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activeTab="1"/>
  </bookViews>
  <sheets>
    <sheet name="Krycí list" sheetId="1" r:id="rId1"/>
    <sheet name="Vybavení expozice" sheetId="2" r:id="rId2"/>
    <sheet name="AV technika" sheetId="3" r:id="rId3"/>
    <sheet name="AV obsahy" sheetId="4" r:id="rId4"/>
    <sheet name="List3" sheetId="5" state="hidden" r:id="rId5"/>
  </sheets>
  <definedNames>
    <definedName name="_xlnm.Print_Area" localSheetId="1">'Vybavení expozice'!$A$1:$I$167</definedName>
  </definedNames>
  <calcPr fullCalcOnLoad="1"/>
</workbook>
</file>

<file path=xl/sharedStrings.xml><?xml version="1.0" encoding="utf-8"?>
<sst xmlns="http://schemas.openxmlformats.org/spreadsheetml/2006/main" count="788" uniqueCount="439">
  <si>
    <t>Zpracoval : "M plus" s.r.o., Praha 7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</si>
  <si>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</si>
  <si>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</si>
  <si>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</si>
  <si>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</si>
  <si>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</si>
  <si>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</si>
  <si>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</si>
  <si>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 bez DPH</t>
  </si>
  <si>
    <t>1</t>
  </si>
  <si>
    <t xml:space="preserve">Cena celkem </t>
  </si>
  <si>
    <t xml:space="preserve">Datum : </t>
  </si>
  <si>
    <t>Cena celkem včetně 21% DPH</t>
  </si>
  <si>
    <t>VLASTIVĚDNÉ MUZEUM KYJOV - STÁLÁ EXPOZICE</t>
  </si>
  <si>
    <t>MÍSTNOST č.107</t>
  </si>
  <si>
    <t>ks</t>
  </si>
  <si>
    <t>m²</t>
  </si>
  <si>
    <t xml:space="preserve">CHODBA č. 108  </t>
  </si>
  <si>
    <t>Maketa inkunábule - faksimile</t>
  </si>
  <si>
    <t xml:space="preserve">Maketa katalogu žáků - faksimile </t>
  </si>
  <si>
    <t xml:space="preserve">Terče + pamětní kniha - instalace, zavěšení </t>
  </si>
  <si>
    <t>MÍSTNOST č. 112</t>
  </si>
  <si>
    <t>II. HISTORIE - 1NP</t>
  </si>
  <si>
    <t>III.-Archeologie - 2NP</t>
  </si>
  <si>
    <t>Místnost č. 203</t>
  </si>
  <si>
    <t>Podlaha - podklad OSB desky D+M</t>
  </si>
  <si>
    <t xml:space="preserve">Scéna hroby - pochozí podlaha, rozměry 1x2m (4x) - čiré sklo Connex, tvrzené, lepené, protiskluz, 3 vrstvy </t>
  </si>
  <si>
    <t>sendvič, horní vrstva kalená</t>
  </si>
  <si>
    <t>Replika (do vitríny) - torzo vědra se zbytky dřeva</t>
  </si>
  <si>
    <t>Replika (do vitríny) - kopie vědra ve stavu a podobě</t>
  </si>
  <si>
    <t>Replika (do vitríny) - torzo meče s bronzovou hlavicí (90cm)</t>
  </si>
  <si>
    <t>Replika (do vitríny) - puklice štítu s postříbrnými nýty</t>
  </si>
  <si>
    <t>Replika (do vitríny) - kopie štítu ve stavu a podobě</t>
  </si>
  <si>
    <t xml:space="preserve">Replika (do vitríny) - koňský postroj </t>
  </si>
  <si>
    <t>Replika (do vitríny) - esovitá spona</t>
  </si>
  <si>
    <t xml:space="preserve">Replika (do vitríny) - lučíkovitá spona </t>
  </si>
  <si>
    <t>Replika (do vitríny) - korálek</t>
  </si>
  <si>
    <t>Replika (do vitríny) - nůžky</t>
  </si>
  <si>
    <t xml:space="preserve">Replika (do vitríny) - ocílka s váčkem </t>
  </si>
  <si>
    <t>Místnost č. 204</t>
  </si>
  <si>
    <t>Trezorová místnost č. 205</t>
  </si>
  <si>
    <t xml:space="preserve">ks </t>
  </si>
  <si>
    <t>Velkoformátová grafika, laminovaná, UV filtr, matná</t>
  </si>
  <si>
    <t>Místnost 206, 207</t>
  </si>
  <si>
    <t>1. SCÉNA - MILENECKÝ PÁR</t>
  </si>
  <si>
    <t>3. SCÉNA ASENDA - ODVODY</t>
  </si>
  <si>
    <t>4. JÍZDA KRÁLŮ</t>
  </si>
  <si>
    <t>Velkoformátová grafika, laminovaná, UV filtr, matná (oltář s knězem, žudro)</t>
  </si>
  <si>
    <t>Podlaha 1,5m (2x) prkna, dřevo, patina</t>
  </si>
  <si>
    <t>Výklenky se soškou</t>
  </si>
  <si>
    <t>8. SVATBA - SCÉNA</t>
  </si>
  <si>
    <t>Instalace</t>
  </si>
  <si>
    <t xml:space="preserve">Kamená dlažba - kašírka </t>
  </si>
  <si>
    <t>7. HODY VRACOV</t>
  </si>
  <si>
    <t>OSTATNÍ</t>
  </si>
  <si>
    <t>NS</t>
  </si>
  <si>
    <t>hod</t>
  </si>
  <si>
    <t>popisky Braillovo písmo</t>
  </si>
  <si>
    <t xml:space="preserve">hod </t>
  </si>
  <si>
    <t>aranžování vitrín a scén</t>
  </si>
  <si>
    <t>I. PŘÍRODA - 1.NP</t>
  </si>
  <si>
    <t xml:space="preserve">MÍSTNOST č.109 </t>
  </si>
  <si>
    <t>MÍSTNOST č. 110, 111, 112, 113</t>
  </si>
  <si>
    <t>Podlaha - povrchová úprava (surový dub) reliéfní D+M</t>
  </si>
  <si>
    <t>Prosklené zábradlí cca 2m - délka</t>
  </si>
  <si>
    <t>Příhradní rám z oceli - pro pochozí sklo</t>
  </si>
  <si>
    <t>Kostra muže - kopie</t>
  </si>
  <si>
    <t>Kostra ženy - kopie</t>
  </si>
  <si>
    <t>Kostra dítěte - kopie</t>
  </si>
  <si>
    <t>Kostra koně - kopie</t>
  </si>
  <si>
    <t>Kostra psa - kopie</t>
  </si>
  <si>
    <t>podlaha - kamená dlažba - kašírka</t>
  </si>
  <si>
    <t>Místnost č. 208</t>
  </si>
  <si>
    <t xml:space="preserve"> </t>
  </si>
  <si>
    <t>Muzeum Kyjov</t>
  </si>
  <si>
    <t>Výkaz výměr obsahové náplně AV techniky</t>
  </si>
  <si>
    <t>poř.č.</t>
  </si>
  <si>
    <t>místnost</t>
  </si>
  <si>
    <t>místnot</t>
  </si>
  <si>
    <t xml:space="preserve">název </t>
  </si>
  <si>
    <t>cena / ks</t>
  </si>
  <si>
    <t>počet ks</t>
  </si>
  <si>
    <t>cena celkem       bez DPH</t>
  </si>
  <si>
    <t>1.</t>
  </si>
  <si>
    <t>přízemí</t>
  </si>
  <si>
    <t>1. místnost, příroda</t>
  </si>
  <si>
    <t>ozvučený strom se zvuky ptáků, tlačítka</t>
  </si>
  <si>
    <t>2.</t>
  </si>
  <si>
    <t>krajina s ptáky mapping UHT do krajiny</t>
  </si>
  <si>
    <t>3.</t>
  </si>
  <si>
    <t>2. místnost, příroda</t>
  </si>
  <si>
    <t>stopy - dvě gobo-projekce</t>
  </si>
  <si>
    <t>4.</t>
  </si>
  <si>
    <t>LCD s databází - příroda</t>
  </si>
  <si>
    <t>5.</t>
  </si>
  <si>
    <t>ozvučení mísnosti - hlasy ptáků</t>
  </si>
  <si>
    <t>6.</t>
  </si>
  <si>
    <t>1. místnost, historie</t>
  </si>
  <si>
    <t>obrazovka uprostřed obrazů</t>
  </si>
  <si>
    <t>7.</t>
  </si>
  <si>
    <t>malý pepper-ghost effect do vitriny - pečetidlo</t>
  </si>
  <si>
    <t>8.</t>
  </si>
  <si>
    <t>2. místnost, historie</t>
  </si>
  <si>
    <t>LCD s databází - historie</t>
  </si>
  <si>
    <t>9.</t>
  </si>
  <si>
    <t>3. místnost, historie</t>
  </si>
  <si>
    <t>zvuk legionářů - hlasy, šrumy, mixy</t>
  </si>
  <si>
    <t>10.</t>
  </si>
  <si>
    <t>1.podlaží</t>
  </si>
  <si>
    <t>1. místnost, archeologie</t>
  </si>
  <si>
    <t>11.</t>
  </si>
  <si>
    <t>zvuky historických zbraní</t>
  </si>
  <si>
    <t>12.</t>
  </si>
  <si>
    <t>2. místnost, archeologie</t>
  </si>
  <si>
    <t>LCD s databází - archeologie</t>
  </si>
  <si>
    <t>13.</t>
  </si>
  <si>
    <t>3. místnost, archeologie</t>
  </si>
  <si>
    <t>14.</t>
  </si>
  <si>
    <t>1. místnost, entografie</t>
  </si>
  <si>
    <t>jízda králů - upravený dokument</t>
  </si>
  <si>
    <t>15.</t>
  </si>
  <si>
    <t>2. místnost, entografie</t>
  </si>
  <si>
    <t>16.</t>
  </si>
  <si>
    <t>LCD s databází - etnografie</t>
  </si>
  <si>
    <t>Celková cena bez DPH</t>
  </si>
  <si>
    <t>21% DPH</t>
  </si>
  <si>
    <t>Celková cena včetně DPH</t>
  </si>
  <si>
    <t>Číslo</t>
  </si>
  <si>
    <t>název 1</t>
  </si>
  <si>
    <t>název 2</t>
  </si>
  <si>
    <t>popis</t>
  </si>
  <si>
    <t>množstevní jednotka</t>
  </si>
  <si>
    <t>Kč/jednotka bez_DPH</t>
  </si>
  <si>
    <t>počet</t>
  </si>
  <si>
    <t>cena celkem / Kč bez DPH</t>
  </si>
  <si>
    <t>Expozice</t>
  </si>
  <si>
    <t>1NP</t>
  </si>
  <si>
    <t>m.č.:107</t>
  </si>
  <si>
    <t>KPA 1</t>
  </si>
  <si>
    <t>Kartový přehrávač AUDIO</t>
  </si>
  <si>
    <t>Přehrávač audio obsahu. Přehrává MP2, MP3, AAC, WAV. Uložiště dat SD karta - díky absenci pohyblivých částí je vhodný pro provoz 24/7. Výstup 3,5mm audio, S/PDIF, dále USB,LAN,GPIO. Součástí SD karta o kapacitě 16GB</t>
  </si>
  <si>
    <t>REP 3-4</t>
  </si>
  <si>
    <t>Reproduktorová soustava</t>
  </si>
  <si>
    <t>Dvoupásmová reprosoustava 5¼"+3/4", 100˚x100˚, 200W / 8 Ω,  30;15;7,5W / 100_70V, 90 dB, 60Hz - 20kHz, v243 x š188 x d145 mm, 3,4kg, kloubový držák na zeď a příprava pro U držák, vnitřní / venkovní použití, bílá</t>
  </si>
  <si>
    <t>Zesilovač 2</t>
  </si>
  <si>
    <t>Zesilovač</t>
  </si>
  <si>
    <t>Koncový zesilovač  výkon 80W /4Ω_8Ω, 80W /70_100V, vstup nesymetrický 2x RCA, 1x symetrický 3 pin euro-block, konvenční chlazení - bez hluku, individuální nastavení výšek a basů pro každý výstup, sleep mode, konektor RJ-45 pro vzdálené ovládače, 19" rack uchycení, 218,5x303,4x43,3 mm (šířka 1/2 rack), záruka 36 měsíců</t>
  </si>
  <si>
    <t>TL 1-6</t>
  </si>
  <si>
    <t>Tlačítka</t>
  </si>
  <si>
    <t xml:space="preserve">Tlačítka pro výběr audiostopy pro sluchátka. Nerezové antivandal provedení </t>
  </si>
  <si>
    <t>Kryt pro AV techniku</t>
  </si>
  <si>
    <t xml:space="preserve">Plechová konstrukce pro zakrytí av techniky instalované na zdi a stropě, Rozměr 700x400x200cm, včetně drobného instalačního materiálu. Barva dle architektů expozice
</t>
  </si>
  <si>
    <t>DP 1</t>
  </si>
  <si>
    <t>Datový projektor</t>
  </si>
  <si>
    <t xml:space="preserve">Dataprojektor s technologií hybridní - světelný zdroj Laser &amp; LED/diod,
s životností až 20 000 hodin
WXGA rozlišení 1280 x 800 (komprese UXGA 1600 x 1200 p), 16:10 formát
Světelný výkon min.3100 ANSI Lm
Kontrastní poměr 1.800:1
Ultra Short Throw 0.28:1 ratio
HDMI vstup, USB/WLAN
</t>
  </si>
  <si>
    <t>Držák</t>
  </si>
  <si>
    <t xml:space="preserve">Univerzální držák  - komplet vč. universálního adaptéru pro mobilní projektory s vyšší hmotností, a drobného instalačního materiálu
barva dle Architekta
Nosnost 35 kg
</t>
  </si>
  <si>
    <t>KP 1</t>
  </si>
  <si>
    <t>Kartový přehrávač</t>
  </si>
  <si>
    <r>
      <t>Kompaktní přehrávač multimediálního obsahu. Uložiště dat SD karta - tzn. absence pohyblivých částí pro provoz v režimu 24/7. Součástí SW pro správu obsahu. Model s připojením LAN a aktualizací obsahu přes počítačovou síť a USB + RS-232. Součástí přehrávače je SDHC karta pro obsah, velikosti min.16GB
Výstup VGA, HDMI, 3,5mm audio, dále LAN,GPIO, RS-232, USB
Základní vlastnosti:
Full HD přehrávač
př</t>
    </r>
    <r>
      <rPr>
        <sz val="9"/>
        <rFont val="Arial CE"/>
        <family val="0"/>
      </rPr>
      <t>ehrává video MPEG-2, H.264/MPEG-4 part 10
obrázky BMP, JPEG, PNG
zvuk MP3, (přes HDMI)</t>
    </r>
    <r>
      <rPr>
        <sz val="10"/>
        <rFont val="Arial"/>
        <family val="2"/>
      </rPr>
      <t xml:space="preserve">
přehrává HD media ve smyčce.
možnost vzdálené aktualizace obsahu.
</t>
    </r>
  </si>
  <si>
    <t>REP 1-2</t>
  </si>
  <si>
    <t>Zesilovač 1</t>
  </si>
  <si>
    <t>Síťové prvky AV techniky</t>
  </si>
  <si>
    <t>Síťové prvky - Switch</t>
  </si>
  <si>
    <t xml:space="preserve">Stolní switch s 8 porty pro gigabitový Ethernet </t>
  </si>
  <si>
    <t>m.č.:109</t>
  </si>
  <si>
    <t>IGP 1</t>
  </si>
  <si>
    <t>Interaktivní grafický panel</t>
  </si>
  <si>
    <t>Samostojný Interaktivní grafický panel: 22" dotykové LCD, instalované do designové konstrukce, mini PC, velikost 1400x600x250mm</t>
  </si>
  <si>
    <t>GOBO 1 a 2</t>
  </si>
  <si>
    <t>Grafický projektor</t>
  </si>
  <si>
    <t>Grafický projektor:
Technické specifikace
materiál: aluminium
barva: stříbrná, bílá, černá
váha: 2.8 kg
umístění vypínače: zadní strana stojanu projektoru
napětí: 90-264 V / 47-63 Hz
příkon: 60 VA
světelný zdroj: 20 W high power LED
projekční vzdálenost v interiéru: 3 m
projekční vzdálenost ve tmě: 8 m
průměrná životnost LED zdroje: 30,000 provozních hodin
barva světla: 6,500° Kelvin
svítivost LED zdroje: 1,000 Lumen
průměr goba / obrazu: 50 mm / 32-40 mm</t>
  </si>
  <si>
    <t>Gobo šablona, 50mm</t>
  </si>
  <si>
    <t>Gobo - šablona, 50mm</t>
  </si>
  <si>
    <t>m.č.:110</t>
  </si>
  <si>
    <t>PG 1 - LCD</t>
  </si>
  <si>
    <t>LCD pro PG Vitrínku</t>
  </si>
  <si>
    <t xml:space="preserve">22" LCD monitor, pro zabudování do fundusu. Rám Černý minirámeček. Minimální konfigurace: LED podsvícení, VGA, DVI, 1680 x 1050. Zorný úhel 170°/170°. Poměr stran 16:10, velikost: 503.5 x 384 x 218
</t>
  </si>
  <si>
    <t>PG 1 - Držák</t>
  </si>
  <si>
    <t>Držák LCD</t>
  </si>
  <si>
    <r>
      <t>Nástěnný fixní držák pro displeje 22</t>
    </r>
    <r>
      <rPr>
        <b/>
        <sz val="10"/>
        <rFont val="Arial CE"/>
        <family val="0"/>
      </rPr>
      <t>"</t>
    </r>
    <r>
      <rPr>
        <sz val="10"/>
        <rFont val="Arial"/>
        <family val="2"/>
      </rPr>
      <t>. 
Max. nosnost</t>
    </r>
    <r>
      <rPr>
        <b/>
        <sz val="10"/>
        <rFont val="Arial CE"/>
        <family val="0"/>
      </rPr>
      <t xml:space="preserve"> 20 kg.</t>
    </r>
    <r>
      <rPr>
        <sz val="10"/>
        <rFont val="Arial"/>
        <family val="2"/>
      </rPr>
      <t xml:space="preserve">
Nízkoprofilová hloubka.</t>
    </r>
  </si>
  <si>
    <t>PG 1 - KP 2</t>
  </si>
  <si>
    <t xml:space="preserve">Kartový přehrávač pro </t>
  </si>
  <si>
    <t>PG 1 - Sklo</t>
  </si>
  <si>
    <t>Sklo</t>
  </si>
  <si>
    <t>speciální projekční sklo tl. 6mm s propustností 70/30, velikost 1000x500mm</t>
  </si>
  <si>
    <t>Interaktiv. LCD 1</t>
  </si>
  <si>
    <t>Interaktivní LCD 55"</t>
  </si>
  <si>
    <t>IDS Dotykový interaktivní displej 55" pro Digital Signage režim provozu, s možností multi-touch přesné optické technologie (s možností až 6ti. současných dotyků), jasem min. 630nit a kontrastem min. 4.000:1, pro uchycení na stěnu, rozlišení 1920x1080 obrazových bodů. Barav černá. velikost 1265mm x 89mm x 737mm</t>
  </si>
  <si>
    <t>Nástěnný fixní držák pro displeje 40"-60". 
Max. nosnost 79,7 kg.</t>
  </si>
  <si>
    <t>Plechová konstrukce pro zakrytí PC za LCD - Tahokov</t>
  </si>
  <si>
    <t>PC 1</t>
  </si>
  <si>
    <t>Počítač pro interaktiv. LCD 1</t>
  </si>
  <si>
    <t>PC (case mini) maximální rozměry 225x45x250 mm s 65W zdrojem, pasivním chlazením, výkonem CPU min. 2000 bodu dle nezávislého testu benchmark.net, operační paměti 8GB DDR3, interní pamětí s kapacitou 64GB SSD, Gbit síťovou kartou, obsahuje 2x DP podporující rozlišení až 2560 x 1600, klávesnici a myš stejného výrobce, modulární verze operačního systému s podporou dotyků a SW multimediálního obsahu.</t>
  </si>
  <si>
    <t>m.č.:112</t>
  </si>
  <si>
    <t>IGP 2</t>
  </si>
  <si>
    <t>m.č.:113</t>
  </si>
  <si>
    <t>KPA 2</t>
  </si>
  <si>
    <t>REP 5-6</t>
  </si>
  <si>
    <t>Zesilovač 3</t>
  </si>
  <si>
    <t>2NP</t>
  </si>
  <si>
    <t>m.č.:203</t>
  </si>
  <si>
    <t>KPA 3</t>
  </si>
  <si>
    <t>REP 7-8</t>
  </si>
  <si>
    <t>Zesilovač 4</t>
  </si>
  <si>
    <t>DP 2</t>
  </si>
  <si>
    <t xml:space="preserve">Datový projektor s laserovým světelným zdrojem s minimální konfigurací: Svítivost (ANSI) 5000, Kontrast nad 10.000:1, Nativní rozlišení 1920x1080 (1080p), Podporovaná rozlišení max 1920 x 1200, Životnost lampy v ECO (hodin) 20000, VGA IN, 2x HDMI IN, C-video IN, USB, LAN, HDBT vstup integrovaný reproduktor, Hlučnost do (dB) 39 / 33 eco. Barva Bílá.
</t>
  </si>
  <si>
    <t>KAM 1</t>
  </si>
  <si>
    <t>Trackovací kamera</t>
  </si>
  <si>
    <t>Trackovací kamera s objektivem, rozhraní USB3, rozlišení 1.3 MP. Senzor CMOS, 1/2", rozlišení  1280 x 1024 60-150 FPS, pixel size 4.8 μm, Gain Range 0 to 18 dB, Exposure Range 0.006 ms do 1s,velikost 30, 30, 80mm (objektiv je nutné specifikovat při realizaci).</t>
  </si>
  <si>
    <t>IR 1</t>
  </si>
  <si>
    <t>IR přísvit</t>
  </si>
  <si>
    <t>IR zářič pro trackovací systém. 
Maximální vzdálenost 35m, vyzařovací úhel 30, 50, 120°.
Technologie diod SMT, příkon max 10W, napájení přes adaptér (součástí balení). Velikost 75 x 100 x 54mm, barva řerná</t>
  </si>
  <si>
    <t>PC 2</t>
  </si>
  <si>
    <t>Počítač pro projektor</t>
  </si>
  <si>
    <t>PC 3</t>
  </si>
  <si>
    <t>Počítač pro trackovací kameru</t>
  </si>
  <si>
    <t>m.č.:204</t>
  </si>
  <si>
    <t>IGP 3</t>
  </si>
  <si>
    <t>m.č.:205</t>
  </si>
  <si>
    <t>KPA 4</t>
  </si>
  <si>
    <t>REP 9-10</t>
  </si>
  <si>
    <t>Zesilovač 5</t>
  </si>
  <si>
    <t>m.č.:206</t>
  </si>
  <si>
    <t>DP 3</t>
  </si>
  <si>
    <t>KP 3</t>
  </si>
  <si>
    <t>m.č.:207</t>
  </si>
  <si>
    <t>IGP 4</t>
  </si>
  <si>
    <t>Samostojný Interaktivní grafický panel: 32" dotykové LCD, instalované do designové konstrukce, mini PC, velikost 1400x900x250mm</t>
  </si>
  <si>
    <t>Řízení</t>
  </si>
  <si>
    <t>PŘS</t>
  </si>
  <si>
    <t>Panel řidíciho systému</t>
  </si>
  <si>
    <r>
      <t xml:space="preserve">Dotykový panel drátový vestavný </t>
    </r>
    <r>
      <rPr>
        <b/>
        <sz val="10"/>
        <rFont val="Arial"/>
        <family val="2"/>
      </rPr>
      <t>Technické parametry panelu:</t>
    </r>
    <r>
      <rPr>
        <sz val="10"/>
        <rFont val="Arial"/>
        <family val="2"/>
      </rPr>
      <t xml:space="preserve"> úhlopříčka 7</t>
    </r>
    <r>
      <rPr>
        <b/>
        <sz val="10"/>
        <rFont val="Arial"/>
        <family val="2"/>
      </rPr>
      <t xml:space="preserve">" </t>
    </r>
    <r>
      <rPr>
        <sz val="10"/>
        <rFont val="Arial"/>
        <family val="2"/>
      </rPr>
      <t xml:space="preserve">16:9, </t>
    </r>
    <r>
      <rPr>
        <b/>
        <sz val="10"/>
        <rFont val="Arial"/>
        <family val="2"/>
      </rPr>
      <t>rozlišení 1024x600</t>
    </r>
    <r>
      <rPr>
        <sz val="10"/>
        <rFont val="Arial"/>
        <family val="2"/>
      </rPr>
      <t xml:space="preserve">, 24-bitové barvy, </t>
    </r>
    <r>
      <rPr>
        <b/>
        <sz val="10"/>
        <rFont val="Arial"/>
        <family val="2"/>
      </rPr>
      <t xml:space="preserve">dotykový TFT displej a LED podsvícením, </t>
    </r>
    <r>
      <rPr>
        <sz val="10"/>
        <rFont val="Arial"/>
        <family val="2"/>
      </rPr>
      <t xml:space="preserve">připojení k systému pomocí LAN, napájení přes PoE. Balení </t>
    </r>
    <r>
      <rPr>
        <b/>
        <sz val="10"/>
        <rFont val="Arial"/>
        <family val="2"/>
      </rPr>
      <t>neobsahuje</t>
    </r>
    <r>
      <rPr>
        <sz val="10"/>
        <rFont val="Arial"/>
        <family val="2"/>
      </rPr>
      <t xml:space="preserve"> instalační krabici.</t>
    </r>
  </si>
  <si>
    <t>Příslušenství PŘS</t>
  </si>
  <si>
    <t>Příslušenství řídicí systémy</t>
  </si>
  <si>
    <t xml:space="preserve">Instalační krabice pro dotykový panel </t>
  </si>
  <si>
    <r>
      <t xml:space="preserve">Napájecí zdroj PoE. Vstupní napětí 90 - 264 VAC / 47 - 63 Hz, vstupní proud 0.5 A RMS max. při 90 VAC 0.35 A RMS max. při 240 VAC,  AC konektor IEC320 3-pin, výstpní napětí 48 V, max. zatížení 30 W, ochrana proti přetížení a zkratu. </t>
    </r>
    <r>
      <rPr>
        <b/>
        <sz val="10"/>
        <rFont val="Arial"/>
        <family val="2"/>
      </rPr>
      <t>Určeno pro panely do 12"</t>
    </r>
  </si>
  <si>
    <t>Licence ŘS pro tablet</t>
  </si>
  <si>
    <t>Softwarové produkty</t>
  </si>
  <si>
    <t xml:space="preserve">Aplikace pro emulaci dotykového panelu. 1 licence přísluší každému jednotlivému zařízení. </t>
  </si>
  <si>
    <t>Tablet</t>
  </si>
  <si>
    <t>tablet s 9.7" multi-dotykovým displajem s rozlišením 2048 x 1536, 1.2Mpix přední a 8Mpix zadní kamera, 64bitový procesor , paměť min. 16GB, WiFi a/b/g/n/​ac, Bluetooth 4.0, operační software kompatibilní s licencí řídicího systému</t>
  </si>
  <si>
    <t>Stojánek pro tablet</t>
  </si>
  <si>
    <t xml:space="preserve">Nabíjecí stojánek pro tablet. Stojan bude umístěn v racku </t>
  </si>
  <si>
    <t>Kontrolér ŘS</t>
  </si>
  <si>
    <t>Řídicí jednotky</t>
  </si>
  <si>
    <r>
      <t xml:space="preserve">Kontrolér řídicího systému. </t>
    </r>
    <r>
      <rPr>
        <b/>
        <sz val="10"/>
        <rFont val="Arial"/>
        <family val="2"/>
      </rPr>
      <t>Technické parametry kontroléru:</t>
    </r>
    <r>
      <rPr>
        <sz val="10"/>
        <rFont val="Arial"/>
        <family val="2"/>
      </rPr>
      <t xml:space="preserve"> rychlý CPU 1200 MIPS a podporou Java skriptů, 512MB RAM, uživatelská paměť až 4GB přes SDHC kartu, 2x RS232, 2x IR, </t>
    </r>
    <r>
      <rPr>
        <b/>
        <sz val="10"/>
        <rFont val="Arial"/>
        <family val="2"/>
      </rPr>
      <t>1x IR vstup</t>
    </r>
    <r>
      <rPr>
        <sz val="10"/>
        <rFont val="Arial"/>
        <family val="2"/>
      </rPr>
      <t xml:space="preserve">, 4x IO, </t>
    </r>
    <r>
      <rPr>
        <b/>
        <sz val="10"/>
        <rFont val="Arial"/>
        <family val="2"/>
      </rPr>
      <t>1x LAN kompatibilní s IPv6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AXLink, </t>
    </r>
    <r>
      <rPr>
        <sz val="10"/>
        <rFont val="Arial"/>
        <family val="2"/>
      </rPr>
      <t>1x USB pro programování, slot pro SD kartu. Rozměry: 42.16 mm x 147.32 mm x 130.81 mm, Výška 1U. Napájení 12V DC (adaptér není součástí balení). Spotřeba 3W@12VDC</t>
    </r>
  </si>
  <si>
    <t>Příslušenství ŘS</t>
  </si>
  <si>
    <t>Napájecí zdroj. Vstupní napětí 100 - 240 VAC / 47 - 63 Hz, vstupní proud 1.2 A RMS max. při 115 VAC
0.6 A RMS max. při 230 VAC,  AC konektor IEC320 3-pin, výstupní napětí 13,5 VDC, max. zatížení 4,4 A, ochrana proti přetížení a zkratu</t>
  </si>
  <si>
    <t>Rozšiřující modul, 2 x RS232, připojení do LAN, napájení PoE (adaptér není součástí balení)</t>
  </si>
  <si>
    <t>Napájecí zdroj PoE. Vstupní napětí 90 - 264 VAC / 47 - 63 Hz, vstupní proud 0.5 A RMS max. při 90 VAC 0.35 A RMS max. při 240 VAC,  AC konektor IEC320 3-pin, výstpní napětí 48 V, max. zatížení 15.4 W, ochrana proti přetížení a zkratu.</t>
  </si>
  <si>
    <t>Silnoproudé jednotky</t>
  </si>
  <si>
    <r>
      <t>Převodník RS-232/485, automatický poloduplexní provoz, indikace směru přenosu,napájení z jednotek</t>
    </r>
    <r>
      <rPr>
        <sz val="10"/>
        <rFont val="Arial"/>
        <family val="2"/>
      </rPr>
      <t xml:space="preserve">. Technická specifikace: Napájení: Z modulů po </t>
    </r>
    <r>
      <rPr>
        <b/>
        <sz val="10"/>
        <rFont val="Arial"/>
        <family val="2"/>
      </rPr>
      <t xml:space="preserve">sběrnici </t>
    </r>
    <r>
      <rPr>
        <sz val="10"/>
        <rFont val="Arial"/>
        <family val="2"/>
      </rPr>
      <t xml:space="preserve"> nebo externě 7.5 - 24 V DC/100mA, Přenosová rychlost: 19200 bitů/s, Vstupní/výstupní konektory: RS232 – 9 pin D konektor dutinky nebo svorky do 1.5 mm2, RS485 - 2x konektor RJ-11-4, </t>
    </r>
  </si>
  <si>
    <r>
      <t xml:space="preserve">Šestikanálové relé jednotka pro spínání zátěží do 10A, 6 nezávislých bezpotenciálových přepínacích výstupů, řízení po sběrnici </t>
    </r>
    <r>
      <rPr>
        <b/>
        <sz val="10"/>
        <color indexed="8"/>
        <rFont val="Arial"/>
        <family val="2"/>
      </rPr>
      <t>PEXbus</t>
    </r>
    <r>
      <rPr>
        <sz val="10"/>
        <color indexed="8"/>
        <rFont val="Arial"/>
        <family val="2"/>
      </rPr>
      <t xml:space="preserve"> a externími tlačítky, testovací tlačítka na čelním panelu, programovatelné parametry pro každé relé (odezva na vstup, zpožděné zapnutí/vypnutí, paměť, sekvence pro ovládání motorů), indikace napájení a stavu relé. Technická specifikace: Napájecí napětí: 230V / 50/60Hz, 50 mA, Počet spínaných výstupů: 6, Maximální zátěž: 230V/10A každý výstup při odporové zátěži, Svorky: Pro vodiče do průřezu 1.5 mm2, </t>
    </r>
  </si>
  <si>
    <r>
      <t xml:space="preserve">8-port Desktop Gigabit Web Smart switch: 8x Gigabit metal, IPv6, 802.3az (Green), 8x PoE 802.3at(High Power, 30W) - Power budget 70W, Easy set up wizard, fanless
</t>
    </r>
    <r>
      <rPr>
        <b/>
        <i/>
        <sz val="9"/>
        <rFont val="Arial CE"/>
        <family val="0"/>
      </rPr>
      <t>Záruka: doživotní</t>
    </r>
  </si>
  <si>
    <t>Instalační materiál</t>
  </si>
  <si>
    <t>RACK</t>
  </si>
  <si>
    <t>Datové rozvaděče (Rack)</t>
  </si>
  <si>
    <t>19" rozvaděč stojanový 42U/600x600 skleněné dveře, šedý</t>
  </si>
  <si>
    <t>Příslušenství k RACKu</t>
  </si>
  <si>
    <t>Polička nízkoprofilová s perforací 1U/150mm, max.nosnost 15 kg</t>
  </si>
  <si>
    <t>19" rozvodný panel 9x230V-3m, 1U,</t>
  </si>
  <si>
    <t>Ventilační jednotka spodní (horní) 220V/30W, 2 ventilátory, termostat</t>
  </si>
  <si>
    <t>HDMI kabely</t>
  </si>
  <si>
    <t>kabely hotové</t>
  </si>
  <si>
    <t xml:space="preserve">Kabel HDMI 5m pro propojování KP a PC s DP.
HDMI/HDMI M/M HighSpeed 1080p, 4k video a 3D video.
Směrový kabel - směr zapojení označen šipkami !!!
Měděné vlákno s menším počtem hraničních zrn.
 velmi nízký obsah kyslíku
Pevné dielektrikum - polyetylén
Opláštění bílé PVC 
</t>
  </si>
  <si>
    <r>
      <t>Kabel HDMI 1m p</t>
    </r>
    <r>
      <rPr>
        <sz val="10"/>
        <rFont val="Arial CE"/>
        <family val="0"/>
      </rPr>
      <t>ro propojování KP a PC s LCD.</t>
    </r>
    <r>
      <rPr>
        <sz val="10"/>
        <rFont val="Arial"/>
        <family val="2"/>
      </rPr>
      <t xml:space="preserve">
HDMI/HDMI  M/M HighSpeed
HDMI 3D, HDCP, CEC, 4K (2160i/p), Full HD (1080i/p), HD ready (720i/p), SDTV (480i/p). OFC (bezkyslíkatá měď). 2x stíněný. Přen.rychlost 10,2 Gbps. Průměr 6 mm.
</t>
    </r>
  </si>
  <si>
    <t>UTP kabely propojovací</t>
  </si>
  <si>
    <t>Patch kabel UTP RJ45-RJ45 Cat.5e, délka 1 m</t>
  </si>
  <si>
    <t>Kabely instalační</t>
  </si>
  <si>
    <t>kabely metráž</t>
  </si>
  <si>
    <t>Datový UTP cat.5 kabel</t>
  </si>
  <si>
    <t>m</t>
  </si>
  <si>
    <t xml:space="preserve">Kabel pro 100V </t>
  </si>
  <si>
    <t>Napájecí kabel pro pevné přívody ( drát ), do 10A</t>
  </si>
  <si>
    <t>Instalační lišty</t>
  </si>
  <si>
    <t>Vkládací lišta 24x22mm barva bílá</t>
  </si>
  <si>
    <t>set</t>
  </si>
  <si>
    <t>Instalace a programování</t>
  </si>
  <si>
    <t>Instalace AV techniky</t>
  </si>
  <si>
    <t>Instalace video techniky (Displeje včetně držáků, Projektory včetně držáků, Projekční plochy, Videotechnika)</t>
  </si>
  <si>
    <t>Instalace audio techniky (Reproduktory, Mixážní pult, Mikrofony, Digitální audiomatice)</t>
  </si>
  <si>
    <t>Instalace kabeláže včetně konektorů (Příprava a pokládka kabelového svazku. Konektory: audio, video, řízení, napájení.)</t>
  </si>
  <si>
    <t>Instalace interfacové techniky (Instalace interfacové techniky, přístrojové skříně a rozvaděče. Vyvázání kabeláže a zapojení napájení)</t>
  </si>
  <si>
    <t xml:space="preserve">Instalace řídícího systému (Řídící jednotka, Ovládací prvky, Silové vypínače ovládané z ŘS) </t>
  </si>
  <si>
    <t>Další práce (Vykládka/nakládka a stavba lešení. Úklid materiálu, nářadí, likvidace obalů. Pronájem lešení.)</t>
  </si>
  <si>
    <t>Programování a SW práce (Řídící systém, Režimy a předvolby na dotykovém panelu, Programování silových okruhů, Tvorba manuálu pro systém)</t>
  </si>
  <si>
    <t>hodina</t>
  </si>
  <si>
    <t>IT služby (Instalace a nastavení PC, Instalace a konfigurace SW pro interaktivní zařízení, Konfigurace WiFi, Konzultace)</t>
  </si>
  <si>
    <t>Instalace přehrávačů (Instalace přehrávačů, Konfigurace, Instalace SW, Zprovoznění systému, Zaškolení uživatelů)</t>
  </si>
  <si>
    <t>Projektový managment (Obhlídky na místě, Konzultace, Kontrolní dny)</t>
  </si>
  <si>
    <t>Projektová dokumentace, příprava, inženýring, předání, školení (Doplnění projektové dokumentace před akcí. Přejímka stavební připravenosti, převzetí místa instalace. Projektová dokumentace skutečného stavu. Předání díla. Zaškolení uživatele. Inženýring - vedení instalace. Systémové testy.)</t>
  </si>
  <si>
    <t>Revize elektrického zařízení</t>
  </si>
  <si>
    <t>Doprava</t>
  </si>
  <si>
    <t>cena celkem</t>
  </si>
  <si>
    <t>Položkový rozpočet</t>
  </si>
  <si>
    <t>REKAPITULACE</t>
  </si>
  <si>
    <t>Vybavení expozice - dodávka a montáž</t>
  </si>
  <si>
    <t>AV technika - dodávka a montáž</t>
  </si>
  <si>
    <t>AV obsahy</t>
  </si>
  <si>
    <t>CELKEM bez DPH</t>
  </si>
  <si>
    <t>DPH 21%</t>
  </si>
  <si>
    <t>Cena celkem vč. DPH</t>
  </si>
  <si>
    <t>Akce : Vlastivědné muzeum Kyjov</t>
  </si>
  <si>
    <t>Velkoformátová grafika, laminovaná, UV filtr, matná - polep, výroba laminace</t>
  </si>
  <si>
    <t>Velkoformátová grafika, laminovaná, UV filtr, matná - Foto rybníka - 3000x2000</t>
  </si>
  <si>
    <t>Velkoformátová grafika, laminovaná, UV filtr, matná - Zbrojnice, 2500x2000</t>
  </si>
  <si>
    <t>Velkoformátová grafika, laminovaná, UV filtr, matná - Sokol, 2500x2000</t>
  </si>
  <si>
    <t>Velkoformátová grafika, laminovaná, UV filtr, matná 2500x46000</t>
  </si>
  <si>
    <t>4x SDK stěna 1000x2500cm - panely</t>
  </si>
  <si>
    <t xml:space="preserve">Velkoformátová grafika, laminovaná, UV filtr, matná </t>
  </si>
  <si>
    <t xml:space="preserve">Velkoformátová grafika, laminovaná, UV filtr, matná, </t>
  </si>
  <si>
    <t>Velkoformátová grafika, laminovaná, UV filtr, matná - foto vinice, ve spodní části nora s liščaty</t>
  </si>
  <si>
    <t xml:space="preserve">Velkoformátová grafika, laminovaná, UV filtr, matná - "bývalá kaple" 1000x2000 </t>
  </si>
  <si>
    <t xml:space="preserve">Figuríny - mužské, tělová barva v= 170cm, pohybovatelné </t>
  </si>
  <si>
    <t>Figuríny pro všechny scény - mužské v= 170cm</t>
  </si>
  <si>
    <t>Figuríny pro všechny scény - ženské v= 162cm</t>
  </si>
  <si>
    <t xml:space="preserve">Figuríny pro všechny scény - dětské </t>
  </si>
  <si>
    <t xml:space="preserve">Rám cca 10cm, kašírka, obrazovka - předloha dle obrazu D. Jurovského </t>
  </si>
  <si>
    <t>Knihovna - 2 řady horní - v= 300mm, boční d= 3000mm; 4 řady boční</t>
  </si>
  <si>
    <t>SDK stěna - 3000x2500, vč. dveří do zázemí š= 600mm</t>
  </si>
  <si>
    <t>Maketa Kyjova (veduta) š= 800mm hl= 400mm</t>
  </si>
  <si>
    <t>Pečetidla - otočné, LED pásky - vitrínka 600x500, čelní sklo 400mm, antireflex</t>
  </si>
  <si>
    <t>podlaha - v= 100mm; prkna, dřevo - patina</t>
  </si>
  <si>
    <t xml:space="preserve">Scéna - podlaha pro hosp. nářadí v= 150mm, dřevo </t>
  </si>
  <si>
    <t>MÍSTNOST č.113</t>
  </si>
  <si>
    <t>Pult čtecí  - kce dřevo, patina 1400x400 šikmo (výkres)</t>
  </si>
  <si>
    <t>KOMENTÁŘ:</t>
  </si>
  <si>
    <t>V položkách rozpočtu jsou obsaženy veškeré  náklady na dopravu , režijní náklady, koordinační činnost a inženýring. Všechny položky zahrnují í ocenění: výroby / nákupu materiálů, dodávku na místo, povrchovou úpravu  , montáž či instalaci a odzkoušení. Tisk a výroba popisek jsou zahrnuty v položkách velkoformátová grafika. Textové podklady v jazyce českém a jejich korekturu zajišťuje zadavatel. Obrazové podklady s výhradou podkladů pro velkoformátovou fotografii zajišťuje rovněž zadavatel (pro tištěnou grafiku a AV databáze).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</si>
  <si>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</si>
  <si>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</si>
  <si>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</si>
  <si>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</si>
  <si>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</si>
  <si>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</si>
  <si>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</si>
  <si>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</si>
  <si>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</si>
  <si>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</si>
  <si>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</si>
  <si>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</si>
  <si>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</si>
  <si>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</si>
  <si>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</si>
  <si>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</si>
  <si>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</si>
  <si>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</si>
  <si>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</si>
  <si>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</si>
  <si>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</si>
  <si>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</si>
  <si>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</si>
  <si>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</si>
  <si>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</si>
  <si>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</si>
  <si>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</si>
  <si>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</si>
  <si>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</si>
  <si>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</si>
  <si>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</si>
  <si>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</si>
  <si>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</si>
  <si>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</si>
  <si>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</si>
  <si>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</si>
  <si>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</si>
  <si>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</si>
  <si>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</si>
  <si>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</si>
  <si>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</si>
  <si>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</si>
  <si>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</si>
  <si>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</si>
  <si>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</si>
  <si>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</si>
  <si>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</si>
  <si>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</si>
  <si>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</si>
  <si>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</si>
  <si>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zvuky, ruchy - žně, píseň</t>
  </si>
  <si>
    <t>poklad - hlasový komentář</t>
  </si>
  <si>
    <t>2. SCÉNA PŮDIČKY</t>
  </si>
  <si>
    <t>Replika (do vitríny) - nůž</t>
  </si>
  <si>
    <t>Strom - ø 350mm, dřevo suché, deratizované, šíře koruny - 1500mm, otvor - sova - sklo - umístěny repro, LED pásky</t>
  </si>
  <si>
    <t>Podium před SDK stěnou - scéna Vinice, v= 1500mm</t>
  </si>
  <si>
    <t>Podium před SDK stěnou - scéna, v= 1500mm, břehu rybníka - rákosí apod.</t>
  </si>
  <si>
    <t xml:space="preserve">Vitrínky v SDK - sklo bezpečnostní (makety), vč. osvětlení LED pásky 2x 400x400 </t>
  </si>
  <si>
    <t xml:space="preserve">Vitrínka v SDK vč. osvětlení - puška v= 1200mm, š= 400mm </t>
  </si>
  <si>
    <t xml:space="preserve">Statický posudek </t>
  </si>
  <si>
    <t>IV. ETNOGRAFIE - 2. NP</t>
  </si>
  <si>
    <t>okno - výroba, D+M, replika, rozměr</t>
  </si>
  <si>
    <t>5., 6., 9. BOŽÍ TĚLO</t>
  </si>
  <si>
    <t>11. SCÉNA STATEK</t>
  </si>
  <si>
    <t>Výroba dveře - patina (viz výkres), dřevo, 1 křídlo - replika, rozměr</t>
  </si>
  <si>
    <t>Podium před SDK stěnou - dřevo v= 1500mm, SCÉNA LOUKY (hlína, tráva, apod.)</t>
  </si>
  <si>
    <t>Poutač obsahuje - vitrínku v SDK, 1x; 500x500, 800x800 sklo, vč. osvětlení LED pásky 400x400 (2x)</t>
  </si>
  <si>
    <t>Replika (do vitríny) - kopie meče včetně pochvy</t>
  </si>
  <si>
    <t>Velkoformátová grafika, laminovaná,UV filtr, matná - Vlak legionářů 3200x2500</t>
  </si>
  <si>
    <t xml:space="preserve">dřevo, v= 2100mm; trámy 100x100 - 3x, patina strop - střecha (stěny - obložení dřevo), kotveno do obvodového rámu </t>
  </si>
  <si>
    <t>Zavěšení nářadí - instalace na prkno</t>
  </si>
  <si>
    <t>hrobka - oblékání - šat dívky, s ozvučením</t>
  </si>
  <si>
    <t>Vitrína - v= 2500mm, š= 2000mm - Okno do světa motýlů (viz výkres), vč. osvětlení (regulovatelné) + scénografie (větve, tráva)</t>
  </si>
  <si>
    <t>Otvory (vitrínky v SDK stěně) 5x - 500x1200; 10 polic vč. Osvětlení (regulovatelné)</t>
  </si>
  <si>
    <t>Vitrína SDK - 2 vitrínky 400x500 vč. osvětlení (regulovatelné)</t>
  </si>
  <si>
    <t>Vitrína sklo - 500x500x2000 vč. osvětlení (regulovatelné)</t>
  </si>
  <si>
    <t>Vitríny u vchodu 2000x400x400cm (pokladnice), vč. osvětlení (regulovatelné)</t>
  </si>
  <si>
    <t>Vitrína - 2000x1200x800 (40cm sklo nad zvýšenou podlahou), vč. osvětlení (regulovatelné), pasivní klimatizace</t>
  </si>
  <si>
    <t>Vitrína - 2000x2000x800 (40cm sklo nad zvýšenou podlahou), vč. osvětlení (regulovatelné), pasivní klimatizace</t>
  </si>
  <si>
    <t>Vitrína - 2000x1200 (zapuštěno v podlaze - projekce), vč. osvětlení (regulovatelné), pasivní klimatizace</t>
  </si>
  <si>
    <t>Vitríny - 2660x2500x500 hl. , vč. osvětlení (regulovatelné), pasivní klimatizace</t>
  </si>
  <si>
    <t>Vitríny - 1200x1500x500 hl. , vč. osvětlení (regulovatelné), pasivní klimatizace</t>
  </si>
  <si>
    <t>Lightbox - vitrína v SDK stěně - 2000X2500, vč. osvětlení (regulovatelné)</t>
  </si>
  <si>
    <t>Vitrína (4 police) 2000x2000x300, vč. osvětlení (regulovatelné)</t>
  </si>
  <si>
    <t>Vitrína 800x800x2000 (čtvrtvitríny), vč. osvětlení (regulovatelné)</t>
  </si>
  <si>
    <t>Vitrína - bezečnostní sklo, pasivní klimatizace (ABSORBER), 4 černé nohy, výplň samet, 4 otvory, vč. osvětlení LED (regulovatelné), 800x800x400 (v= 400mm)</t>
  </si>
  <si>
    <t>překlady AJ (včetně obsahů obrazovek) - texty dodá zadavatel</t>
  </si>
  <si>
    <t>konzultace s odborníky, včetně jazykové korektury textů</t>
  </si>
  <si>
    <t>grafická příprava včetně autorských práv (nákup podkladů pro pozadí scén Příroda a Historie)</t>
  </si>
  <si>
    <t xml:space="preserve">Ploché figuríny - (STAREK, SE STARKOU) 2D </t>
  </si>
  <si>
    <t>SDK stěna 2000x2500 , vč.kce</t>
  </si>
  <si>
    <t>SDK stěna vč. dveří do zázemí - 4500x2000 tvarovaná, kce</t>
  </si>
  <si>
    <t>SDK stěna vč. dveří do zázemí š= 600mm, na magnet + sklo, kce,scéna</t>
  </si>
  <si>
    <t>SDK stěna vč. dveří do zázemí 3500x2000, tvarovaná, kce</t>
  </si>
  <si>
    <t>SDK stěna vč. dveří, 3000x2000, tvarovaná, kce</t>
  </si>
  <si>
    <t>SDK stěna s otvory + sklo, 2x - 2000x2500, kce</t>
  </si>
  <si>
    <t xml:space="preserve">Reklamní poutač - SDK vč. dveří, š= 600mm – průměr 2000mm; v= 2500mm - celkem = 16m²,kce </t>
  </si>
  <si>
    <t>SDK pod vitríny a maketu v= 600mm - podstavce, kce</t>
  </si>
  <si>
    <t>SDK stěna vč. dveří do zázemí š= 600mm , kce</t>
  </si>
  <si>
    <t>SDK stěny v=2500mm; Sokl v= 500mm, barevnost soklu - tmavě hnědá, vč.kce</t>
  </si>
  <si>
    <t xml:space="preserve">SDK stěna tvarovaná vč. dveří š= 600mm; 2500x46000, kce </t>
  </si>
  <si>
    <t>SDK stěna 2900x2500 (interier domu), tvarovaná vč. dveří, kce</t>
  </si>
  <si>
    <t>SDK stěna tvarovaná (řemeslnická dílna) 2000x2500, kce</t>
  </si>
  <si>
    <t>SDK stěna tvarovaná (mapa nalezišť) 1500x2500, kce</t>
  </si>
  <si>
    <t>SDK stěna tvarovaná 2000x2500 (svatba), kce</t>
  </si>
  <si>
    <t>SDK stěna tvarovaná vč. dveří 3000x2500, kce</t>
  </si>
  <si>
    <t>SDK stěna (projekce) 3000x2500 , kce</t>
  </si>
  <si>
    <t>SDK stěna tvarovaná, kce</t>
  </si>
  <si>
    <t xml:space="preserve">SDK stěna tvarovaná vč. dveří do zázemí 8000x2500, kce </t>
  </si>
  <si>
    <t>Zatemnění oken - potištěná plachtovina, banner, (1200x1500), zavěšená na háčku ,2x tunýlek a tyč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</si>
</sst>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\ &quot;Kč&quot;"/>
    <numFmt numFmtId="172" formatCode="#,##0\ _K_č"/>
    <numFmt numFmtId="173" formatCode="_-* #,##0\ &quot;Kč&quot;_-;\-* #,##0\ &quot;Kč&quot;_-;_-* &quot;-&quot;??\ &quot;Kč&quot;_-;_-@_-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7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8"/>
      <color indexed="20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b/>
      <sz val="12"/>
      <color indexed="10"/>
      <name val="Arial CE"/>
      <family val="2"/>
    </font>
    <font>
      <sz val="12"/>
      <color indexed="10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4"/>
      <color indexed="20"/>
      <name val="Arial CE"/>
      <family val="0"/>
    </font>
    <font>
      <b/>
      <sz val="16"/>
      <color indexed="20"/>
      <name val="Arial CE"/>
      <family val="2"/>
    </font>
    <font>
      <b/>
      <sz val="18"/>
      <color indexed="20"/>
      <name val="Arial CE"/>
      <family val="0"/>
    </font>
    <font>
      <sz val="10"/>
      <color indexed="8"/>
      <name val="Arial"/>
      <family val="2"/>
    </font>
    <font>
      <sz val="9"/>
      <name val="Arial CE"/>
      <family val="0"/>
    </font>
    <font>
      <b/>
      <sz val="10"/>
      <color indexed="8"/>
      <name val="Arial"/>
      <family val="2"/>
    </font>
    <font>
      <b/>
      <i/>
      <sz val="9"/>
      <name val="Arial CE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Alignment="0" applyProtection="0"/>
    <xf numFmtId="9" fontId="0" fillId="0" borderId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23" borderId="0" xfId="0" applyNumberFormat="1" applyFont="1" applyFill="1" applyBorder="1" applyAlignment="1" applyProtection="1">
      <alignment vertical="center"/>
      <protection/>
    </xf>
    <xf numFmtId="0" fontId="4" fillId="23" borderId="0" xfId="0" applyNumberFormat="1" applyFont="1" applyFill="1" applyAlignment="1" applyProtection="1">
      <alignment vertical="center"/>
      <protection/>
    </xf>
    <xf numFmtId="0" fontId="4" fillId="23" borderId="0" xfId="0" applyNumberFormat="1" applyFont="1" applyFill="1" applyAlignment="1" applyProtection="1">
      <alignment horizontal="center" vertical="center"/>
      <protection/>
    </xf>
    <xf numFmtId="0" fontId="4" fillId="23" borderId="0" xfId="0" applyNumberFormat="1" applyFont="1" applyFill="1" applyBorder="1" applyAlignment="1" applyProtection="1">
      <alignment vertical="center"/>
      <protection/>
    </xf>
    <xf numFmtId="0" fontId="5" fillId="23" borderId="0" xfId="0" applyNumberFormat="1" applyFont="1" applyFill="1" applyBorder="1" applyAlignment="1" applyProtection="1">
      <alignment vertical="center"/>
      <protection/>
    </xf>
    <xf numFmtId="0" fontId="6" fillId="23" borderId="0" xfId="0" applyNumberFormat="1" applyFont="1" applyFill="1" applyAlignment="1" applyProtection="1">
      <alignment vertical="center"/>
      <protection/>
    </xf>
    <xf numFmtId="0" fontId="6" fillId="23" borderId="0" xfId="0" applyNumberFormat="1" applyFont="1" applyFill="1" applyAlignment="1" applyProtection="1">
      <alignment horizontal="center" vertical="center"/>
      <protection/>
    </xf>
    <xf numFmtId="0" fontId="7" fillId="23" borderId="0" xfId="0" applyNumberFormat="1" applyFont="1" applyFill="1" applyBorder="1" applyAlignment="1" applyProtection="1">
      <alignment vertical="center"/>
      <protection/>
    </xf>
    <xf numFmtId="0" fontId="8" fillId="23" borderId="0" xfId="0" applyNumberFormat="1" applyFont="1" applyFill="1" applyBorder="1" applyAlignment="1" applyProtection="1">
      <alignment vertical="center"/>
      <protection/>
    </xf>
    <xf numFmtId="0" fontId="6" fillId="23" borderId="0" xfId="0" applyNumberFormat="1" applyFont="1" applyFill="1" applyAlignment="1" applyProtection="1">
      <alignment horizontal="right" vertical="center"/>
      <protection/>
    </xf>
    <xf numFmtId="0" fontId="9" fillId="23" borderId="0" xfId="0" applyNumberFormat="1" applyFont="1" applyFill="1" applyAlignment="1" applyProtection="1">
      <alignment horizontal="center" vertical="center"/>
      <protection/>
    </xf>
    <xf numFmtId="0" fontId="6" fillId="23" borderId="0" xfId="0" applyNumberFormat="1" applyFont="1" applyFill="1" applyBorder="1" applyAlignment="1" applyProtection="1">
      <alignment vertical="center"/>
      <protection/>
    </xf>
    <xf numFmtId="0" fontId="6" fillId="23" borderId="10" xfId="0" applyNumberFormat="1" applyFont="1" applyFill="1" applyBorder="1" applyAlignment="1" applyProtection="1">
      <alignment vertical="center"/>
      <protection/>
    </xf>
    <xf numFmtId="0" fontId="4" fillId="23" borderId="10" xfId="0" applyNumberFormat="1" applyFont="1" applyFill="1" applyBorder="1" applyAlignment="1" applyProtection="1">
      <alignment vertical="center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3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33" borderId="15" xfId="0" applyNumberFormat="1" applyFont="1" applyFill="1" applyBorder="1" applyAlignment="1" applyProtection="1">
      <alignment horizontal="center" vertical="center" wrapText="1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17" xfId="0" applyNumberFormat="1" applyFont="1" applyFill="1" applyBorder="1" applyAlignment="1" applyProtection="1">
      <alignment horizontal="center" vertical="center" wrapText="1"/>
      <protection/>
    </xf>
    <xf numFmtId="0" fontId="12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23" borderId="19" xfId="0" applyNumberFormat="1" applyFont="1" applyFill="1" applyBorder="1" applyAlignment="1" applyProtection="1">
      <alignment vertical="center"/>
      <protection/>
    </xf>
    <xf numFmtId="0" fontId="4" fillId="23" borderId="20" xfId="0" applyNumberFormat="1" applyFont="1" applyFill="1" applyBorder="1" applyAlignment="1" applyProtection="1">
      <alignment vertical="center"/>
      <protection/>
    </xf>
    <xf numFmtId="0" fontId="4" fillId="23" borderId="20" xfId="0" applyNumberFormat="1" applyFont="1" applyFill="1" applyBorder="1" applyAlignment="1" applyProtection="1">
      <alignment horizontal="center" vertical="center"/>
      <protection/>
    </xf>
    <xf numFmtId="0" fontId="4" fillId="23" borderId="21" xfId="0" applyNumberFormat="1" applyFont="1" applyFill="1" applyBorder="1" applyAlignment="1" applyProtection="1">
      <alignment vertical="center"/>
      <protection/>
    </xf>
    <xf numFmtId="164" fontId="13" fillId="34" borderId="10" xfId="0" applyNumberFormat="1" applyFont="1" applyFill="1" applyBorder="1" applyAlignment="1" applyProtection="1">
      <alignment horizontal="center"/>
      <protection/>
    </xf>
    <xf numFmtId="165" fontId="13" fillId="34" borderId="10" xfId="0" applyNumberFormat="1" applyFont="1" applyFill="1" applyBorder="1" applyAlignment="1" applyProtection="1">
      <alignment horizontal="center"/>
      <protection/>
    </xf>
    <xf numFmtId="4" fontId="13" fillId="34" borderId="10" xfId="0" applyNumberFormat="1" applyFont="1" applyFill="1" applyBorder="1" applyAlignment="1" applyProtection="1">
      <alignment horizontal="right"/>
      <protection/>
    </xf>
    <xf numFmtId="4" fontId="13" fillId="34" borderId="22" xfId="0" applyNumberFormat="1" applyFont="1" applyFill="1" applyBorder="1" applyAlignment="1" applyProtection="1">
      <alignment horizontal="right"/>
      <protection/>
    </xf>
    <xf numFmtId="164" fontId="9" fillId="34" borderId="23" xfId="0" applyNumberFormat="1" applyFont="1" applyFill="1" applyBorder="1" applyAlignment="1" applyProtection="1">
      <alignment horizontal="right" vertical="center"/>
      <protection/>
    </xf>
    <xf numFmtId="164" fontId="9" fillId="34" borderId="24" xfId="0" applyNumberFormat="1" applyFont="1" applyFill="1" applyBorder="1" applyAlignment="1" applyProtection="1">
      <alignment horizontal="center" vertical="center"/>
      <protection/>
    </xf>
    <xf numFmtId="164" fontId="9" fillId="34" borderId="24" xfId="0" applyNumberFormat="1" applyFont="1" applyFill="1" applyBorder="1" applyAlignment="1" applyProtection="1">
      <alignment horizontal="left" vertical="center"/>
      <protection/>
    </xf>
    <xf numFmtId="3" fontId="9" fillId="34" borderId="25" xfId="0" applyNumberFormat="1" applyFont="1" applyFill="1" applyBorder="1" applyAlignment="1" applyProtection="1">
      <alignment horizontal="center" vertical="center"/>
      <protection/>
    </xf>
    <xf numFmtId="4" fontId="9" fillId="34" borderId="24" xfId="0" applyNumberFormat="1" applyFont="1" applyFill="1" applyBorder="1" applyAlignment="1" applyProtection="1">
      <alignment horizontal="right" vertical="center"/>
      <protection/>
    </xf>
    <xf numFmtId="4" fontId="9" fillId="34" borderId="26" xfId="0" applyNumberFormat="1" applyFont="1" applyFill="1" applyBorder="1" applyAlignment="1" applyProtection="1">
      <alignment horizontal="right" vertical="center"/>
      <protection/>
    </xf>
    <xf numFmtId="4" fontId="9" fillId="34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64" fontId="9" fillId="34" borderId="28" xfId="0" applyNumberFormat="1" applyFont="1" applyFill="1" applyBorder="1" applyAlignment="1" applyProtection="1">
      <alignment horizontal="right" vertical="center"/>
      <protection/>
    </xf>
    <xf numFmtId="164" fontId="9" fillId="34" borderId="25" xfId="0" applyNumberFormat="1" applyFont="1" applyFill="1" applyBorder="1" applyAlignment="1" applyProtection="1">
      <alignment horizontal="center" vertical="center"/>
      <protection/>
    </xf>
    <xf numFmtId="164" fontId="9" fillId="34" borderId="25" xfId="0" applyNumberFormat="1" applyFont="1" applyFill="1" applyBorder="1" applyAlignment="1" applyProtection="1">
      <alignment horizontal="left" vertical="center"/>
      <protection/>
    </xf>
    <xf numFmtId="3" fontId="9" fillId="34" borderId="29" xfId="0" applyNumberFormat="1" applyFont="1" applyFill="1" applyBorder="1" applyAlignment="1" applyProtection="1">
      <alignment horizontal="center" vertical="center"/>
      <protection/>
    </xf>
    <xf numFmtId="4" fontId="9" fillId="34" borderId="25" xfId="0" applyNumberFormat="1" applyFont="1" applyFill="1" applyBorder="1" applyAlignment="1" applyProtection="1">
      <alignment horizontal="right" vertical="center"/>
      <protection/>
    </xf>
    <xf numFmtId="4" fontId="9" fillId="34" borderId="30" xfId="0" applyNumberFormat="1" applyFont="1" applyFill="1" applyBorder="1" applyAlignment="1" applyProtection="1">
      <alignment horizontal="right" vertical="center"/>
      <protection/>
    </xf>
    <xf numFmtId="164" fontId="9" fillId="34" borderId="25" xfId="0" applyNumberFormat="1" applyFont="1" applyFill="1" applyBorder="1" applyAlignment="1" applyProtection="1">
      <alignment horizontal="center" vertical="top"/>
      <protection/>
    </xf>
    <xf numFmtId="164" fontId="9" fillId="34" borderId="25" xfId="0" applyNumberFormat="1" applyFont="1" applyFill="1" applyBorder="1" applyAlignment="1" applyProtection="1">
      <alignment horizontal="left" vertical="top"/>
      <protection/>
    </xf>
    <xf numFmtId="164" fontId="9" fillId="34" borderId="25" xfId="0" applyNumberFormat="1" applyFont="1" applyFill="1" applyBorder="1" applyAlignment="1" applyProtection="1">
      <alignment horizontal="left" vertical="top" wrapText="1"/>
      <protection/>
    </xf>
    <xf numFmtId="3" fontId="9" fillId="34" borderId="29" xfId="0" applyNumberFormat="1" applyFont="1" applyFill="1" applyBorder="1" applyAlignment="1" applyProtection="1">
      <alignment horizontal="center" vertical="top"/>
      <protection/>
    </xf>
    <xf numFmtId="4" fontId="9" fillId="34" borderId="25" xfId="0" applyNumberFormat="1" applyFont="1" applyFill="1" applyBorder="1" applyAlignment="1" applyProtection="1">
      <alignment horizontal="right" vertical="top"/>
      <protection/>
    </xf>
    <xf numFmtId="4" fontId="9" fillId="34" borderId="3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 vertical="top"/>
    </xf>
    <xf numFmtId="164" fontId="9" fillId="34" borderId="29" xfId="0" applyNumberFormat="1" applyFont="1" applyFill="1" applyBorder="1" applyAlignment="1" applyProtection="1">
      <alignment horizontal="center" vertical="center"/>
      <protection/>
    </xf>
    <xf numFmtId="4" fontId="9" fillId="34" borderId="29" xfId="0" applyNumberFormat="1" applyFont="1" applyFill="1" applyBorder="1" applyAlignment="1" applyProtection="1">
      <alignment horizontal="right" vertical="center"/>
      <protection/>
    </xf>
    <xf numFmtId="4" fontId="9" fillId="34" borderId="31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 wrapText="1"/>
    </xf>
    <xf numFmtId="164" fontId="9" fillId="34" borderId="24" xfId="0" applyNumberFormat="1" applyFont="1" applyFill="1" applyBorder="1" applyAlignment="1" applyProtection="1">
      <alignment horizontal="left" vertical="top" wrapText="1"/>
      <protection/>
    </xf>
    <xf numFmtId="164" fontId="9" fillId="34" borderId="29" xfId="0" applyNumberFormat="1" applyFont="1" applyFill="1" applyBorder="1" applyAlignment="1" applyProtection="1">
      <alignment horizontal="left" vertical="top" wrapText="1"/>
      <protection/>
    </xf>
    <xf numFmtId="164" fontId="9" fillId="34" borderId="24" xfId="0" applyNumberFormat="1" applyFont="1" applyFill="1" applyBorder="1" applyAlignment="1" applyProtection="1">
      <alignment vertical="top" wrapText="1"/>
      <protection/>
    </xf>
    <xf numFmtId="164" fontId="14" fillId="34" borderId="24" xfId="0" applyNumberFormat="1" applyFont="1" applyFill="1" applyBorder="1" applyAlignment="1" applyProtection="1">
      <alignment horizontal="left" vertical="top" wrapText="1"/>
      <protection/>
    </xf>
    <xf numFmtId="164" fontId="14" fillId="34" borderId="25" xfId="0" applyNumberFormat="1" applyFont="1" applyFill="1" applyBorder="1" applyAlignment="1" applyProtection="1">
      <alignment horizontal="left" vertical="top" wrapText="1"/>
      <protection/>
    </xf>
    <xf numFmtId="170" fontId="9" fillId="34" borderId="29" xfId="0" applyNumberFormat="1" applyFont="1" applyFill="1" applyBorder="1" applyAlignment="1" applyProtection="1">
      <alignment horizontal="center" vertical="center"/>
      <protection/>
    </xf>
    <xf numFmtId="164" fontId="9" fillId="34" borderId="32" xfId="0" applyNumberFormat="1" applyFont="1" applyFill="1" applyBorder="1" applyAlignment="1" applyProtection="1">
      <alignment horizontal="center" vertical="center"/>
      <protection/>
    </xf>
    <xf numFmtId="164" fontId="9" fillId="34" borderId="32" xfId="0" applyNumberFormat="1" applyFont="1" applyFill="1" applyBorder="1" applyAlignment="1" applyProtection="1">
      <alignment horizontal="left" vertical="center"/>
      <protection/>
    </xf>
    <xf numFmtId="164" fontId="9" fillId="34" borderId="32" xfId="0" applyNumberFormat="1" applyFont="1" applyFill="1" applyBorder="1" applyAlignment="1" applyProtection="1">
      <alignment vertical="top" wrapText="1"/>
      <protection/>
    </xf>
    <xf numFmtId="4" fontId="9" fillId="34" borderId="32" xfId="0" applyNumberFormat="1" applyFont="1" applyFill="1" applyBorder="1" applyAlignment="1" applyProtection="1">
      <alignment vertical="center"/>
      <protection/>
    </xf>
    <xf numFmtId="3" fontId="9" fillId="34" borderId="32" xfId="0" applyNumberFormat="1" applyFont="1" applyFill="1" applyBorder="1" applyAlignment="1" applyProtection="1">
      <alignment horizontal="center" vertical="center"/>
      <protection/>
    </xf>
    <xf numFmtId="4" fontId="9" fillId="34" borderId="25" xfId="0" applyNumberFormat="1" applyFont="1" applyFill="1" applyBorder="1" applyAlignment="1" applyProtection="1">
      <alignment vertical="center"/>
      <protection/>
    </xf>
    <xf numFmtId="4" fontId="9" fillId="34" borderId="33" xfId="0" applyNumberFormat="1" applyFont="1" applyFill="1" applyBorder="1" applyAlignment="1" applyProtection="1">
      <alignment vertical="center"/>
      <protection/>
    </xf>
    <xf numFmtId="170" fontId="9" fillId="34" borderId="25" xfId="0" applyNumberFormat="1" applyFont="1" applyFill="1" applyBorder="1" applyAlignment="1" applyProtection="1">
      <alignment horizontal="center" vertical="center"/>
      <protection/>
    </xf>
    <xf numFmtId="164" fontId="9" fillId="34" borderId="29" xfId="0" applyNumberFormat="1" applyFont="1" applyFill="1" applyBorder="1" applyAlignment="1" applyProtection="1">
      <alignment vertical="top" wrapText="1"/>
      <protection/>
    </xf>
    <xf numFmtId="0" fontId="63" fillId="0" borderId="0" xfId="0" applyFont="1" applyAlignment="1">
      <alignment horizontal="center" vertical="center"/>
    </xf>
    <xf numFmtId="164" fontId="9" fillId="35" borderId="28" xfId="0" applyNumberFormat="1" applyFont="1" applyFill="1" applyBorder="1" applyAlignment="1" applyProtection="1">
      <alignment horizontal="right" vertical="center"/>
      <protection/>
    </xf>
    <xf numFmtId="164" fontId="9" fillId="35" borderId="25" xfId="0" applyNumberFormat="1" applyFont="1" applyFill="1" applyBorder="1" applyAlignment="1" applyProtection="1">
      <alignment horizontal="center" vertical="center"/>
      <protection/>
    </xf>
    <xf numFmtId="164" fontId="9" fillId="35" borderId="25" xfId="0" applyNumberFormat="1" applyFont="1" applyFill="1" applyBorder="1" applyAlignment="1" applyProtection="1">
      <alignment horizontal="left" vertical="center"/>
      <protection/>
    </xf>
    <xf numFmtId="164" fontId="9" fillId="35" borderId="25" xfId="0" applyNumberFormat="1" applyFont="1" applyFill="1" applyBorder="1" applyAlignment="1" applyProtection="1">
      <alignment horizontal="left" vertical="top" wrapText="1"/>
      <protection/>
    </xf>
    <xf numFmtId="3" fontId="9" fillId="35" borderId="29" xfId="0" applyNumberFormat="1" applyFont="1" applyFill="1" applyBorder="1" applyAlignment="1" applyProtection="1">
      <alignment horizontal="center" vertical="center"/>
      <protection/>
    </xf>
    <xf numFmtId="4" fontId="9" fillId="35" borderId="25" xfId="0" applyNumberFormat="1" applyFont="1" applyFill="1" applyBorder="1" applyAlignment="1" applyProtection="1">
      <alignment horizontal="right" vertical="center"/>
      <protection/>
    </xf>
    <xf numFmtId="4" fontId="9" fillId="35" borderId="30" xfId="0" applyNumberFormat="1" applyFont="1" applyFill="1" applyBorder="1" applyAlignment="1" applyProtection="1">
      <alignment horizontal="right" vertical="center"/>
      <protection/>
    </xf>
    <xf numFmtId="4" fontId="9" fillId="35" borderId="27" xfId="0" applyNumberFormat="1" applyFont="1" applyFill="1" applyBorder="1" applyAlignment="1" applyProtection="1">
      <alignment horizontal="right" vertical="center"/>
      <protection/>
    </xf>
    <xf numFmtId="170" fontId="9" fillId="35" borderId="29" xfId="0" applyNumberFormat="1" applyFont="1" applyFill="1" applyBorder="1" applyAlignment="1" applyProtection="1">
      <alignment horizontal="center" vertical="center"/>
      <protection/>
    </xf>
    <xf numFmtId="164" fontId="14" fillId="35" borderId="25" xfId="0" applyNumberFormat="1" applyFont="1" applyFill="1" applyBorder="1" applyAlignment="1" applyProtection="1">
      <alignment horizontal="left" vertical="top" wrapText="1"/>
      <protection/>
    </xf>
    <xf numFmtId="164" fontId="14" fillId="35" borderId="25" xfId="0" applyNumberFormat="1" applyFont="1" applyFill="1" applyBorder="1" applyAlignment="1" applyProtection="1">
      <alignment horizontal="center" vertical="center"/>
      <protection/>
    </xf>
    <xf numFmtId="164" fontId="14" fillId="35" borderId="25" xfId="0" applyNumberFormat="1" applyFont="1" applyFill="1" applyBorder="1" applyAlignment="1" applyProtection="1">
      <alignment horizontal="left" vertical="center"/>
      <protection/>
    </xf>
    <xf numFmtId="4" fontId="9" fillId="35" borderId="31" xfId="0" applyNumberFormat="1" applyFont="1" applyFill="1" applyBorder="1" applyAlignment="1" applyProtection="1">
      <alignment horizontal="right" vertical="center"/>
      <protection/>
    </xf>
    <xf numFmtId="164" fontId="9" fillId="35" borderId="34" xfId="0" applyNumberFormat="1" applyFont="1" applyFill="1" applyBorder="1" applyAlignment="1" applyProtection="1">
      <alignment horizontal="right" vertical="center"/>
      <protection/>
    </xf>
    <xf numFmtId="164" fontId="9" fillId="35" borderId="29" xfId="0" applyNumberFormat="1" applyFont="1" applyFill="1" applyBorder="1" applyAlignment="1" applyProtection="1">
      <alignment horizontal="left" vertical="center"/>
      <protection/>
    </xf>
    <xf numFmtId="165" fontId="9" fillId="35" borderId="29" xfId="0" applyNumberFormat="1" applyFont="1" applyFill="1" applyBorder="1" applyAlignment="1" applyProtection="1">
      <alignment horizontal="center" vertical="center"/>
      <protection/>
    </xf>
    <xf numFmtId="4" fontId="9" fillId="35" borderId="29" xfId="0" applyNumberFormat="1" applyFont="1" applyFill="1" applyBorder="1" applyAlignment="1" applyProtection="1">
      <alignment horizontal="right" vertical="center"/>
      <protection/>
    </xf>
    <xf numFmtId="164" fontId="18" fillId="35" borderId="34" xfId="0" applyNumberFormat="1" applyFont="1" applyFill="1" applyBorder="1" applyAlignment="1" applyProtection="1">
      <alignment horizontal="right" vertical="center"/>
      <protection/>
    </xf>
    <xf numFmtId="164" fontId="18" fillId="35" borderId="29" xfId="0" applyNumberFormat="1" applyFont="1" applyFill="1" applyBorder="1" applyAlignment="1" applyProtection="1">
      <alignment horizontal="center" vertical="center"/>
      <protection/>
    </xf>
    <xf numFmtId="164" fontId="18" fillId="35" borderId="29" xfId="0" applyNumberFormat="1" applyFont="1" applyFill="1" applyBorder="1" applyAlignment="1" applyProtection="1">
      <alignment horizontal="left" vertical="center"/>
      <protection/>
    </xf>
    <xf numFmtId="165" fontId="18" fillId="35" borderId="29" xfId="0" applyNumberFormat="1" applyFont="1" applyFill="1" applyBorder="1" applyAlignment="1" applyProtection="1">
      <alignment horizontal="center" vertical="center"/>
      <protection/>
    </xf>
    <xf numFmtId="4" fontId="18" fillId="35" borderId="29" xfId="0" applyNumberFormat="1" applyFont="1" applyFill="1" applyBorder="1" applyAlignment="1" applyProtection="1">
      <alignment horizontal="right" vertical="center"/>
      <protection/>
    </xf>
    <xf numFmtId="4" fontId="18" fillId="35" borderId="31" xfId="0" applyNumberFormat="1" applyFont="1" applyFill="1" applyBorder="1" applyAlignment="1" applyProtection="1">
      <alignment horizontal="right" vertical="center"/>
      <protection/>
    </xf>
    <xf numFmtId="4" fontId="18" fillId="35" borderId="35" xfId="0" applyNumberFormat="1" applyFont="1" applyFill="1" applyBorder="1" applyAlignment="1" applyProtection="1">
      <alignment horizontal="right" vertical="center"/>
      <protection/>
    </xf>
    <xf numFmtId="4" fontId="9" fillId="34" borderId="36" xfId="0" applyNumberFormat="1" applyFont="1" applyFill="1" applyBorder="1" applyAlignment="1" applyProtection="1">
      <alignment horizontal="right" vertical="center"/>
      <protection/>
    </xf>
    <xf numFmtId="164" fontId="9" fillId="34" borderId="0" xfId="0" applyNumberFormat="1" applyFont="1" applyFill="1" applyBorder="1" applyAlignment="1" applyProtection="1">
      <alignment horizontal="right" vertical="center"/>
      <protection/>
    </xf>
    <xf numFmtId="164" fontId="9" fillId="34" borderId="0" xfId="0" applyNumberFormat="1" applyFont="1" applyFill="1" applyBorder="1" applyAlignment="1" applyProtection="1">
      <alignment horizontal="center" vertical="center"/>
      <protection/>
    </xf>
    <xf numFmtId="164" fontId="9" fillId="34" borderId="0" xfId="0" applyNumberFormat="1" applyFont="1" applyFill="1" applyBorder="1" applyAlignment="1" applyProtection="1">
      <alignment horizontal="left" vertical="center"/>
      <protection/>
    </xf>
    <xf numFmtId="164" fontId="9" fillId="34" borderId="0" xfId="0" applyNumberFormat="1" applyFont="1" applyFill="1" applyBorder="1" applyAlignment="1" applyProtection="1">
      <alignment horizontal="left" vertical="top" wrapText="1"/>
      <protection/>
    </xf>
    <xf numFmtId="3" fontId="9" fillId="34" borderId="0" xfId="0" applyNumberFormat="1" applyFont="1" applyFill="1" applyBorder="1" applyAlignment="1" applyProtection="1">
      <alignment horizontal="center" vertical="center"/>
      <protection/>
    </xf>
    <xf numFmtId="4" fontId="9" fillId="34" borderId="0" xfId="0" applyNumberFormat="1" applyFont="1" applyFill="1" applyBorder="1" applyAlignment="1" applyProtection="1">
      <alignment horizontal="right" vertical="center"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37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Fill="1" applyBorder="1" applyAlignment="1">
      <alignment horizontal="center"/>
    </xf>
    <xf numFmtId="44" fontId="0" fillId="0" borderId="41" xfId="0" applyNumberFormat="1" applyFont="1" applyBorder="1" applyAlignment="1">
      <alignment wrapText="1"/>
    </xf>
    <xf numFmtId="0" fontId="0" fillId="0" borderId="46" xfId="0" applyFont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44" fontId="49" fillId="0" borderId="49" xfId="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44" fontId="0" fillId="0" borderId="46" xfId="0" applyNumberFormat="1" applyFont="1" applyBorder="1" applyAlignment="1">
      <alignment/>
    </xf>
    <xf numFmtId="44" fontId="0" fillId="0" borderId="50" xfId="0" applyNumberFormat="1" applyFont="1" applyBorder="1" applyAlignment="1">
      <alignment/>
    </xf>
    <xf numFmtId="0" fontId="14" fillId="0" borderId="51" xfId="0" applyFont="1" applyBorder="1" applyAlignment="1">
      <alignment horizontal="center" vertical="center" wrapText="1" shrinkToFit="1"/>
    </xf>
    <xf numFmtId="171" fontId="14" fillId="0" borderId="51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43" xfId="0" applyFill="1" applyBorder="1" applyAlignment="1">
      <alignment vertical="top" wrapText="1"/>
    </xf>
    <xf numFmtId="0" fontId="9" fillId="0" borderId="43" xfId="0" applyFont="1" applyFill="1" applyBorder="1" applyAlignment="1">
      <alignment horizontal="center" vertical="center" wrapText="1"/>
    </xf>
    <xf numFmtId="171" fontId="9" fillId="0" borderId="43" xfId="0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171" fontId="9" fillId="0" borderId="43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wrapText="1"/>
    </xf>
    <xf numFmtId="0" fontId="9" fillId="0" borderId="43" xfId="0" applyFont="1" applyFill="1" applyBorder="1" applyAlignment="1">
      <alignment wrapText="1"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/>
    </xf>
    <xf numFmtId="0" fontId="9" fillId="0" borderId="43" xfId="0" applyFont="1" applyBorder="1" applyAlignment="1">
      <alignment horizontal="center"/>
    </xf>
    <xf numFmtId="0" fontId="0" fillId="0" borderId="43" xfId="0" applyBorder="1" applyAlignment="1">
      <alignment vertical="top" wrapText="1"/>
    </xf>
    <xf numFmtId="0" fontId="0" fillId="0" borderId="43" xfId="0" applyBorder="1" applyAlignment="1">
      <alignment wrapText="1"/>
    </xf>
    <xf numFmtId="0" fontId="0" fillId="0" borderId="43" xfId="0" applyFont="1" applyBorder="1" applyAlignment="1">
      <alignment wrapText="1"/>
    </xf>
    <xf numFmtId="0" fontId="0" fillId="37" borderId="43" xfId="0" applyFill="1" applyBorder="1" applyAlignment="1">
      <alignment/>
    </xf>
    <xf numFmtId="0" fontId="0" fillId="37" borderId="43" xfId="0" applyFill="1" applyBorder="1" applyAlignment="1">
      <alignment wrapText="1"/>
    </xf>
    <xf numFmtId="0" fontId="0" fillId="37" borderId="43" xfId="0" applyFont="1" applyFill="1" applyBorder="1" applyAlignment="1">
      <alignment horizontal="center"/>
    </xf>
    <xf numFmtId="172" fontId="9" fillId="37" borderId="43" xfId="0" applyNumberFormat="1" applyFont="1" applyFill="1" applyBorder="1" applyAlignment="1">
      <alignment horizontal="right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top" wrapText="1"/>
    </xf>
    <xf numFmtId="0" fontId="23" fillId="0" borderId="43" xfId="0" applyFont="1" applyBorder="1" applyAlignment="1" applyProtection="1">
      <alignment horizontal="center" wrapText="1"/>
      <protection/>
    </xf>
    <xf numFmtId="0" fontId="9" fillId="37" borderId="43" xfId="0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3" xfId="0" applyFont="1" applyFill="1" applyBorder="1" applyAlignment="1" applyProtection="1">
      <alignment horizontal="left" wrapText="1" shrinkToFit="1"/>
      <protection/>
    </xf>
    <xf numFmtId="0" fontId="0" fillId="0" borderId="43" xfId="0" applyBorder="1" applyAlignment="1">
      <alignment/>
    </xf>
    <xf numFmtId="171" fontId="9" fillId="0" borderId="0" xfId="0" applyNumberFormat="1" applyFont="1" applyAlignment="1">
      <alignment horizontal="center" vertical="center"/>
    </xf>
    <xf numFmtId="0" fontId="9" fillId="37" borderId="4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1" fontId="5" fillId="36" borderId="4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1" fontId="9" fillId="0" borderId="0" xfId="0" applyNumberFormat="1" applyFont="1" applyAlignment="1">
      <alignment horizontal="right" vertical="center" wrapText="1"/>
    </xf>
    <xf numFmtId="17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173" fontId="27" fillId="0" borderId="0" xfId="38" applyNumberFormat="1" applyFont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Alignment="1" applyProtection="1">
      <alignment horizontal="right" vertical="top"/>
      <protection/>
    </xf>
    <xf numFmtId="0" fontId="0" fillId="0" borderId="52" xfId="0" applyBorder="1" applyAlignment="1">
      <alignment/>
    </xf>
    <xf numFmtId="0" fontId="10" fillId="38" borderId="53" xfId="0" applyNumberFormat="1" applyFont="1" applyFill="1" applyBorder="1" applyAlignment="1" applyProtection="1">
      <alignment horizontal="center" vertical="center" wrapText="1"/>
      <protection/>
    </xf>
    <xf numFmtId="0" fontId="11" fillId="38" borderId="54" xfId="0" applyFont="1" applyFill="1" applyBorder="1" applyAlignment="1">
      <alignment/>
    </xf>
    <xf numFmtId="173" fontId="10" fillId="38" borderId="55" xfId="38" applyNumberFormat="1" applyFont="1" applyFill="1" applyBorder="1" applyAlignment="1" applyProtection="1">
      <alignment horizontal="center" vertical="center" wrapText="1"/>
      <protection/>
    </xf>
    <xf numFmtId="0" fontId="12" fillId="38" borderId="56" xfId="0" applyNumberFormat="1" applyFont="1" applyFill="1" applyBorder="1" applyAlignment="1" applyProtection="1">
      <alignment horizontal="center" vertical="center" wrapText="1"/>
      <protection/>
    </xf>
    <xf numFmtId="0" fontId="0" fillId="38" borderId="57" xfId="0" applyFill="1" applyBorder="1" applyAlignment="1">
      <alignment horizontal="center"/>
    </xf>
    <xf numFmtId="173" fontId="12" fillId="38" borderId="58" xfId="38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/>
    </xf>
    <xf numFmtId="0" fontId="0" fillId="0" borderId="60" xfId="0" applyBorder="1" applyAlignment="1">
      <alignment/>
    </xf>
    <xf numFmtId="173" fontId="0" fillId="0" borderId="61" xfId="38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8" fillId="38" borderId="47" xfId="0" applyFont="1" applyFill="1" applyBorder="1" applyAlignment="1">
      <alignment/>
    </xf>
    <xf numFmtId="0" fontId="28" fillId="38" borderId="64" xfId="0" applyFont="1" applyFill="1" applyBorder="1" applyAlignment="1">
      <alignment/>
    </xf>
    <xf numFmtId="173" fontId="28" fillId="38" borderId="48" xfId="38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62" xfId="0" applyFont="1" applyBorder="1" applyAlignment="1">
      <alignment/>
    </xf>
    <xf numFmtId="4" fontId="9" fillId="35" borderId="36" xfId="0" applyNumberFormat="1" applyFont="1" applyFill="1" applyBorder="1" applyAlignment="1" applyProtection="1">
      <alignment horizontal="right" vertical="center"/>
      <protection/>
    </xf>
    <xf numFmtId="3" fontId="9" fillId="35" borderId="65" xfId="0" applyNumberFormat="1" applyFont="1" applyFill="1" applyBorder="1" applyAlignment="1" applyProtection="1">
      <alignment horizontal="center" vertical="center"/>
      <protection/>
    </xf>
    <xf numFmtId="4" fontId="9" fillId="35" borderId="65" xfId="0" applyNumberFormat="1" applyFont="1" applyFill="1" applyBorder="1" applyAlignment="1" applyProtection="1">
      <alignment horizontal="right" vertical="center"/>
      <protection/>
    </xf>
    <xf numFmtId="4" fontId="9" fillId="35" borderId="66" xfId="0" applyNumberFormat="1" applyFont="1" applyFill="1" applyBorder="1" applyAlignment="1" applyProtection="1">
      <alignment horizontal="right" vertical="center"/>
      <protection/>
    </xf>
    <xf numFmtId="4" fontId="9" fillId="35" borderId="67" xfId="0" applyNumberFormat="1" applyFont="1" applyFill="1" applyBorder="1" applyAlignment="1" applyProtection="1">
      <alignment horizontal="right" vertical="center"/>
      <protection/>
    </xf>
    <xf numFmtId="164" fontId="9" fillId="34" borderId="68" xfId="0" applyNumberFormat="1" applyFont="1" applyFill="1" applyBorder="1" applyAlignment="1" applyProtection="1">
      <alignment horizontal="center" vertical="center"/>
      <protection/>
    </xf>
    <xf numFmtId="164" fontId="9" fillId="34" borderId="68" xfId="0" applyNumberFormat="1" applyFont="1" applyFill="1" applyBorder="1" applyAlignment="1" applyProtection="1">
      <alignment horizontal="left" vertical="center"/>
      <protection/>
    </xf>
    <xf numFmtId="164" fontId="9" fillId="34" borderId="68" xfId="0" applyNumberFormat="1" applyFont="1" applyFill="1" applyBorder="1" applyAlignment="1" applyProtection="1">
      <alignment vertical="top" wrapText="1"/>
      <protection/>
    </xf>
    <xf numFmtId="3" fontId="9" fillId="34" borderId="10" xfId="0" applyNumberFormat="1" applyFont="1" applyFill="1" applyBorder="1" applyAlignment="1" applyProtection="1">
      <alignment horizontal="center" vertical="center"/>
      <protection/>
    </xf>
    <xf numFmtId="4" fontId="9" fillId="34" borderId="68" xfId="0" applyNumberFormat="1" applyFont="1" applyFill="1" applyBorder="1" applyAlignment="1" applyProtection="1">
      <alignment vertical="center"/>
      <protection/>
    </xf>
    <xf numFmtId="4" fontId="9" fillId="34" borderId="21" xfId="0" applyNumberFormat="1" applyFont="1" applyFill="1" applyBorder="1" applyAlignment="1" applyProtection="1">
      <alignment vertical="center"/>
      <protection/>
    </xf>
    <xf numFmtId="164" fontId="9" fillId="34" borderId="65" xfId="0" applyNumberFormat="1" applyFont="1" applyFill="1" applyBorder="1" applyAlignment="1" applyProtection="1">
      <alignment horizontal="center" vertical="center"/>
      <protection/>
    </xf>
    <xf numFmtId="164" fontId="9" fillId="34" borderId="65" xfId="0" applyNumberFormat="1" applyFont="1" applyFill="1" applyBorder="1" applyAlignment="1" applyProtection="1">
      <alignment horizontal="left" vertical="center"/>
      <protection/>
    </xf>
    <xf numFmtId="164" fontId="9" fillId="34" borderId="65" xfId="0" applyNumberFormat="1" applyFont="1" applyFill="1" applyBorder="1" applyAlignment="1" applyProtection="1">
      <alignment horizontal="left" vertical="top" wrapText="1"/>
      <protection/>
    </xf>
    <xf numFmtId="3" fontId="9" fillId="35" borderId="29" xfId="0" applyNumberFormat="1" applyFont="1" applyFill="1" applyBorder="1" applyAlignment="1" applyProtection="1">
      <alignment horizontal="center" vertical="center"/>
      <protection/>
    </xf>
    <xf numFmtId="4" fontId="9" fillId="35" borderId="27" xfId="0" applyNumberFormat="1" applyFont="1" applyFill="1" applyBorder="1" applyAlignment="1" applyProtection="1">
      <alignment horizontal="right" vertical="center"/>
      <protection/>
    </xf>
    <xf numFmtId="164" fontId="29" fillId="35" borderId="29" xfId="0" applyNumberFormat="1" applyFont="1" applyFill="1" applyBorder="1" applyAlignment="1" applyProtection="1">
      <alignment horizontal="left" vertical="center" wrapText="1"/>
      <protection/>
    </xf>
    <xf numFmtId="164" fontId="9" fillId="34" borderId="28" xfId="0" applyNumberFormat="1" applyFont="1" applyFill="1" applyBorder="1" applyAlignment="1" applyProtection="1">
      <alignment horizontal="center" vertical="top"/>
      <protection/>
    </xf>
    <xf numFmtId="164" fontId="9" fillId="34" borderId="32" xfId="0" applyNumberFormat="1" applyFont="1" applyFill="1" applyBorder="1" applyAlignment="1" applyProtection="1">
      <alignment horizontal="center" vertical="top"/>
      <protection/>
    </xf>
    <xf numFmtId="164" fontId="9" fillId="34" borderId="69" xfId="0" applyNumberFormat="1" applyFont="1" applyFill="1" applyBorder="1" applyAlignment="1" applyProtection="1">
      <alignment horizontal="center" vertical="top"/>
      <protection/>
    </xf>
    <xf numFmtId="164" fontId="9" fillId="34" borderId="23" xfId="0" applyNumberFormat="1" applyFont="1" applyFill="1" applyBorder="1" applyAlignment="1" applyProtection="1">
      <alignment horizontal="center" vertical="top"/>
      <protection/>
    </xf>
    <xf numFmtId="164" fontId="9" fillId="34" borderId="70" xfId="0" applyNumberFormat="1" applyFont="1" applyFill="1" applyBorder="1" applyAlignment="1" applyProtection="1">
      <alignment horizontal="center" vertical="top"/>
      <protection/>
    </xf>
    <xf numFmtId="164" fontId="9" fillId="35" borderId="34" xfId="0" applyNumberFormat="1" applyFont="1" applyFill="1" applyBorder="1" applyAlignment="1" applyProtection="1">
      <alignment horizontal="center" vertical="top"/>
      <protection/>
    </xf>
    <xf numFmtId="164" fontId="9" fillId="35" borderId="28" xfId="0" applyNumberFormat="1" applyFont="1" applyFill="1" applyBorder="1" applyAlignment="1" applyProtection="1">
      <alignment horizontal="center" vertical="top"/>
      <protection/>
    </xf>
    <xf numFmtId="3" fontId="9" fillId="35" borderId="29" xfId="0" applyNumberFormat="1" applyFont="1" applyFill="1" applyBorder="1" applyAlignment="1" applyProtection="1">
      <alignment horizontal="center" vertical="top"/>
      <protection/>
    </xf>
    <xf numFmtId="3" fontId="9" fillId="35" borderId="71" xfId="0" applyNumberFormat="1" applyFont="1" applyFill="1" applyBorder="1" applyAlignment="1" applyProtection="1">
      <alignment horizontal="center" vertical="center"/>
      <protection/>
    </xf>
    <xf numFmtId="4" fontId="9" fillId="35" borderId="71" xfId="0" applyNumberFormat="1" applyFont="1" applyFill="1" applyBorder="1" applyAlignment="1" applyProtection="1">
      <alignment horizontal="right" vertical="center"/>
      <protection/>
    </xf>
    <xf numFmtId="4" fontId="9" fillId="35" borderId="72" xfId="0" applyNumberFormat="1" applyFont="1" applyFill="1" applyBorder="1" applyAlignment="1" applyProtection="1">
      <alignment horizontal="right" vertical="center"/>
      <protection/>
    </xf>
    <xf numFmtId="4" fontId="9" fillId="35" borderId="73" xfId="0" applyNumberFormat="1" applyFont="1" applyFill="1" applyBorder="1" applyAlignment="1" applyProtection="1">
      <alignment horizontal="right" vertical="center"/>
      <protection/>
    </xf>
    <xf numFmtId="3" fontId="9" fillId="35" borderId="74" xfId="0" applyNumberFormat="1" applyFont="1" applyFill="1" applyBorder="1" applyAlignment="1" applyProtection="1">
      <alignment horizontal="center" vertical="center"/>
      <protection/>
    </xf>
    <xf numFmtId="4" fontId="9" fillId="35" borderId="74" xfId="0" applyNumberFormat="1" applyFont="1" applyFill="1" applyBorder="1" applyAlignment="1" applyProtection="1">
      <alignment horizontal="right" vertical="center"/>
      <protection/>
    </xf>
    <xf numFmtId="4" fontId="9" fillId="35" borderId="75" xfId="0" applyNumberFormat="1" applyFont="1" applyFill="1" applyBorder="1" applyAlignment="1" applyProtection="1">
      <alignment horizontal="right" vertical="center"/>
      <protection/>
    </xf>
    <xf numFmtId="4" fontId="9" fillId="35" borderId="76" xfId="0" applyNumberFormat="1" applyFont="1" applyFill="1" applyBorder="1" applyAlignment="1" applyProtection="1">
      <alignment horizontal="right" vertical="center"/>
      <protection/>
    </xf>
    <xf numFmtId="170" fontId="9" fillId="35" borderId="65" xfId="0" applyNumberFormat="1" applyFont="1" applyFill="1" applyBorder="1" applyAlignment="1" applyProtection="1">
      <alignment horizontal="center" vertical="center"/>
      <protection/>
    </xf>
    <xf numFmtId="164" fontId="9" fillId="35" borderId="28" xfId="0" applyNumberFormat="1" applyFont="1" applyFill="1" applyBorder="1" applyAlignment="1" applyProtection="1">
      <alignment horizontal="center"/>
      <protection/>
    </xf>
    <xf numFmtId="4" fontId="9" fillId="35" borderId="27" xfId="0" applyNumberFormat="1" applyFont="1" applyFill="1" applyBorder="1" applyAlignment="1" applyProtection="1">
      <alignment horizontal="right" vertical="top"/>
      <protection/>
    </xf>
    <xf numFmtId="164" fontId="9" fillId="34" borderId="28" xfId="0" applyNumberFormat="1" applyFont="1" applyFill="1" applyBorder="1" applyAlignment="1" applyProtection="1">
      <alignment horizontal="center" vertical="center"/>
      <protection/>
    </xf>
    <xf numFmtId="164" fontId="9" fillId="34" borderId="77" xfId="0" applyNumberFormat="1" applyFont="1" applyFill="1" applyBorder="1" applyAlignment="1" applyProtection="1">
      <alignment horizontal="center" vertical="top"/>
      <protection/>
    </xf>
    <xf numFmtId="3" fontId="9" fillId="35" borderId="78" xfId="0" applyNumberFormat="1" applyFont="1" applyFill="1" applyBorder="1" applyAlignment="1" applyProtection="1">
      <alignment horizontal="center" vertical="center"/>
      <protection/>
    </xf>
    <xf numFmtId="164" fontId="9" fillId="34" borderId="74" xfId="0" applyNumberFormat="1" applyFont="1" applyFill="1" applyBorder="1" applyAlignment="1" applyProtection="1">
      <alignment horizontal="center" vertical="center"/>
      <protection/>
    </xf>
    <xf numFmtId="164" fontId="13" fillId="34" borderId="79" xfId="0" applyNumberFormat="1" applyFont="1" applyFill="1" applyBorder="1" applyAlignment="1" applyProtection="1">
      <alignment horizontal="center"/>
      <protection/>
    </xf>
    <xf numFmtId="165" fontId="13" fillId="34" borderId="79" xfId="0" applyNumberFormat="1" applyFont="1" applyFill="1" applyBorder="1" applyAlignment="1" applyProtection="1">
      <alignment horizontal="center"/>
      <protection/>
    </xf>
    <xf numFmtId="4" fontId="13" fillId="34" borderId="79" xfId="0" applyNumberFormat="1" applyFont="1" applyFill="1" applyBorder="1" applyAlignment="1" applyProtection="1">
      <alignment horizontal="right"/>
      <protection/>
    </xf>
    <xf numFmtId="4" fontId="13" fillId="34" borderId="80" xfId="0" applyNumberFormat="1" applyFont="1" applyFill="1" applyBorder="1" applyAlignment="1" applyProtection="1">
      <alignment horizontal="right"/>
      <protection/>
    </xf>
    <xf numFmtId="164" fontId="9" fillId="35" borderId="34" xfId="0" applyNumberFormat="1" applyFont="1" applyFill="1" applyBorder="1" applyAlignment="1" applyProtection="1">
      <alignment horizontal="center" vertical="top"/>
      <protection/>
    </xf>
    <xf numFmtId="164" fontId="9" fillId="35" borderId="29" xfId="0" applyNumberFormat="1" applyFont="1" applyFill="1" applyBorder="1" applyAlignment="1" applyProtection="1">
      <alignment horizontal="center" vertical="top"/>
      <protection/>
    </xf>
    <xf numFmtId="4" fontId="9" fillId="35" borderId="29" xfId="0" applyNumberFormat="1" applyFont="1" applyFill="1" applyBorder="1" applyAlignment="1" applyProtection="1">
      <alignment horizontal="right" vertical="top"/>
      <protection/>
    </xf>
    <xf numFmtId="4" fontId="9" fillId="35" borderId="27" xfId="0" applyNumberFormat="1" applyFont="1" applyFill="1" applyBorder="1" applyAlignment="1" applyProtection="1">
      <alignment horizontal="right" vertical="top"/>
      <protection/>
    </xf>
    <xf numFmtId="164" fontId="9" fillId="35" borderId="28" xfId="0" applyNumberFormat="1" applyFont="1" applyFill="1" applyBorder="1" applyAlignment="1" applyProtection="1">
      <alignment horizontal="right" vertical="center"/>
      <protection/>
    </xf>
    <xf numFmtId="164" fontId="9" fillId="35" borderId="25" xfId="0" applyNumberFormat="1" applyFont="1" applyFill="1" applyBorder="1" applyAlignment="1" applyProtection="1">
      <alignment horizontal="left" vertical="center" wrapText="1"/>
      <protection/>
    </xf>
    <xf numFmtId="164" fontId="9" fillId="35" borderId="25" xfId="0" applyNumberFormat="1" applyFont="1" applyFill="1" applyBorder="1" applyAlignment="1" applyProtection="1">
      <alignment horizontal="center" vertical="center"/>
      <protection/>
    </xf>
    <xf numFmtId="3" fontId="9" fillId="35" borderId="29" xfId="0" applyNumberFormat="1" applyFont="1" applyFill="1" applyBorder="1" applyAlignment="1" applyProtection="1">
      <alignment horizontal="center" vertical="center"/>
      <protection/>
    </xf>
    <xf numFmtId="4" fontId="9" fillId="35" borderId="25" xfId="0" applyNumberFormat="1" applyFont="1" applyFill="1" applyBorder="1" applyAlignment="1" applyProtection="1">
      <alignment horizontal="right" vertical="center"/>
      <protection/>
    </xf>
    <xf numFmtId="4" fontId="9" fillId="35" borderId="30" xfId="0" applyNumberFormat="1" applyFont="1" applyFill="1" applyBorder="1" applyAlignment="1" applyProtection="1">
      <alignment horizontal="right" vertical="center"/>
      <protection/>
    </xf>
    <xf numFmtId="164" fontId="9" fillId="35" borderId="23" xfId="0" applyNumberFormat="1" applyFont="1" applyFill="1" applyBorder="1" applyAlignment="1" applyProtection="1">
      <alignment horizontal="center" vertical="top"/>
      <protection/>
    </xf>
    <xf numFmtId="4" fontId="9" fillId="35" borderId="31" xfId="0" applyNumberFormat="1" applyFont="1" applyFill="1" applyBorder="1" applyAlignment="1" applyProtection="1">
      <alignment horizontal="right" vertical="top"/>
      <protection/>
    </xf>
    <xf numFmtId="4" fontId="9" fillId="35" borderId="36" xfId="0" applyNumberFormat="1" applyFont="1" applyFill="1" applyBorder="1" applyAlignment="1" applyProtection="1">
      <alignment horizontal="right" vertical="top"/>
      <protection/>
    </xf>
    <xf numFmtId="164" fontId="9" fillId="35" borderId="24" xfId="0" applyNumberFormat="1" applyFont="1" applyFill="1" applyBorder="1" applyAlignment="1" applyProtection="1">
      <alignment horizontal="center" vertical="top"/>
      <protection/>
    </xf>
    <xf numFmtId="3" fontId="9" fillId="35" borderId="24" xfId="0" applyNumberFormat="1" applyFont="1" applyFill="1" applyBorder="1" applyAlignment="1" applyProtection="1">
      <alignment horizontal="center" vertical="top"/>
      <protection/>
    </xf>
    <xf numFmtId="4" fontId="9" fillId="35" borderId="24" xfId="0" applyNumberFormat="1" applyFont="1" applyFill="1" applyBorder="1" applyAlignment="1" applyProtection="1">
      <alignment horizontal="right" vertical="top"/>
      <protection/>
    </xf>
    <xf numFmtId="4" fontId="9" fillId="35" borderId="26" xfId="0" applyNumberFormat="1" applyFont="1" applyFill="1" applyBorder="1" applyAlignment="1" applyProtection="1">
      <alignment horizontal="right" vertical="top"/>
      <protection/>
    </xf>
    <xf numFmtId="164" fontId="9" fillId="35" borderId="29" xfId="0" applyNumberFormat="1" applyFont="1" applyFill="1" applyBorder="1" applyAlignment="1" applyProtection="1">
      <alignment horizontal="center" vertical="center"/>
      <protection/>
    </xf>
    <xf numFmtId="4" fontId="9" fillId="35" borderId="29" xfId="0" applyNumberFormat="1" applyFont="1" applyFill="1" applyBorder="1" applyAlignment="1" applyProtection="1">
      <alignment horizontal="right" vertical="center"/>
      <protection/>
    </xf>
    <xf numFmtId="4" fontId="9" fillId="35" borderId="35" xfId="0" applyNumberFormat="1" applyFont="1" applyFill="1" applyBorder="1" applyAlignment="1" applyProtection="1">
      <alignment horizontal="right" vertical="center"/>
      <protection/>
    </xf>
    <xf numFmtId="0" fontId="0" fillId="0" borderId="81" xfId="0" applyBorder="1" applyAlignment="1">
      <alignment/>
    </xf>
    <xf numFmtId="173" fontId="0" fillId="0" borderId="82" xfId="38" applyNumberFormat="1" applyFont="1" applyBorder="1" applyAlignment="1">
      <alignment/>
    </xf>
    <xf numFmtId="0" fontId="0" fillId="0" borderId="82" xfId="0" applyBorder="1" applyAlignment="1">
      <alignment/>
    </xf>
    <xf numFmtId="173" fontId="28" fillId="0" borderId="82" xfId="38" applyNumberFormat="1" applyFont="1" applyBorder="1" applyAlignment="1">
      <alignment/>
    </xf>
    <xf numFmtId="0" fontId="0" fillId="0" borderId="83" xfId="0" applyBorder="1" applyAlignment="1">
      <alignment/>
    </xf>
    <xf numFmtId="164" fontId="16" fillId="35" borderId="84" xfId="0" applyNumberFormat="1" applyFont="1" applyFill="1" applyBorder="1" applyAlignment="1" applyProtection="1">
      <alignment horizontal="right" vertical="center"/>
      <protection/>
    </xf>
    <xf numFmtId="164" fontId="16" fillId="35" borderId="52" xfId="0" applyNumberFormat="1" applyFont="1" applyFill="1" applyBorder="1" applyAlignment="1" applyProtection="1">
      <alignment horizontal="center" vertical="center"/>
      <protection/>
    </xf>
    <xf numFmtId="164" fontId="16" fillId="35" borderId="52" xfId="0" applyNumberFormat="1" applyFont="1" applyFill="1" applyBorder="1" applyAlignment="1" applyProtection="1">
      <alignment horizontal="left" vertical="center"/>
      <protection/>
    </xf>
    <xf numFmtId="164" fontId="16" fillId="35" borderId="52" xfId="0" applyNumberFormat="1" applyFont="1" applyFill="1" applyBorder="1" applyAlignment="1" applyProtection="1">
      <alignment horizontal="left" vertical="center" wrapText="1"/>
      <protection/>
    </xf>
    <xf numFmtId="165" fontId="16" fillId="35" borderId="52" xfId="0" applyNumberFormat="1" applyFont="1" applyFill="1" applyBorder="1" applyAlignment="1" applyProtection="1">
      <alignment horizontal="center" vertical="center"/>
      <protection/>
    </xf>
    <xf numFmtId="4" fontId="16" fillId="35" borderId="52" xfId="0" applyNumberFormat="1" applyFont="1" applyFill="1" applyBorder="1" applyAlignment="1" applyProtection="1">
      <alignment horizontal="right" vertical="center"/>
      <protection/>
    </xf>
    <xf numFmtId="4" fontId="16" fillId="35" borderId="85" xfId="0" applyNumberFormat="1" applyFont="1" applyFill="1" applyBorder="1" applyAlignment="1" applyProtection="1">
      <alignment horizontal="right" vertical="center"/>
      <protection/>
    </xf>
    <xf numFmtId="4" fontId="16" fillId="35" borderId="86" xfId="0" applyNumberFormat="1" applyFont="1" applyFill="1" applyBorder="1" applyAlignment="1" applyProtection="1">
      <alignment horizontal="right" vertical="center"/>
      <protection/>
    </xf>
    <xf numFmtId="4" fontId="9" fillId="35" borderId="27" xfId="0" applyNumberFormat="1" applyFont="1" applyFill="1" applyBorder="1" applyAlignment="1" applyProtection="1">
      <alignment horizontal="right" vertical="top"/>
      <protection/>
    </xf>
    <xf numFmtId="4" fontId="9" fillId="35" borderId="86" xfId="0" applyNumberFormat="1" applyFont="1" applyFill="1" applyBorder="1" applyAlignment="1" applyProtection="1">
      <alignment horizontal="right" vertical="center"/>
      <protection/>
    </xf>
    <xf numFmtId="164" fontId="9" fillId="35" borderId="24" xfId="0" applyNumberFormat="1" applyFont="1" applyFill="1" applyBorder="1" applyAlignment="1" applyProtection="1">
      <alignment horizontal="left" vertical="top" wrapText="1"/>
      <protection/>
    </xf>
    <xf numFmtId="164" fontId="9" fillId="35" borderId="29" xfId="0" applyNumberFormat="1" applyFont="1" applyFill="1" applyBorder="1" applyAlignment="1" applyProtection="1">
      <alignment horizontal="left" vertical="top" wrapText="1"/>
      <protection/>
    </xf>
    <xf numFmtId="164" fontId="9" fillId="34" borderId="24" xfId="0" applyNumberFormat="1" applyFont="1" applyFill="1" applyBorder="1" applyAlignment="1" applyProtection="1">
      <alignment horizontal="center" vertical="center"/>
      <protection/>
    </xf>
    <xf numFmtId="164" fontId="9" fillId="35" borderId="29" xfId="0" applyNumberFormat="1" applyFont="1" applyFill="1" applyBorder="1" applyAlignment="1" applyProtection="1">
      <alignment horizontal="center" vertical="center"/>
      <protection/>
    </xf>
    <xf numFmtId="3" fontId="9" fillId="34" borderId="24" xfId="0" applyNumberFormat="1" applyFont="1" applyFill="1" applyBorder="1" applyAlignment="1" applyProtection="1">
      <alignment horizontal="center" vertical="center"/>
      <protection/>
    </xf>
    <xf numFmtId="3" fontId="9" fillId="35" borderId="29" xfId="0" applyNumberFormat="1" applyFont="1" applyFill="1" applyBorder="1" applyAlignment="1" applyProtection="1">
      <alignment horizontal="center" vertical="center"/>
      <protection/>
    </xf>
    <xf numFmtId="4" fontId="9" fillId="34" borderId="24" xfId="0" applyNumberFormat="1" applyFont="1" applyFill="1" applyBorder="1" applyAlignment="1" applyProtection="1">
      <alignment horizontal="right" vertical="center"/>
      <protection/>
    </xf>
    <xf numFmtId="4" fontId="9" fillId="35" borderId="29" xfId="0" applyNumberFormat="1" applyFont="1" applyFill="1" applyBorder="1" applyAlignment="1" applyProtection="1">
      <alignment horizontal="right" vertical="center"/>
      <protection/>
    </xf>
    <xf numFmtId="164" fontId="9" fillId="35" borderId="23" xfId="0" applyNumberFormat="1" applyFont="1" applyFill="1" applyBorder="1" applyAlignment="1" applyProtection="1">
      <alignment horizontal="center" vertical="top"/>
      <protection/>
    </xf>
    <xf numFmtId="164" fontId="9" fillId="35" borderId="34" xfId="0" applyNumberFormat="1" applyFont="1" applyFill="1" applyBorder="1" applyAlignment="1" applyProtection="1">
      <alignment horizontal="center" vertical="top"/>
      <protection/>
    </xf>
    <xf numFmtId="164" fontId="20" fillId="34" borderId="87" xfId="0" applyNumberFormat="1" applyFont="1" applyFill="1" applyBorder="1" applyAlignment="1" applyProtection="1">
      <alignment horizontal="left"/>
      <protection/>
    </xf>
    <xf numFmtId="164" fontId="13" fillId="34" borderId="10" xfId="0" applyNumberFormat="1" applyFont="1" applyFill="1" applyBorder="1" applyAlignment="1" applyProtection="1">
      <alignment horizontal="left"/>
      <protection/>
    </xf>
    <xf numFmtId="4" fontId="9" fillId="35" borderId="27" xfId="0" applyNumberFormat="1" applyFont="1" applyFill="1" applyBorder="1" applyAlignment="1" applyProtection="1">
      <alignment horizontal="right" vertical="top"/>
      <protection/>
    </xf>
    <xf numFmtId="4" fontId="9" fillId="35" borderId="35" xfId="0" applyNumberFormat="1" applyFont="1" applyFill="1" applyBorder="1" applyAlignment="1" applyProtection="1">
      <alignment horizontal="right" vertical="top"/>
      <protection/>
    </xf>
    <xf numFmtId="4" fontId="9" fillId="35" borderId="24" xfId="0" applyNumberFormat="1" applyFont="1" applyFill="1" applyBorder="1" applyAlignment="1" applyProtection="1">
      <alignment horizontal="right" vertical="top"/>
      <protection/>
    </xf>
    <xf numFmtId="4" fontId="9" fillId="35" borderId="29" xfId="0" applyNumberFormat="1" applyFont="1" applyFill="1" applyBorder="1" applyAlignment="1" applyProtection="1">
      <alignment horizontal="right" vertical="top"/>
      <protection/>
    </xf>
    <xf numFmtId="164" fontId="20" fillId="34" borderId="88" xfId="0" applyNumberFormat="1" applyFont="1" applyFill="1" applyBorder="1" applyAlignment="1" applyProtection="1">
      <alignment horizontal="left"/>
      <protection/>
    </xf>
    <xf numFmtId="164" fontId="20" fillId="34" borderId="79" xfId="0" applyNumberFormat="1" applyFont="1" applyFill="1" applyBorder="1" applyAlignment="1" applyProtection="1">
      <alignment horizontal="left"/>
      <protection/>
    </xf>
    <xf numFmtId="164" fontId="22" fillId="34" borderId="88" xfId="0" applyNumberFormat="1" applyFont="1" applyFill="1" applyBorder="1" applyAlignment="1" applyProtection="1">
      <alignment horizontal="left"/>
      <protection/>
    </xf>
    <xf numFmtId="164" fontId="13" fillId="34" borderId="79" xfId="0" applyNumberFormat="1" applyFont="1" applyFill="1" applyBorder="1" applyAlignment="1" applyProtection="1">
      <alignment horizontal="left"/>
      <protection/>
    </xf>
    <xf numFmtId="164" fontId="9" fillId="35" borderId="24" xfId="0" applyNumberFormat="1" applyFont="1" applyFill="1" applyBorder="1" applyAlignment="1" applyProtection="1">
      <alignment horizontal="center" vertical="top"/>
      <protection/>
    </xf>
    <xf numFmtId="164" fontId="9" fillId="35" borderId="29" xfId="0" applyNumberFormat="1" applyFont="1" applyFill="1" applyBorder="1" applyAlignment="1" applyProtection="1">
      <alignment horizontal="center" vertical="top"/>
      <protection/>
    </xf>
    <xf numFmtId="3" fontId="9" fillId="35" borderId="24" xfId="0" applyNumberFormat="1" applyFont="1" applyFill="1" applyBorder="1" applyAlignment="1" applyProtection="1">
      <alignment horizontal="center" vertical="top"/>
      <protection/>
    </xf>
    <xf numFmtId="3" fontId="9" fillId="35" borderId="29" xfId="0" applyNumberFormat="1" applyFont="1" applyFill="1" applyBorder="1" applyAlignment="1" applyProtection="1">
      <alignment horizontal="center" vertical="top"/>
      <protection/>
    </xf>
    <xf numFmtId="4" fontId="9" fillId="35" borderId="27" xfId="0" applyNumberFormat="1" applyFont="1" applyFill="1" applyBorder="1" applyAlignment="1" applyProtection="1">
      <alignment horizontal="right" vertical="center"/>
      <protection/>
    </xf>
    <xf numFmtId="4" fontId="9" fillId="35" borderId="35" xfId="0" applyNumberFormat="1" applyFont="1" applyFill="1" applyBorder="1" applyAlignment="1" applyProtection="1">
      <alignment horizontal="right" vertical="center"/>
      <protection/>
    </xf>
    <xf numFmtId="164" fontId="21" fillId="34" borderId="87" xfId="0" applyNumberFormat="1" applyFont="1" applyFill="1" applyBorder="1" applyAlignment="1" applyProtection="1">
      <alignment horizontal="left"/>
      <protection/>
    </xf>
    <xf numFmtId="164" fontId="21" fillId="34" borderId="10" xfId="0" applyNumberFormat="1" applyFont="1" applyFill="1" applyBorder="1" applyAlignment="1" applyProtection="1">
      <alignment horizontal="left"/>
      <protection/>
    </xf>
    <xf numFmtId="0" fontId="0" fillId="39" borderId="89" xfId="0" applyFill="1" applyBorder="1" applyAlignment="1">
      <alignment horizontal="left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4.28125" style="0" customWidth="1"/>
    <col min="2" max="2" width="15.8515625" style="0" customWidth="1"/>
    <col min="3" max="3" width="26.421875" style="0" customWidth="1"/>
  </cols>
  <sheetData>
    <row r="2" spans="1:3" ht="20.25">
      <c r="A2" s="174" t="s">
        <v>295</v>
      </c>
      <c r="B2" s="174"/>
      <c r="C2" s="175"/>
    </row>
    <row r="4" ht="12.75">
      <c r="A4" s="21" t="s">
        <v>303</v>
      </c>
    </row>
    <row r="5" spans="2:3" ht="12.75">
      <c r="B5" s="176"/>
      <c r="C5" s="177"/>
    </row>
    <row r="6" spans="1:3" ht="12.75">
      <c r="A6" s="21" t="s">
        <v>296</v>
      </c>
      <c r="B6" s="176"/>
      <c r="C6" s="177"/>
    </row>
    <row r="7" ht="12.75">
      <c r="B7" s="178"/>
    </row>
    <row r="8" spans="1:3" ht="12.75">
      <c r="A8" s="179"/>
      <c r="B8" s="180"/>
      <c r="C8" s="181" t="s">
        <v>8</v>
      </c>
    </row>
    <row r="9" spans="1:3" ht="12.75">
      <c r="A9" s="182"/>
      <c r="B9" s="183"/>
      <c r="C9" s="184"/>
    </row>
    <row r="10" spans="1:3" ht="12.75">
      <c r="A10" s="185" t="s">
        <v>297</v>
      </c>
      <c r="B10" s="186"/>
      <c r="C10" s="187">
        <f>'Vybavení expozice'!H165</f>
        <v>0</v>
      </c>
    </row>
    <row r="11" spans="1:3" ht="12.75">
      <c r="A11" s="188" t="s">
        <v>298</v>
      </c>
      <c r="B11" s="189"/>
      <c r="C11" s="187">
        <f>'AV technika'!H106</f>
        <v>0</v>
      </c>
    </row>
    <row r="12" spans="1:3" ht="12.75">
      <c r="A12" s="188" t="s">
        <v>299</v>
      </c>
      <c r="B12" s="189"/>
      <c r="C12" s="187">
        <f>'AV obsahy'!G21</f>
        <v>0</v>
      </c>
    </row>
    <row r="13" spans="1:3" ht="12.75">
      <c r="A13" s="188"/>
      <c r="B13" s="190"/>
      <c r="C13" s="187"/>
    </row>
    <row r="14" spans="1:3" ht="15">
      <c r="A14" s="191" t="s">
        <v>300</v>
      </c>
      <c r="B14" s="192"/>
      <c r="C14" s="193">
        <f>SUM(C10:C13)</f>
        <v>0</v>
      </c>
    </row>
    <row r="15" spans="2:3" ht="12.75">
      <c r="B15" s="186"/>
      <c r="C15" s="260"/>
    </row>
    <row r="16" spans="1:3" ht="12.75">
      <c r="A16" t="s">
        <v>301</v>
      </c>
      <c r="B16" s="189"/>
      <c r="C16" s="261">
        <f>C14*0.21</f>
        <v>0</v>
      </c>
    </row>
    <row r="17" spans="2:3" ht="12.75">
      <c r="B17" s="189"/>
      <c r="C17" s="262"/>
    </row>
    <row r="18" spans="1:3" ht="15">
      <c r="A18" s="194" t="s">
        <v>302</v>
      </c>
      <c r="B18" s="195"/>
      <c r="C18" s="263">
        <f>SUM(C14:C17)</f>
        <v>0</v>
      </c>
    </row>
    <row r="19" spans="1:3" ht="12.75">
      <c r="A19" s="178"/>
      <c r="B19" s="178"/>
      <c r="C19" s="26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"/>
  <sheetViews>
    <sheetView tabSelected="1" view="pageLayout" zoomScaleNormal="85" zoomScaleSheetLayoutView="100" workbookViewId="0" topLeftCell="A147">
      <selection activeCell="G167" sqref="G167"/>
    </sheetView>
  </sheetViews>
  <sheetFormatPr defaultColWidth="9.140625" defaultRowHeight="12.75"/>
  <cols>
    <col min="1" max="1" width="4.421875" style="0" customWidth="1"/>
    <col min="2" max="3" width="0" style="0" hidden="1" customWidth="1"/>
    <col min="4" max="4" width="87.7109375" style="0" customWidth="1"/>
    <col min="5" max="5" width="6.7109375" style="0" customWidth="1"/>
    <col min="6" max="6" width="10.28125" style="1" customWidth="1"/>
    <col min="7" max="7" width="12.57421875" style="0" customWidth="1"/>
    <col min="8" max="8" width="15.7109375" style="2" customWidth="1"/>
    <col min="9" max="9" width="19.7109375" style="2" customWidth="1"/>
  </cols>
  <sheetData>
    <row r="1" spans="1:9" ht="24.75" customHeight="1">
      <c r="A1" s="3" t="s">
        <v>73</v>
      </c>
      <c r="B1" s="4"/>
      <c r="C1" s="4"/>
      <c r="D1" s="4"/>
      <c r="E1" s="4"/>
      <c r="F1" s="5"/>
      <c r="G1" s="4"/>
      <c r="H1" s="6"/>
      <c r="I1" s="6"/>
    </row>
    <row r="2" spans="1:9" ht="12.75" customHeight="1">
      <c r="A2" s="7" t="s">
        <v>13</v>
      </c>
      <c r="B2" s="8"/>
      <c r="C2" s="8"/>
      <c r="D2" s="8"/>
      <c r="E2" s="8"/>
      <c r="F2" s="9"/>
      <c r="G2" s="8"/>
      <c r="H2" s="6"/>
      <c r="I2" s="6"/>
    </row>
    <row r="3" spans="1:9" ht="12.75">
      <c r="A3" s="10"/>
      <c r="B3" s="10"/>
      <c r="C3" s="10"/>
      <c r="D3" s="8"/>
      <c r="E3" s="8"/>
      <c r="F3" s="9"/>
      <c r="G3" s="8"/>
      <c r="H3" s="6"/>
      <c r="I3" s="6"/>
    </row>
    <row r="4" spans="1:9" ht="12.75" customHeight="1">
      <c r="A4" s="11"/>
      <c r="B4" s="8"/>
      <c r="C4" s="8"/>
      <c r="D4" s="8"/>
      <c r="E4" s="12"/>
      <c r="F4" s="13" t="s">
        <v>0</v>
      </c>
      <c r="G4" s="8"/>
      <c r="H4" s="6"/>
      <c r="I4" s="6"/>
    </row>
    <row r="5" spans="1:9" ht="12.75" customHeight="1">
      <c r="A5" s="14"/>
      <c r="B5" s="8"/>
      <c r="C5" s="8"/>
      <c r="D5" s="8"/>
      <c r="E5" s="12"/>
      <c r="F5" s="13" t="s">
        <v>11</v>
      </c>
      <c r="G5" s="8"/>
      <c r="H5" s="6"/>
      <c r="I5" s="6"/>
    </row>
    <row r="6" spans="1:9" ht="9" customHeight="1">
      <c r="A6" s="15"/>
      <c r="B6" s="8"/>
      <c r="C6" s="8"/>
      <c r="D6" s="8"/>
      <c r="E6" s="8"/>
      <c r="F6" s="9"/>
      <c r="G6" s="8"/>
      <c r="H6" s="16"/>
      <c r="I6" s="16"/>
    </row>
    <row r="7" spans="1:9" s="21" customFormat="1" ht="18.75" customHeight="1">
      <c r="A7" s="17" t="s">
        <v>1</v>
      </c>
      <c r="B7" s="18" t="s">
        <v>2</v>
      </c>
      <c r="C7" s="18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9" t="s">
        <v>8</v>
      </c>
      <c r="I7" s="20" t="s">
        <v>12</v>
      </c>
    </row>
    <row r="8" spans="1:9" ht="9" customHeight="1">
      <c r="A8" s="22">
        <v>1</v>
      </c>
      <c r="B8" s="23">
        <v>2</v>
      </c>
      <c r="C8" s="23">
        <v>3</v>
      </c>
      <c r="D8" s="23">
        <v>2</v>
      </c>
      <c r="E8" s="23">
        <v>3</v>
      </c>
      <c r="F8" s="23">
        <v>4</v>
      </c>
      <c r="G8" s="23">
        <v>5</v>
      </c>
      <c r="H8" s="24">
        <v>6</v>
      </c>
      <c r="I8" s="25">
        <v>7</v>
      </c>
    </row>
    <row r="9" spans="1:9" ht="6" customHeight="1">
      <c r="A9" s="26"/>
      <c r="B9" s="27"/>
      <c r="C9" s="27"/>
      <c r="D9" s="27"/>
      <c r="E9" s="27"/>
      <c r="F9" s="28"/>
      <c r="G9" s="27"/>
      <c r="H9" s="27"/>
      <c r="I9" s="29"/>
    </row>
    <row r="10" spans="1:9" ht="17.25" customHeight="1">
      <c r="A10" s="285" t="s">
        <v>60</v>
      </c>
      <c r="B10" s="286"/>
      <c r="C10" s="286"/>
      <c r="D10" s="286"/>
      <c r="E10" s="30"/>
      <c r="F10" s="31"/>
      <c r="G10" s="32"/>
      <c r="H10" s="32"/>
      <c r="I10" s="33"/>
    </row>
    <row r="11" spans="1:9" s="41" customFormat="1" ht="16.5" customHeight="1">
      <c r="A11" s="34"/>
      <c r="B11" s="35"/>
      <c r="C11" s="36"/>
      <c r="D11" s="65" t="s">
        <v>14</v>
      </c>
      <c r="E11" s="35"/>
      <c r="F11" s="37"/>
      <c r="G11" s="38"/>
      <c r="H11" s="39"/>
      <c r="I11" s="40"/>
    </row>
    <row r="12" spans="1:9" s="54" customFormat="1" ht="25.5" customHeight="1">
      <c r="A12" s="213" t="s">
        <v>83</v>
      </c>
      <c r="B12" s="48"/>
      <c r="C12" s="49"/>
      <c r="D12" s="50" t="s">
        <v>383</v>
      </c>
      <c r="E12" s="48" t="s">
        <v>15</v>
      </c>
      <c r="F12" s="51">
        <v>1</v>
      </c>
      <c r="G12" s="52"/>
      <c r="H12" s="53">
        <f>F12*G12</f>
        <v>0</v>
      </c>
      <c r="I12" s="231">
        <f aca="true" t="shared" si="0" ref="I12:I63">H12*1.21</f>
        <v>0</v>
      </c>
    </row>
    <row r="13" spans="1:9" s="41" customFormat="1" ht="16.5" customHeight="1">
      <c r="A13" s="213" t="s">
        <v>87</v>
      </c>
      <c r="B13" s="43"/>
      <c r="C13" s="44"/>
      <c r="D13" s="50" t="s">
        <v>420</v>
      </c>
      <c r="E13" s="43" t="s">
        <v>16</v>
      </c>
      <c r="F13" s="45">
        <v>9</v>
      </c>
      <c r="G13" s="46"/>
      <c r="H13" s="47">
        <f>F13*G13</f>
        <v>0</v>
      </c>
      <c r="I13" s="40">
        <f t="shared" si="0"/>
        <v>0</v>
      </c>
    </row>
    <row r="14" spans="1:9" s="41" customFormat="1" ht="16.5" customHeight="1">
      <c r="A14" s="213" t="s">
        <v>89</v>
      </c>
      <c r="B14" s="43"/>
      <c r="C14" s="44"/>
      <c r="D14" s="50" t="s">
        <v>394</v>
      </c>
      <c r="E14" s="43" t="s">
        <v>16</v>
      </c>
      <c r="F14" s="45">
        <v>4</v>
      </c>
      <c r="G14" s="46"/>
      <c r="H14" s="47">
        <f>F14*G14</f>
        <v>0</v>
      </c>
      <c r="I14" s="40">
        <f>H14*1.21</f>
        <v>0</v>
      </c>
    </row>
    <row r="15" spans="1:9" s="41" customFormat="1" ht="16.5" customHeight="1">
      <c r="A15" s="214" t="s">
        <v>92</v>
      </c>
      <c r="B15" s="68"/>
      <c r="C15" s="69"/>
      <c r="D15" s="70" t="s">
        <v>311</v>
      </c>
      <c r="E15" s="68" t="s">
        <v>16</v>
      </c>
      <c r="F15" s="72">
        <v>9</v>
      </c>
      <c r="G15" s="71"/>
      <c r="H15" s="71">
        <f>F15*G15</f>
        <v>0</v>
      </c>
      <c r="I15" s="71">
        <f>H15*1.21</f>
        <v>0</v>
      </c>
    </row>
    <row r="16" spans="1:9" s="41" customFormat="1" ht="16.5" customHeight="1">
      <c r="A16" s="215"/>
      <c r="B16" s="201"/>
      <c r="C16" s="202"/>
      <c r="D16" s="203"/>
      <c r="E16" s="201"/>
      <c r="F16" s="204"/>
      <c r="G16" s="205"/>
      <c r="H16" s="205"/>
      <c r="I16" s="206"/>
    </row>
    <row r="17" spans="1:9" s="41" customFormat="1" ht="16.5" customHeight="1">
      <c r="A17" s="213"/>
      <c r="B17" s="43"/>
      <c r="C17" s="44"/>
      <c r="D17" s="66" t="s">
        <v>17</v>
      </c>
      <c r="E17" s="43"/>
      <c r="F17" s="45"/>
      <c r="G17" s="46"/>
      <c r="H17" s="47"/>
      <c r="I17" s="40"/>
    </row>
    <row r="18" spans="1:9" s="41" customFormat="1" ht="25.5" customHeight="1">
      <c r="A18" s="213" t="s">
        <v>94</v>
      </c>
      <c r="B18" s="43"/>
      <c r="C18" s="44"/>
      <c r="D18" s="50" t="s">
        <v>401</v>
      </c>
      <c r="E18" s="43" t="s">
        <v>15</v>
      </c>
      <c r="F18" s="37">
        <v>1</v>
      </c>
      <c r="G18" s="73"/>
      <c r="H18" s="73">
        <f>F18*G18</f>
        <v>0</v>
      </c>
      <c r="I18" s="74">
        <f>H18*1.21</f>
        <v>0</v>
      </c>
    </row>
    <row r="19" spans="1:9" s="41" customFormat="1" ht="16.5" customHeight="1">
      <c r="A19" s="213" t="s">
        <v>96</v>
      </c>
      <c r="B19" s="43"/>
      <c r="C19" s="44"/>
      <c r="D19" s="50" t="s">
        <v>421</v>
      </c>
      <c r="E19" s="43" t="s">
        <v>16</v>
      </c>
      <c r="F19" s="37">
        <v>5</v>
      </c>
      <c r="G19" s="73"/>
      <c r="H19" s="73">
        <f>F19*G19</f>
        <v>0</v>
      </c>
      <c r="I19" s="74">
        <f>H19*1.21</f>
        <v>0</v>
      </c>
    </row>
    <row r="20" spans="1:9" s="41" customFormat="1" ht="16.5" customHeight="1">
      <c r="A20" s="213" t="s">
        <v>99</v>
      </c>
      <c r="B20" s="43"/>
      <c r="C20" s="44"/>
      <c r="D20" s="50" t="s">
        <v>320</v>
      </c>
      <c r="E20" s="43" t="s">
        <v>16</v>
      </c>
      <c r="F20" s="67">
        <v>7.5</v>
      </c>
      <c r="G20" s="46"/>
      <c r="H20" s="47">
        <f>F20*G20</f>
        <v>0</v>
      </c>
      <c r="I20" s="40">
        <f t="shared" si="0"/>
        <v>0</v>
      </c>
    </row>
    <row r="21" spans="1:9" s="41" customFormat="1" ht="16.5" customHeight="1">
      <c r="A21" s="213" t="s">
        <v>101</v>
      </c>
      <c r="B21" s="43"/>
      <c r="C21" s="44"/>
      <c r="D21" s="50" t="s">
        <v>304</v>
      </c>
      <c r="E21" s="43" t="s">
        <v>16</v>
      </c>
      <c r="F21" s="67">
        <v>7.5</v>
      </c>
      <c r="G21" s="46"/>
      <c r="H21" s="47">
        <f>F21*G21</f>
        <v>0</v>
      </c>
      <c r="I21" s="40">
        <f t="shared" si="0"/>
        <v>0</v>
      </c>
    </row>
    <row r="22" spans="1:9" s="41" customFormat="1" ht="16.5" customHeight="1">
      <c r="A22" s="213"/>
      <c r="B22" s="43"/>
      <c r="C22" s="44"/>
      <c r="D22" s="50"/>
      <c r="E22" s="43"/>
      <c r="F22" s="67"/>
      <c r="G22" s="46"/>
      <c r="H22" s="47"/>
      <c r="I22" s="40"/>
    </row>
    <row r="23" spans="1:9" s="41" customFormat="1" ht="16.5" customHeight="1">
      <c r="A23" s="213"/>
      <c r="B23" s="43"/>
      <c r="C23" s="44"/>
      <c r="D23" s="66" t="s">
        <v>61</v>
      </c>
      <c r="E23" s="43"/>
      <c r="F23" s="45"/>
      <c r="G23" s="46"/>
      <c r="H23" s="47"/>
      <c r="I23" s="40"/>
    </row>
    <row r="24" spans="1:9" s="41" customFormat="1" ht="16.5" customHeight="1">
      <c r="A24" s="213" t="s">
        <v>104</v>
      </c>
      <c r="B24" s="43"/>
      <c r="C24" s="44"/>
      <c r="D24" s="50" t="s">
        <v>422</v>
      </c>
      <c r="E24" s="43" t="s">
        <v>16</v>
      </c>
      <c r="F24" s="45">
        <v>7</v>
      </c>
      <c r="G24" s="46"/>
      <c r="H24" s="47">
        <f aca="true" t="shared" si="1" ref="H24:H29">F24*G24</f>
        <v>0</v>
      </c>
      <c r="I24" s="40">
        <f t="shared" si="0"/>
        <v>0</v>
      </c>
    </row>
    <row r="25" spans="1:9" s="41" customFormat="1" ht="16.5" customHeight="1">
      <c r="A25" s="213" t="s">
        <v>107</v>
      </c>
      <c r="B25" s="43"/>
      <c r="C25" s="44"/>
      <c r="D25" s="50" t="s">
        <v>384</v>
      </c>
      <c r="E25" s="43" t="s">
        <v>16</v>
      </c>
      <c r="F25" s="67">
        <v>3.5</v>
      </c>
      <c r="G25" s="46"/>
      <c r="H25" s="47">
        <f t="shared" si="1"/>
        <v>0</v>
      </c>
      <c r="I25" s="40">
        <f t="shared" si="0"/>
        <v>0</v>
      </c>
    </row>
    <row r="26" spans="1:9" s="41" customFormat="1" ht="16.5" customHeight="1">
      <c r="A26" s="213" t="s">
        <v>110</v>
      </c>
      <c r="B26" s="43"/>
      <c r="C26" s="44"/>
      <c r="D26" s="50" t="s">
        <v>312</v>
      </c>
      <c r="E26" s="43" t="s">
        <v>16</v>
      </c>
      <c r="F26" s="45">
        <v>7</v>
      </c>
      <c r="G26" s="46"/>
      <c r="H26" s="47">
        <f t="shared" si="1"/>
        <v>0</v>
      </c>
      <c r="I26" s="40">
        <f t="shared" si="0"/>
        <v>0</v>
      </c>
    </row>
    <row r="27" spans="1:9" s="41" customFormat="1" ht="16.5" customHeight="1">
      <c r="A27" s="213" t="s">
        <v>112</v>
      </c>
      <c r="B27" s="43"/>
      <c r="C27" s="44"/>
      <c r="D27" s="50" t="s">
        <v>423</v>
      </c>
      <c r="E27" s="43" t="s">
        <v>16</v>
      </c>
      <c r="F27" s="45">
        <v>6</v>
      </c>
      <c r="G27" s="46"/>
      <c r="H27" s="47">
        <f t="shared" si="1"/>
        <v>0</v>
      </c>
      <c r="I27" s="40">
        <f t="shared" si="0"/>
        <v>0</v>
      </c>
    </row>
    <row r="28" spans="1:9" s="41" customFormat="1" ht="16.5" customHeight="1">
      <c r="A28" s="213" t="s">
        <v>115</v>
      </c>
      <c r="B28" s="43"/>
      <c r="C28" s="44"/>
      <c r="D28" s="50" t="s">
        <v>385</v>
      </c>
      <c r="E28" s="43" t="s">
        <v>16</v>
      </c>
      <c r="F28" s="45">
        <v>3</v>
      </c>
      <c r="G28" s="46"/>
      <c r="H28" s="47">
        <f t="shared" si="1"/>
        <v>0</v>
      </c>
      <c r="I28" s="40">
        <f t="shared" si="0"/>
        <v>0</v>
      </c>
    </row>
    <row r="29" spans="1:9" s="41" customFormat="1" ht="16.5" customHeight="1">
      <c r="A29" s="213" t="s">
        <v>117</v>
      </c>
      <c r="B29" s="35"/>
      <c r="C29" s="36"/>
      <c r="D29" s="62" t="s">
        <v>305</v>
      </c>
      <c r="E29" s="35" t="s">
        <v>16</v>
      </c>
      <c r="F29" s="37">
        <v>6</v>
      </c>
      <c r="G29" s="38"/>
      <c r="H29" s="39">
        <f t="shared" si="1"/>
        <v>0</v>
      </c>
      <c r="I29" s="40">
        <f t="shared" si="0"/>
        <v>0</v>
      </c>
    </row>
    <row r="30" spans="1:9" s="41" customFormat="1" ht="16.5" customHeight="1">
      <c r="A30" s="34"/>
      <c r="B30" s="35"/>
      <c r="C30" s="36"/>
      <c r="D30" s="62"/>
      <c r="E30" s="35"/>
      <c r="F30" s="45"/>
      <c r="G30" s="38"/>
      <c r="H30" s="39"/>
      <c r="I30" s="40"/>
    </row>
    <row r="31" spans="1:9" s="41" customFormat="1" ht="16.5" customHeight="1">
      <c r="A31" s="42"/>
      <c r="B31" s="43"/>
      <c r="C31" s="44"/>
      <c r="D31" s="66" t="s">
        <v>325</v>
      </c>
      <c r="E31" s="43"/>
      <c r="F31" s="45"/>
      <c r="G31" s="46"/>
      <c r="H31" s="47"/>
      <c r="I31" s="40"/>
    </row>
    <row r="32" spans="1:9" s="41" customFormat="1" ht="16.5" customHeight="1">
      <c r="A32" s="213" t="s">
        <v>120</v>
      </c>
      <c r="B32" s="43"/>
      <c r="C32" s="44"/>
      <c r="D32" s="50" t="s">
        <v>424</v>
      </c>
      <c r="E32" s="43" t="s">
        <v>16</v>
      </c>
      <c r="F32" s="45">
        <v>10</v>
      </c>
      <c r="G32" s="46"/>
      <c r="H32" s="47">
        <f aca="true" t="shared" si="2" ref="H32:H45">F32*G32</f>
        <v>0</v>
      </c>
      <c r="I32" s="40">
        <f t="shared" si="0"/>
        <v>0</v>
      </c>
    </row>
    <row r="33" spans="1:9" s="41" customFormat="1" ht="16.5" customHeight="1">
      <c r="A33" s="232" t="s">
        <v>122</v>
      </c>
      <c r="B33" s="43"/>
      <c r="C33" s="44"/>
      <c r="D33" s="50" t="s">
        <v>402</v>
      </c>
      <c r="E33" s="43" t="s">
        <v>15</v>
      </c>
      <c r="F33" s="45">
        <v>5</v>
      </c>
      <c r="G33" s="46"/>
      <c r="H33" s="47">
        <f t="shared" si="2"/>
        <v>0</v>
      </c>
      <c r="I33" s="40">
        <f t="shared" si="0"/>
        <v>0</v>
      </c>
    </row>
    <row r="34" spans="1:9" s="41" customFormat="1" ht="16.5" customHeight="1">
      <c r="A34" s="103"/>
      <c r="B34" s="104"/>
      <c r="C34" s="105"/>
      <c r="D34" s="106"/>
      <c r="E34" s="104"/>
      <c r="F34" s="107"/>
      <c r="G34" s="108"/>
      <c r="H34" s="108"/>
      <c r="I34" s="108"/>
    </row>
    <row r="35" spans="1:9" s="41" customFormat="1" ht="16.5" customHeight="1">
      <c r="A35" s="291" t="s">
        <v>22</v>
      </c>
      <c r="B35" s="292"/>
      <c r="C35" s="292"/>
      <c r="D35" s="292"/>
      <c r="E35" s="235"/>
      <c r="F35" s="225"/>
      <c r="G35" s="226"/>
      <c r="H35" s="227"/>
      <c r="I35" s="228"/>
    </row>
    <row r="36" spans="1:9" s="41" customFormat="1" ht="16.5" customHeight="1">
      <c r="A36" s="42"/>
      <c r="B36" s="43"/>
      <c r="C36" s="44"/>
      <c r="D36" s="66" t="s">
        <v>62</v>
      </c>
      <c r="E36" s="43"/>
      <c r="F36" s="45"/>
      <c r="G36" s="46"/>
      <c r="H36" s="47"/>
      <c r="I36" s="40"/>
    </row>
    <row r="37" spans="1:9" s="41" customFormat="1" ht="16.5" customHeight="1">
      <c r="A37" s="283" t="s">
        <v>329</v>
      </c>
      <c r="B37" s="48"/>
      <c r="C37" s="49"/>
      <c r="D37" s="62" t="s">
        <v>425</v>
      </c>
      <c r="E37" s="295" t="s">
        <v>15</v>
      </c>
      <c r="F37" s="297">
        <v>1</v>
      </c>
      <c r="G37" s="289"/>
      <c r="H37" s="289">
        <f t="shared" si="2"/>
        <v>0</v>
      </c>
      <c r="I37" s="287">
        <f t="shared" si="0"/>
        <v>0</v>
      </c>
    </row>
    <row r="38" spans="1:9" s="41" customFormat="1" ht="16.5" customHeight="1">
      <c r="A38" s="284"/>
      <c r="B38" s="48"/>
      <c r="C38" s="49"/>
      <c r="D38" s="63" t="s">
        <v>395</v>
      </c>
      <c r="E38" s="296"/>
      <c r="F38" s="298"/>
      <c r="G38" s="290"/>
      <c r="H38" s="290"/>
      <c r="I38" s="288"/>
    </row>
    <row r="39" spans="1:9" s="41" customFormat="1" ht="16.5" customHeight="1">
      <c r="A39" s="213" t="s">
        <v>330</v>
      </c>
      <c r="B39" s="43"/>
      <c r="C39" s="44"/>
      <c r="D39" s="50" t="s">
        <v>314</v>
      </c>
      <c r="E39" s="43" t="s">
        <v>15</v>
      </c>
      <c r="F39" s="45">
        <v>8</v>
      </c>
      <c r="G39" s="46"/>
      <c r="H39" s="47">
        <f t="shared" si="2"/>
        <v>0</v>
      </c>
      <c r="I39" s="40">
        <f t="shared" si="0"/>
        <v>0</v>
      </c>
    </row>
    <row r="40" spans="1:9" s="41" customFormat="1" ht="16.5" customHeight="1">
      <c r="A40" s="213" t="s">
        <v>331</v>
      </c>
      <c r="B40" s="43"/>
      <c r="C40" s="44"/>
      <c r="D40" s="50" t="s">
        <v>321</v>
      </c>
      <c r="E40" s="43" t="s">
        <v>15</v>
      </c>
      <c r="F40" s="45">
        <v>1</v>
      </c>
      <c r="G40" s="46"/>
      <c r="H40" s="47">
        <f t="shared" si="2"/>
        <v>0</v>
      </c>
      <c r="I40" s="40">
        <f t="shared" si="0"/>
        <v>0</v>
      </c>
    </row>
    <row r="41" spans="1:9" s="41" customFormat="1" ht="16.5" customHeight="1">
      <c r="A41" s="213" t="s">
        <v>332</v>
      </c>
      <c r="B41" s="43"/>
      <c r="C41" s="44"/>
      <c r="D41" s="50" t="s">
        <v>426</v>
      </c>
      <c r="E41" s="43" t="s">
        <v>16</v>
      </c>
      <c r="F41" s="45">
        <v>3</v>
      </c>
      <c r="G41" s="46"/>
      <c r="H41" s="47">
        <f t="shared" si="2"/>
        <v>0</v>
      </c>
      <c r="I41" s="40">
        <f t="shared" si="0"/>
        <v>0</v>
      </c>
    </row>
    <row r="42" spans="1:9" s="41" customFormat="1" ht="16.5" customHeight="1">
      <c r="A42" s="213" t="s">
        <v>333</v>
      </c>
      <c r="B42" s="43"/>
      <c r="C42" s="44"/>
      <c r="D42" s="50" t="s">
        <v>42</v>
      </c>
      <c r="E42" s="43" t="s">
        <v>16</v>
      </c>
      <c r="F42" s="67">
        <v>2.5</v>
      </c>
      <c r="G42" s="46"/>
      <c r="H42" s="47">
        <f t="shared" si="2"/>
        <v>0</v>
      </c>
      <c r="I42" s="40">
        <f t="shared" si="0"/>
        <v>0</v>
      </c>
    </row>
    <row r="43" spans="1:9" s="41" customFormat="1" ht="16.5" customHeight="1">
      <c r="A43" s="213" t="s">
        <v>334</v>
      </c>
      <c r="B43" s="43"/>
      <c r="C43" s="44"/>
      <c r="D43" s="50" t="s">
        <v>322</v>
      </c>
      <c r="E43" s="43" t="s">
        <v>15</v>
      </c>
      <c r="F43" s="45">
        <v>1</v>
      </c>
      <c r="G43" s="46"/>
      <c r="H43" s="47">
        <f t="shared" si="2"/>
        <v>0</v>
      </c>
      <c r="I43" s="40">
        <f t="shared" si="0"/>
        <v>0</v>
      </c>
    </row>
    <row r="44" spans="1:9" s="41" customFormat="1" ht="16.5" customHeight="1">
      <c r="A44" s="213" t="s">
        <v>335</v>
      </c>
      <c r="B44" s="43"/>
      <c r="C44" s="44"/>
      <c r="D44" s="50" t="s">
        <v>403</v>
      </c>
      <c r="E44" s="43" t="s">
        <v>15</v>
      </c>
      <c r="F44" s="45">
        <v>2</v>
      </c>
      <c r="G44" s="46"/>
      <c r="H44" s="47">
        <f t="shared" si="2"/>
        <v>0</v>
      </c>
      <c r="I44" s="40">
        <f t="shared" si="0"/>
        <v>0</v>
      </c>
    </row>
    <row r="45" spans="1:9" s="41" customFormat="1" ht="16.5" customHeight="1">
      <c r="A45" s="213" t="s">
        <v>336</v>
      </c>
      <c r="B45" s="43"/>
      <c r="C45" s="44"/>
      <c r="D45" s="50" t="s">
        <v>404</v>
      </c>
      <c r="E45" s="43" t="s">
        <v>15</v>
      </c>
      <c r="F45" s="45">
        <v>1</v>
      </c>
      <c r="G45" s="46"/>
      <c r="H45" s="47">
        <f t="shared" si="2"/>
        <v>0</v>
      </c>
      <c r="I45" s="40">
        <f t="shared" si="0"/>
        <v>0</v>
      </c>
    </row>
    <row r="46" spans="1:9" s="41" customFormat="1" ht="16.5" customHeight="1">
      <c r="A46" s="213" t="s">
        <v>337</v>
      </c>
      <c r="B46" s="43"/>
      <c r="C46" s="44"/>
      <c r="D46" s="50" t="s">
        <v>427</v>
      </c>
      <c r="E46" s="43" t="s">
        <v>16</v>
      </c>
      <c r="F46" s="75">
        <v>17.5</v>
      </c>
      <c r="G46" s="73"/>
      <c r="H46" s="73">
        <f>F46*G46</f>
        <v>0</v>
      </c>
      <c r="I46" s="74">
        <f>H46*1.21</f>
        <v>0</v>
      </c>
    </row>
    <row r="47" spans="1:9" s="41" customFormat="1" ht="16.5" customHeight="1">
      <c r="A47" s="213" t="s">
        <v>338</v>
      </c>
      <c r="B47" s="43"/>
      <c r="C47" s="44"/>
      <c r="D47" s="50" t="s">
        <v>319</v>
      </c>
      <c r="E47" s="43" t="s">
        <v>15</v>
      </c>
      <c r="F47" s="75">
        <v>7</v>
      </c>
      <c r="G47" s="73"/>
      <c r="H47" s="73">
        <f>F47*G47</f>
        <v>0</v>
      </c>
      <c r="I47" s="74">
        <f>H47*1.21</f>
        <v>0</v>
      </c>
    </row>
    <row r="48" spans="1:9" s="41" customFormat="1" ht="16.5" customHeight="1">
      <c r="A48" s="213" t="s">
        <v>339</v>
      </c>
      <c r="B48" s="43"/>
      <c r="C48" s="44"/>
      <c r="D48" s="50" t="s">
        <v>313</v>
      </c>
      <c r="E48" s="43" t="s">
        <v>16</v>
      </c>
      <c r="F48" s="67">
        <v>2.5</v>
      </c>
      <c r="G48" s="46"/>
      <c r="H48" s="47">
        <f aca="true" t="shared" si="3" ref="H48:H63">F48*G48</f>
        <v>0</v>
      </c>
      <c r="I48" s="40">
        <f t="shared" si="0"/>
        <v>0</v>
      </c>
    </row>
    <row r="49" spans="1:9" s="41" customFormat="1" ht="16.5" customHeight="1">
      <c r="A49" s="213" t="s">
        <v>340</v>
      </c>
      <c r="B49" s="43"/>
      <c r="C49" s="44"/>
      <c r="D49" s="50" t="s">
        <v>386</v>
      </c>
      <c r="E49" s="43" t="s">
        <v>15</v>
      </c>
      <c r="F49" s="45">
        <v>2</v>
      </c>
      <c r="G49" s="46"/>
      <c r="H49" s="47">
        <f t="shared" si="3"/>
        <v>0</v>
      </c>
      <c r="I49" s="40">
        <f t="shared" si="0"/>
        <v>0</v>
      </c>
    </row>
    <row r="50" spans="1:9" s="41" customFormat="1" ht="16.5" customHeight="1">
      <c r="A50" s="213" t="s">
        <v>341</v>
      </c>
      <c r="B50" s="43"/>
      <c r="C50" s="44"/>
      <c r="D50" s="50" t="s">
        <v>318</v>
      </c>
      <c r="E50" s="43" t="s">
        <v>15</v>
      </c>
      <c r="F50" s="45">
        <v>1</v>
      </c>
      <c r="G50" s="46"/>
      <c r="H50" s="47">
        <f t="shared" si="3"/>
        <v>0</v>
      </c>
      <c r="I50" s="40">
        <f t="shared" si="0"/>
        <v>0</v>
      </c>
    </row>
    <row r="51" spans="1:9" s="41" customFormat="1" ht="16.5" customHeight="1">
      <c r="A51" s="213" t="s">
        <v>342</v>
      </c>
      <c r="B51" s="43"/>
      <c r="C51" s="44"/>
      <c r="D51" s="50" t="s">
        <v>326</v>
      </c>
      <c r="E51" s="43" t="s">
        <v>15</v>
      </c>
      <c r="F51" s="45">
        <v>1</v>
      </c>
      <c r="G51" s="46"/>
      <c r="H51" s="47">
        <f t="shared" si="3"/>
        <v>0</v>
      </c>
      <c r="I51" s="40">
        <f t="shared" si="0"/>
        <v>0</v>
      </c>
    </row>
    <row r="52" spans="1:9" s="41" customFormat="1" ht="16.5" customHeight="1">
      <c r="A52" s="213" t="s">
        <v>343</v>
      </c>
      <c r="B52" s="43"/>
      <c r="C52" s="44"/>
      <c r="D52" s="50" t="s">
        <v>428</v>
      </c>
      <c r="E52" s="43" t="s">
        <v>16</v>
      </c>
      <c r="F52" s="45">
        <v>5</v>
      </c>
      <c r="G52" s="46"/>
      <c r="H52" s="47">
        <f t="shared" si="3"/>
        <v>0</v>
      </c>
      <c r="I52" s="40">
        <f t="shared" si="0"/>
        <v>0</v>
      </c>
    </row>
    <row r="53" spans="1:9" s="54" customFormat="1" ht="16.5" customHeight="1">
      <c r="A53" s="213" t="s">
        <v>344</v>
      </c>
      <c r="B53" s="48"/>
      <c r="C53" s="49"/>
      <c r="D53" s="50" t="s">
        <v>18</v>
      </c>
      <c r="E53" s="48" t="s">
        <v>15</v>
      </c>
      <c r="F53" s="51">
        <v>1</v>
      </c>
      <c r="G53" s="52"/>
      <c r="H53" s="53">
        <f t="shared" si="3"/>
        <v>0</v>
      </c>
      <c r="I53" s="40">
        <f t="shared" si="0"/>
        <v>0</v>
      </c>
    </row>
    <row r="54" spans="1:9" s="41" customFormat="1" ht="16.5" customHeight="1">
      <c r="A54" s="213" t="s">
        <v>345</v>
      </c>
      <c r="B54" s="43"/>
      <c r="C54" s="44"/>
      <c r="D54" s="50" t="s">
        <v>19</v>
      </c>
      <c r="E54" s="43" t="s">
        <v>15</v>
      </c>
      <c r="F54" s="45">
        <v>1</v>
      </c>
      <c r="G54" s="46"/>
      <c r="H54" s="47">
        <f t="shared" si="3"/>
        <v>0</v>
      </c>
      <c r="I54" s="40">
        <f t="shared" si="0"/>
        <v>0</v>
      </c>
    </row>
    <row r="55" spans="1:9" s="41" customFormat="1" ht="16.5" customHeight="1">
      <c r="A55" s="213" t="s">
        <v>346</v>
      </c>
      <c r="B55" s="43"/>
      <c r="C55" s="44"/>
      <c r="D55" s="50" t="s">
        <v>20</v>
      </c>
      <c r="E55" s="43" t="s">
        <v>15</v>
      </c>
      <c r="F55" s="45">
        <v>4</v>
      </c>
      <c r="G55" s="46"/>
      <c r="H55" s="47">
        <f t="shared" si="3"/>
        <v>0</v>
      </c>
      <c r="I55" s="40">
        <f t="shared" si="0"/>
        <v>0</v>
      </c>
    </row>
    <row r="56" spans="1:9" s="41" customFormat="1" ht="16.5" customHeight="1">
      <c r="A56" s="213" t="s">
        <v>347</v>
      </c>
      <c r="B56" s="43"/>
      <c r="C56" s="44"/>
      <c r="D56" s="50" t="s">
        <v>387</v>
      </c>
      <c r="E56" s="43" t="s">
        <v>15</v>
      </c>
      <c r="F56" s="45">
        <v>1</v>
      </c>
      <c r="G56" s="46"/>
      <c r="H56" s="47">
        <f t="shared" si="3"/>
        <v>0</v>
      </c>
      <c r="I56" s="40">
        <f t="shared" si="0"/>
        <v>0</v>
      </c>
    </row>
    <row r="57" spans="1:9" s="41" customFormat="1" ht="16.5" customHeight="1">
      <c r="A57" s="213" t="s">
        <v>348</v>
      </c>
      <c r="B57" s="35"/>
      <c r="C57" s="36"/>
      <c r="D57" s="62" t="s">
        <v>405</v>
      </c>
      <c r="E57" s="35" t="s">
        <v>15</v>
      </c>
      <c r="F57" s="37">
        <v>2</v>
      </c>
      <c r="G57" s="38"/>
      <c r="H57" s="47">
        <f t="shared" si="3"/>
        <v>0</v>
      </c>
      <c r="I57" s="40">
        <f t="shared" si="0"/>
        <v>0</v>
      </c>
    </row>
    <row r="58" spans="1:9" s="41" customFormat="1" ht="16.5" customHeight="1">
      <c r="A58" s="213"/>
      <c r="B58" s="35"/>
      <c r="C58" s="36"/>
      <c r="D58" s="62"/>
      <c r="E58" s="35"/>
      <c r="F58" s="45"/>
      <c r="G58" s="38"/>
      <c r="H58" s="53"/>
      <c r="I58" s="40"/>
    </row>
    <row r="59" spans="1:9" s="41" customFormat="1" ht="16.5" customHeight="1">
      <c r="A59" s="216"/>
      <c r="B59" s="35"/>
      <c r="C59" s="36"/>
      <c r="D59" s="62"/>
      <c r="E59" s="35"/>
      <c r="F59" s="45"/>
      <c r="G59" s="38"/>
      <c r="H59" s="53"/>
      <c r="I59" s="40"/>
    </row>
    <row r="60" spans="1:9" s="41" customFormat="1" ht="16.5" customHeight="1">
      <c r="A60" s="42"/>
      <c r="B60" s="43"/>
      <c r="C60" s="44"/>
      <c r="D60" s="66" t="s">
        <v>21</v>
      </c>
      <c r="E60" s="43"/>
      <c r="F60" s="45"/>
      <c r="G60" s="46"/>
      <c r="H60" s="47"/>
      <c r="I60" s="40"/>
    </row>
    <row r="61" spans="1:9" s="41" customFormat="1" ht="16.5" customHeight="1">
      <c r="A61" s="213" t="s">
        <v>349</v>
      </c>
      <c r="B61" s="43"/>
      <c r="C61" s="44"/>
      <c r="D61" s="50" t="s">
        <v>306</v>
      </c>
      <c r="E61" s="43" t="s">
        <v>16</v>
      </c>
      <c r="F61" s="45">
        <v>5</v>
      </c>
      <c r="G61" s="46"/>
      <c r="H61" s="47">
        <f t="shared" si="3"/>
        <v>0</v>
      </c>
      <c r="I61" s="40">
        <f t="shared" si="0"/>
        <v>0</v>
      </c>
    </row>
    <row r="62" spans="1:9" s="41" customFormat="1" ht="16.5" customHeight="1">
      <c r="A62" s="213" t="s">
        <v>350</v>
      </c>
      <c r="B62" s="43"/>
      <c r="C62" s="44"/>
      <c r="D62" s="50" t="s">
        <v>307</v>
      </c>
      <c r="E62" s="43" t="s">
        <v>16</v>
      </c>
      <c r="F62" s="45">
        <v>5</v>
      </c>
      <c r="G62" s="46"/>
      <c r="H62" s="47">
        <f t="shared" si="3"/>
        <v>0</v>
      </c>
      <c r="I62" s="40">
        <f t="shared" si="0"/>
        <v>0</v>
      </c>
    </row>
    <row r="63" spans="1:9" s="41" customFormat="1" ht="16.5" customHeight="1">
      <c r="A63" s="217" t="s">
        <v>351</v>
      </c>
      <c r="B63" s="207"/>
      <c r="C63" s="208"/>
      <c r="D63" s="209" t="s">
        <v>397</v>
      </c>
      <c r="E63" s="207" t="s">
        <v>16</v>
      </c>
      <c r="F63" s="197">
        <v>8</v>
      </c>
      <c r="G63" s="198"/>
      <c r="H63" s="199">
        <f t="shared" si="3"/>
        <v>0</v>
      </c>
      <c r="I63" s="200">
        <f t="shared" si="0"/>
        <v>0</v>
      </c>
    </row>
    <row r="64" spans="1:9" s="41" customFormat="1" ht="16.5" customHeight="1">
      <c r="A64" s="103"/>
      <c r="B64" s="104"/>
      <c r="C64" s="105"/>
      <c r="D64" s="106"/>
      <c r="E64" s="104"/>
      <c r="F64" s="107"/>
      <c r="G64" s="108"/>
      <c r="H64" s="108"/>
      <c r="I64" s="108"/>
    </row>
    <row r="65" spans="1:9" s="41" customFormat="1" ht="27.75" customHeight="1">
      <c r="A65" s="293" t="s">
        <v>23</v>
      </c>
      <c r="B65" s="294"/>
      <c r="C65" s="294"/>
      <c r="D65" s="294"/>
      <c r="E65" s="236"/>
      <c r="F65" s="237"/>
      <c r="G65" s="238"/>
      <c r="H65" s="238"/>
      <c r="I65" s="239"/>
    </row>
    <row r="66" spans="1:9" s="41" customFormat="1" ht="16.5" customHeight="1">
      <c r="A66" s="213"/>
      <c r="B66" s="35"/>
      <c r="C66" s="36"/>
      <c r="D66" s="65" t="s">
        <v>24</v>
      </c>
      <c r="E66" s="35"/>
      <c r="F66" s="37"/>
      <c r="G66" s="38"/>
      <c r="H66" s="39"/>
      <c r="I66" s="40"/>
    </row>
    <row r="67" spans="1:9" s="41" customFormat="1" ht="16.5" customHeight="1">
      <c r="A67" s="213" t="s">
        <v>352</v>
      </c>
      <c r="B67" s="43"/>
      <c r="C67" s="44"/>
      <c r="D67" s="50" t="s">
        <v>25</v>
      </c>
      <c r="E67" s="43" t="s">
        <v>16</v>
      </c>
      <c r="F67" s="45">
        <v>80</v>
      </c>
      <c r="G67" s="46"/>
      <c r="H67" s="47">
        <f>F67*G67</f>
        <v>0</v>
      </c>
      <c r="I67" s="40">
        <f aca="true" t="shared" si="4" ref="I67:I112">H67*1.21</f>
        <v>0</v>
      </c>
    </row>
    <row r="68" spans="1:9" s="41" customFormat="1" ht="16.5" customHeight="1">
      <c r="A68" s="213" t="s">
        <v>353</v>
      </c>
      <c r="B68" s="43"/>
      <c r="C68" s="44"/>
      <c r="D68" s="50" t="s">
        <v>63</v>
      </c>
      <c r="E68" s="43" t="s">
        <v>16</v>
      </c>
      <c r="F68" s="45">
        <v>65</v>
      </c>
      <c r="G68" s="46"/>
      <c r="H68" s="47">
        <f>F68*G68</f>
        <v>0</v>
      </c>
      <c r="I68" s="40">
        <f t="shared" si="4"/>
        <v>0</v>
      </c>
    </row>
    <row r="69" spans="1:9" s="41" customFormat="1" ht="16.5" customHeight="1">
      <c r="A69" s="283" t="s">
        <v>354</v>
      </c>
      <c r="B69" s="43"/>
      <c r="C69" s="44"/>
      <c r="D69" s="64" t="s">
        <v>26</v>
      </c>
      <c r="E69" s="295" t="s">
        <v>16</v>
      </c>
      <c r="F69" s="297">
        <v>8</v>
      </c>
      <c r="G69" s="289"/>
      <c r="H69" s="289">
        <f>F69*G69</f>
        <v>0</v>
      </c>
      <c r="I69" s="287">
        <f t="shared" si="4"/>
        <v>0</v>
      </c>
    </row>
    <row r="70" spans="1:9" s="41" customFormat="1" ht="16.5" customHeight="1">
      <c r="A70" s="284"/>
      <c r="B70" s="43"/>
      <c r="C70" s="44"/>
      <c r="D70" s="76" t="s">
        <v>27</v>
      </c>
      <c r="E70" s="296"/>
      <c r="F70" s="298"/>
      <c r="G70" s="290"/>
      <c r="H70" s="290"/>
      <c r="I70" s="288"/>
    </row>
    <row r="71" spans="1:9" s="54" customFormat="1" ht="16.5" customHeight="1">
      <c r="A71" s="213">
        <v>43</v>
      </c>
      <c r="B71" s="43"/>
      <c r="C71" s="44"/>
      <c r="D71" s="50" t="s">
        <v>65</v>
      </c>
      <c r="E71" s="43" t="s">
        <v>16</v>
      </c>
      <c r="F71" s="45">
        <v>8</v>
      </c>
      <c r="G71" s="46"/>
      <c r="H71" s="47">
        <f aca="true" t="shared" si="5" ref="H71:H86">F71*G71</f>
        <v>0</v>
      </c>
      <c r="I71" s="40">
        <f t="shared" si="4"/>
        <v>0</v>
      </c>
    </row>
    <row r="72" spans="1:9" s="41" customFormat="1" ht="16.5" customHeight="1">
      <c r="A72" s="213" t="s">
        <v>355</v>
      </c>
      <c r="B72" s="43"/>
      <c r="C72" s="44"/>
      <c r="D72" s="50" t="s">
        <v>388</v>
      </c>
      <c r="E72" s="43" t="s">
        <v>15</v>
      </c>
      <c r="F72" s="45">
        <v>1</v>
      </c>
      <c r="G72" s="46"/>
      <c r="H72" s="47">
        <f t="shared" si="5"/>
        <v>0</v>
      </c>
      <c r="I72" s="40">
        <f t="shared" si="4"/>
        <v>0</v>
      </c>
    </row>
    <row r="73" spans="1:9" s="41" customFormat="1" ht="16.5" customHeight="1">
      <c r="A73" s="213" t="s">
        <v>356</v>
      </c>
      <c r="B73" s="43"/>
      <c r="C73" s="44"/>
      <c r="D73" s="50" t="s">
        <v>429</v>
      </c>
      <c r="E73" s="43" t="s">
        <v>16</v>
      </c>
      <c r="F73" s="45">
        <v>115</v>
      </c>
      <c r="G73" s="46"/>
      <c r="H73" s="47">
        <f t="shared" si="5"/>
        <v>0</v>
      </c>
      <c r="I73" s="40">
        <f t="shared" si="4"/>
        <v>0</v>
      </c>
    </row>
    <row r="74" spans="1:9" s="41" customFormat="1" ht="16.5" customHeight="1">
      <c r="A74" s="213" t="s">
        <v>357</v>
      </c>
      <c r="B74" s="43"/>
      <c r="C74" s="44"/>
      <c r="D74" s="50" t="s">
        <v>308</v>
      </c>
      <c r="E74" s="43" t="s">
        <v>16</v>
      </c>
      <c r="F74" s="45">
        <v>115</v>
      </c>
      <c r="G74" s="46"/>
      <c r="H74" s="47">
        <f t="shared" si="5"/>
        <v>0</v>
      </c>
      <c r="I74" s="40">
        <f t="shared" si="4"/>
        <v>0</v>
      </c>
    </row>
    <row r="75" spans="1:9" s="41" customFormat="1" ht="27.75" customHeight="1">
      <c r="A75" s="213" t="s">
        <v>358</v>
      </c>
      <c r="B75" s="43"/>
      <c r="C75" s="44"/>
      <c r="D75" s="50" t="s">
        <v>406</v>
      </c>
      <c r="E75" s="43" t="s">
        <v>15</v>
      </c>
      <c r="F75" s="51">
        <v>1</v>
      </c>
      <c r="G75" s="52"/>
      <c r="H75" s="53">
        <f t="shared" si="5"/>
        <v>0</v>
      </c>
      <c r="I75" s="273">
        <f t="shared" si="4"/>
        <v>0</v>
      </c>
    </row>
    <row r="76" spans="1:9" s="41" customFormat="1" ht="27.75" customHeight="1">
      <c r="A76" s="213" t="s">
        <v>359</v>
      </c>
      <c r="B76" s="43"/>
      <c r="C76" s="44"/>
      <c r="D76" s="50" t="s">
        <v>407</v>
      </c>
      <c r="E76" s="43" t="s">
        <v>15</v>
      </c>
      <c r="F76" s="51">
        <v>1</v>
      </c>
      <c r="G76" s="52"/>
      <c r="H76" s="53">
        <f t="shared" si="5"/>
        <v>0</v>
      </c>
      <c r="I76" s="273">
        <f t="shared" si="4"/>
        <v>0</v>
      </c>
    </row>
    <row r="77" spans="1:9" s="41" customFormat="1" ht="16.5" customHeight="1">
      <c r="A77" s="213" t="s">
        <v>360</v>
      </c>
      <c r="B77" s="43"/>
      <c r="C77" s="44"/>
      <c r="D77" s="50" t="s">
        <v>408</v>
      </c>
      <c r="E77" s="43" t="s">
        <v>15</v>
      </c>
      <c r="F77" s="45">
        <v>1</v>
      </c>
      <c r="G77" s="46"/>
      <c r="H77" s="47">
        <f t="shared" si="5"/>
        <v>0</v>
      </c>
      <c r="I77" s="40">
        <f t="shared" si="4"/>
        <v>0</v>
      </c>
    </row>
    <row r="78" spans="1:9" s="41" customFormat="1" ht="16.5" customHeight="1">
      <c r="A78" s="213" t="s">
        <v>361</v>
      </c>
      <c r="B78" s="43"/>
      <c r="C78" s="44"/>
      <c r="D78" s="50" t="s">
        <v>64</v>
      </c>
      <c r="E78" s="43" t="s">
        <v>15</v>
      </c>
      <c r="F78" s="45">
        <v>1</v>
      </c>
      <c r="G78" s="46"/>
      <c r="H78" s="47">
        <f t="shared" si="5"/>
        <v>0</v>
      </c>
      <c r="I78" s="40">
        <f t="shared" si="4"/>
        <v>0</v>
      </c>
    </row>
    <row r="79" spans="1:9" s="41" customFormat="1" ht="16.5" customHeight="1">
      <c r="A79" s="213" t="s">
        <v>362</v>
      </c>
      <c r="B79" s="43"/>
      <c r="C79" s="44"/>
      <c r="D79" s="50" t="s">
        <v>409</v>
      </c>
      <c r="E79" s="43" t="s">
        <v>15</v>
      </c>
      <c r="F79" s="45">
        <v>1</v>
      </c>
      <c r="G79" s="46"/>
      <c r="H79" s="47">
        <f t="shared" si="5"/>
        <v>0</v>
      </c>
      <c r="I79" s="40">
        <f t="shared" si="4"/>
        <v>0</v>
      </c>
    </row>
    <row r="80" spans="1:9" s="41" customFormat="1" ht="16.5" customHeight="1">
      <c r="A80" s="213" t="s">
        <v>363</v>
      </c>
      <c r="B80" s="43"/>
      <c r="C80" s="44"/>
      <c r="D80" s="50" t="s">
        <v>410</v>
      </c>
      <c r="E80" s="43" t="s">
        <v>15</v>
      </c>
      <c r="F80" s="45">
        <v>1</v>
      </c>
      <c r="G80" s="46"/>
      <c r="H80" s="47">
        <f t="shared" si="5"/>
        <v>0</v>
      </c>
      <c r="I80" s="40">
        <f t="shared" si="4"/>
        <v>0</v>
      </c>
    </row>
    <row r="81" spans="1:9" s="41" customFormat="1" ht="16.5" customHeight="1">
      <c r="A81" s="213" t="s">
        <v>364</v>
      </c>
      <c r="B81" s="43"/>
      <c r="C81" s="44"/>
      <c r="D81" s="50" t="s">
        <v>66</v>
      </c>
      <c r="E81" s="43" t="s">
        <v>15</v>
      </c>
      <c r="F81" s="45">
        <v>3</v>
      </c>
      <c r="G81" s="46"/>
      <c r="H81" s="47">
        <f t="shared" si="5"/>
        <v>0</v>
      </c>
      <c r="I81" s="40">
        <f t="shared" si="4"/>
        <v>0</v>
      </c>
    </row>
    <row r="82" spans="1:9" s="41" customFormat="1" ht="16.5" customHeight="1">
      <c r="A82" s="213" t="s">
        <v>365</v>
      </c>
      <c r="B82" s="43"/>
      <c r="C82" s="44"/>
      <c r="D82" s="50" t="s">
        <v>67</v>
      </c>
      <c r="E82" s="43" t="s">
        <v>15</v>
      </c>
      <c r="F82" s="45">
        <v>2</v>
      </c>
      <c r="G82" s="46"/>
      <c r="H82" s="47">
        <f t="shared" si="5"/>
        <v>0</v>
      </c>
      <c r="I82" s="40">
        <f t="shared" si="4"/>
        <v>0</v>
      </c>
    </row>
    <row r="83" spans="1:9" s="41" customFormat="1" ht="16.5" customHeight="1">
      <c r="A83" s="213" t="s">
        <v>366</v>
      </c>
      <c r="B83" s="43"/>
      <c r="C83" s="44"/>
      <c r="D83" s="50" t="s">
        <v>68</v>
      </c>
      <c r="E83" s="43" t="s">
        <v>15</v>
      </c>
      <c r="F83" s="45">
        <v>2</v>
      </c>
      <c r="G83" s="46"/>
      <c r="H83" s="47">
        <f t="shared" si="5"/>
        <v>0</v>
      </c>
      <c r="I83" s="40">
        <f t="shared" si="4"/>
        <v>0</v>
      </c>
    </row>
    <row r="84" spans="1:9" s="41" customFormat="1" ht="16.5" customHeight="1">
      <c r="A84" s="213" t="s">
        <v>367</v>
      </c>
      <c r="B84" s="43"/>
      <c r="C84" s="44"/>
      <c r="D84" s="50" t="s">
        <v>69</v>
      </c>
      <c r="E84" s="43" t="s">
        <v>15</v>
      </c>
      <c r="F84" s="45">
        <v>1</v>
      </c>
      <c r="G84" s="46"/>
      <c r="H84" s="47">
        <f t="shared" si="5"/>
        <v>0</v>
      </c>
      <c r="I84" s="40">
        <f t="shared" si="4"/>
        <v>0</v>
      </c>
    </row>
    <row r="85" spans="1:9" s="41" customFormat="1" ht="16.5" customHeight="1">
      <c r="A85" s="213" t="s">
        <v>368</v>
      </c>
      <c r="B85" s="43"/>
      <c r="C85" s="44"/>
      <c r="D85" s="50" t="s">
        <v>70</v>
      </c>
      <c r="E85" s="43" t="s">
        <v>15</v>
      </c>
      <c r="F85" s="45">
        <v>1</v>
      </c>
      <c r="G85" s="46"/>
      <c r="H85" s="47">
        <f t="shared" si="5"/>
        <v>0</v>
      </c>
      <c r="I85" s="40">
        <f t="shared" si="4"/>
        <v>0</v>
      </c>
    </row>
    <row r="86" spans="1:9" s="41" customFormat="1" ht="16.5" customHeight="1">
      <c r="A86" s="213" t="s">
        <v>369</v>
      </c>
      <c r="B86" s="43"/>
      <c r="C86" s="44"/>
      <c r="D86" s="50" t="s">
        <v>28</v>
      </c>
      <c r="E86" s="43" t="s">
        <v>15</v>
      </c>
      <c r="F86" s="45">
        <v>1</v>
      </c>
      <c r="G86" s="46"/>
      <c r="H86" s="47">
        <f t="shared" si="5"/>
        <v>0</v>
      </c>
      <c r="I86" s="40">
        <f t="shared" si="4"/>
        <v>0</v>
      </c>
    </row>
    <row r="87" spans="1:9" s="41" customFormat="1" ht="16.5" customHeight="1">
      <c r="A87" s="213" t="s">
        <v>370</v>
      </c>
      <c r="B87" s="43"/>
      <c r="C87" s="44"/>
      <c r="D87" s="50" t="s">
        <v>29</v>
      </c>
      <c r="E87" s="43" t="s">
        <v>15</v>
      </c>
      <c r="F87" s="45">
        <v>1</v>
      </c>
      <c r="G87" s="46"/>
      <c r="H87" s="47">
        <f>F87*G87</f>
        <v>0</v>
      </c>
      <c r="I87" s="40">
        <f t="shared" si="4"/>
        <v>0</v>
      </c>
    </row>
    <row r="88" spans="1:9" s="41" customFormat="1" ht="16.5" customHeight="1">
      <c r="A88" s="213" t="s">
        <v>371</v>
      </c>
      <c r="B88" s="207"/>
      <c r="C88" s="208"/>
      <c r="D88" s="209" t="s">
        <v>30</v>
      </c>
      <c r="E88" s="207" t="s">
        <v>15</v>
      </c>
      <c r="F88" s="197">
        <v>1</v>
      </c>
      <c r="G88" s="198"/>
      <c r="H88" s="199">
        <f>F88*G88</f>
        <v>0</v>
      </c>
      <c r="I88" s="200">
        <f t="shared" si="4"/>
        <v>0</v>
      </c>
    </row>
    <row r="89" spans="1:9" s="41" customFormat="1" ht="16.5" customHeight="1">
      <c r="A89" s="213" t="s">
        <v>372</v>
      </c>
      <c r="B89" s="55"/>
      <c r="C89" s="92"/>
      <c r="D89" s="63" t="s">
        <v>396</v>
      </c>
      <c r="E89" s="55" t="s">
        <v>15</v>
      </c>
      <c r="F89" s="45">
        <v>1</v>
      </c>
      <c r="G89" s="56"/>
      <c r="H89" s="57">
        <f aca="true" t="shared" si="6" ref="H89:H112">F89*G89</f>
        <v>0</v>
      </c>
      <c r="I89" s="102">
        <f t="shared" si="4"/>
        <v>0</v>
      </c>
    </row>
    <row r="90" spans="1:9" s="41" customFormat="1" ht="16.5" customHeight="1">
      <c r="A90" s="213" t="s">
        <v>373</v>
      </c>
      <c r="B90" s="43"/>
      <c r="C90" s="44"/>
      <c r="D90" s="50" t="s">
        <v>31</v>
      </c>
      <c r="E90" s="43" t="s">
        <v>15</v>
      </c>
      <c r="F90" s="45">
        <v>1</v>
      </c>
      <c r="G90" s="46"/>
      <c r="H90" s="47">
        <f t="shared" si="6"/>
        <v>0</v>
      </c>
      <c r="I90" s="40">
        <f t="shared" si="4"/>
        <v>0</v>
      </c>
    </row>
    <row r="91" spans="1:9" s="41" customFormat="1" ht="16.5" customHeight="1">
      <c r="A91" s="217" t="s">
        <v>374</v>
      </c>
      <c r="B91" s="43"/>
      <c r="C91" s="44"/>
      <c r="D91" s="50" t="s">
        <v>32</v>
      </c>
      <c r="E91" s="43" t="s">
        <v>15</v>
      </c>
      <c r="F91" s="45">
        <v>1</v>
      </c>
      <c r="G91" s="46"/>
      <c r="H91" s="47">
        <f t="shared" si="6"/>
        <v>0</v>
      </c>
      <c r="I91" s="40">
        <f t="shared" si="4"/>
        <v>0</v>
      </c>
    </row>
    <row r="92" spans="1:9" s="41" customFormat="1" ht="16.5" customHeight="1">
      <c r="A92" s="218" t="s">
        <v>375</v>
      </c>
      <c r="B92" s="43"/>
      <c r="C92" s="44"/>
      <c r="D92" s="50" t="s">
        <v>33</v>
      </c>
      <c r="E92" s="43" t="s">
        <v>15</v>
      </c>
      <c r="F92" s="45">
        <v>1</v>
      </c>
      <c r="G92" s="46"/>
      <c r="H92" s="47">
        <f t="shared" si="6"/>
        <v>0</v>
      </c>
      <c r="I92" s="40">
        <f t="shared" si="4"/>
        <v>0</v>
      </c>
    </row>
    <row r="93" spans="1:9" s="41" customFormat="1" ht="16.5" customHeight="1">
      <c r="A93" s="213" t="s">
        <v>376</v>
      </c>
      <c r="B93" s="43"/>
      <c r="C93" s="44"/>
      <c r="D93" s="50" t="s">
        <v>34</v>
      </c>
      <c r="E93" s="43" t="s">
        <v>15</v>
      </c>
      <c r="F93" s="45">
        <v>3</v>
      </c>
      <c r="G93" s="46"/>
      <c r="H93" s="47">
        <f t="shared" si="6"/>
        <v>0</v>
      </c>
      <c r="I93" s="40">
        <f t="shared" si="4"/>
        <v>0</v>
      </c>
    </row>
    <row r="94" spans="1:9" s="41" customFormat="1" ht="16.5" customHeight="1">
      <c r="A94" s="213" t="s">
        <v>377</v>
      </c>
      <c r="B94" s="43"/>
      <c r="C94" s="44"/>
      <c r="D94" s="50" t="s">
        <v>35</v>
      </c>
      <c r="E94" s="43" t="s">
        <v>15</v>
      </c>
      <c r="F94" s="45">
        <v>3</v>
      </c>
      <c r="G94" s="46"/>
      <c r="H94" s="47">
        <f t="shared" si="6"/>
        <v>0</v>
      </c>
      <c r="I94" s="200">
        <f t="shared" si="4"/>
        <v>0</v>
      </c>
    </row>
    <row r="95" spans="1:9" s="41" customFormat="1" ht="16.5" customHeight="1">
      <c r="A95" s="213" t="s">
        <v>378</v>
      </c>
      <c r="B95" s="43"/>
      <c r="C95" s="44"/>
      <c r="D95" s="50" t="s">
        <v>36</v>
      </c>
      <c r="E95" s="43" t="s">
        <v>15</v>
      </c>
      <c r="F95" s="45">
        <v>3</v>
      </c>
      <c r="G95" s="46"/>
      <c r="H95" s="47">
        <f t="shared" si="6"/>
        <v>0</v>
      </c>
      <c r="I95" s="274">
        <f t="shared" si="4"/>
        <v>0</v>
      </c>
    </row>
    <row r="96" spans="1:9" s="41" customFormat="1" ht="16.5" customHeight="1">
      <c r="A96" s="213">
        <v>68</v>
      </c>
      <c r="B96" s="43"/>
      <c r="C96" s="44"/>
      <c r="D96" s="50" t="s">
        <v>411</v>
      </c>
      <c r="E96" s="43" t="s">
        <v>15</v>
      </c>
      <c r="F96" s="45">
        <v>1</v>
      </c>
      <c r="G96" s="46"/>
      <c r="H96" s="47">
        <f t="shared" si="6"/>
        <v>0</v>
      </c>
      <c r="I96" s="196">
        <f t="shared" si="4"/>
        <v>0</v>
      </c>
    </row>
    <row r="97" spans="1:9" s="41" customFormat="1" ht="16.5" customHeight="1">
      <c r="A97" s="213">
        <v>69</v>
      </c>
      <c r="B97" s="43"/>
      <c r="C97" s="44"/>
      <c r="D97" s="50" t="s">
        <v>382</v>
      </c>
      <c r="E97" s="43" t="s">
        <v>15</v>
      </c>
      <c r="F97" s="45">
        <v>1</v>
      </c>
      <c r="G97" s="46"/>
      <c r="H97" s="47">
        <f t="shared" si="6"/>
        <v>0</v>
      </c>
      <c r="I97" s="102">
        <f t="shared" si="4"/>
        <v>0</v>
      </c>
    </row>
    <row r="98" spans="1:9" s="41" customFormat="1" ht="16.5" customHeight="1">
      <c r="A98" s="213">
        <v>70</v>
      </c>
      <c r="B98" s="43"/>
      <c r="C98" s="44"/>
      <c r="D98" s="50" t="s">
        <v>37</v>
      </c>
      <c r="E98" s="43" t="s">
        <v>15</v>
      </c>
      <c r="F98" s="45">
        <v>1</v>
      </c>
      <c r="G98" s="46"/>
      <c r="H98" s="47">
        <f t="shared" si="6"/>
        <v>0</v>
      </c>
      <c r="I98" s="40">
        <f t="shared" si="4"/>
        <v>0</v>
      </c>
    </row>
    <row r="99" spans="1:9" s="41" customFormat="1" ht="16.5" customHeight="1">
      <c r="A99" s="213">
        <v>71</v>
      </c>
      <c r="B99" s="43"/>
      <c r="C99" s="44"/>
      <c r="D99" s="50" t="s">
        <v>38</v>
      </c>
      <c r="E99" s="43" t="s">
        <v>15</v>
      </c>
      <c r="F99" s="45">
        <v>1</v>
      </c>
      <c r="G99" s="46"/>
      <c r="H99" s="47">
        <f t="shared" si="6"/>
        <v>0</v>
      </c>
      <c r="I99" s="40">
        <f t="shared" si="4"/>
        <v>0</v>
      </c>
    </row>
    <row r="100" spans="1:9" s="41" customFormat="1" ht="16.5" customHeight="1">
      <c r="A100" s="213"/>
      <c r="B100" s="43"/>
      <c r="C100" s="44"/>
      <c r="D100" s="50"/>
      <c r="E100" s="43"/>
      <c r="F100" s="45"/>
      <c r="G100" s="46"/>
      <c r="H100" s="47"/>
      <c r="I100" s="40"/>
    </row>
    <row r="101" spans="1:9" s="41" customFormat="1" ht="16.5" customHeight="1">
      <c r="A101" s="213"/>
      <c r="B101" s="43"/>
      <c r="C101" s="44"/>
      <c r="D101" s="66" t="s">
        <v>39</v>
      </c>
      <c r="E101" s="43"/>
      <c r="F101" s="45"/>
      <c r="G101" s="46"/>
      <c r="H101" s="47"/>
      <c r="I101" s="40"/>
    </row>
    <row r="102" spans="1:9" s="41" customFormat="1" ht="16.5" customHeight="1">
      <c r="A102" s="213">
        <v>72</v>
      </c>
      <c r="B102" s="43"/>
      <c r="C102" s="44"/>
      <c r="D102" s="50" t="s">
        <v>412</v>
      </c>
      <c r="E102" s="43" t="s">
        <v>15</v>
      </c>
      <c r="F102" s="45">
        <v>1</v>
      </c>
      <c r="G102" s="46"/>
      <c r="H102" s="47">
        <f t="shared" si="6"/>
        <v>0</v>
      </c>
      <c r="I102" s="40">
        <f t="shared" si="4"/>
        <v>0</v>
      </c>
    </row>
    <row r="103" spans="1:9" s="41" customFormat="1" ht="16.5" customHeight="1">
      <c r="A103" s="213">
        <v>73</v>
      </c>
      <c r="B103" s="43"/>
      <c r="C103" s="44"/>
      <c r="D103" s="50" t="s">
        <v>413</v>
      </c>
      <c r="E103" s="43" t="s">
        <v>15</v>
      </c>
      <c r="F103" s="45">
        <v>4</v>
      </c>
      <c r="G103" s="46"/>
      <c r="H103" s="47">
        <f t="shared" si="6"/>
        <v>0</v>
      </c>
      <c r="I103" s="40">
        <f t="shared" si="4"/>
        <v>0</v>
      </c>
    </row>
    <row r="104" spans="1:9" s="41" customFormat="1" ht="16.5" customHeight="1">
      <c r="A104" s="213">
        <v>74</v>
      </c>
      <c r="B104" s="43"/>
      <c r="C104" s="44"/>
      <c r="D104" s="50" t="s">
        <v>430</v>
      </c>
      <c r="E104" s="43" t="s">
        <v>16</v>
      </c>
      <c r="F104" s="45">
        <v>10</v>
      </c>
      <c r="G104" s="46"/>
      <c r="H104" s="47">
        <f t="shared" si="6"/>
        <v>0</v>
      </c>
      <c r="I104" s="40">
        <f t="shared" si="4"/>
        <v>0</v>
      </c>
    </row>
    <row r="105" spans="1:9" s="41" customFormat="1" ht="16.5" customHeight="1">
      <c r="A105" s="213">
        <v>75</v>
      </c>
      <c r="B105" s="43"/>
      <c r="C105" s="44"/>
      <c r="D105" s="50" t="s">
        <v>431</v>
      </c>
      <c r="E105" s="43" t="s">
        <v>16</v>
      </c>
      <c r="F105" s="45">
        <v>5</v>
      </c>
      <c r="G105" s="46"/>
      <c r="H105" s="47">
        <f t="shared" si="6"/>
        <v>0</v>
      </c>
      <c r="I105" s="40">
        <f t="shared" si="4"/>
        <v>0</v>
      </c>
    </row>
    <row r="106" spans="1:9" s="41" customFormat="1" ht="16.5" customHeight="1">
      <c r="A106" s="213">
        <v>76</v>
      </c>
      <c r="B106" s="43"/>
      <c r="C106" s="44"/>
      <c r="D106" s="50" t="s">
        <v>432</v>
      </c>
      <c r="E106" s="43" t="s">
        <v>16</v>
      </c>
      <c r="F106" s="45">
        <v>4</v>
      </c>
      <c r="G106" s="46"/>
      <c r="H106" s="47">
        <f t="shared" si="6"/>
        <v>0</v>
      </c>
      <c r="I106" s="40">
        <f t="shared" si="4"/>
        <v>0</v>
      </c>
    </row>
    <row r="107" spans="1:9" s="41" customFormat="1" ht="16.5" customHeight="1">
      <c r="A107" s="213">
        <v>77</v>
      </c>
      <c r="B107" s="43"/>
      <c r="C107" s="44"/>
      <c r="D107" s="50" t="s">
        <v>310</v>
      </c>
      <c r="E107" s="43" t="s">
        <v>16</v>
      </c>
      <c r="F107" s="45">
        <v>19</v>
      </c>
      <c r="G107" s="46"/>
      <c r="H107" s="47">
        <f t="shared" si="6"/>
        <v>0</v>
      </c>
      <c r="I107" s="40">
        <f t="shared" si="4"/>
        <v>0</v>
      </c>
    </row>
    <row r="108" spans="1:9" s="41" customFormat="1" ht="16.5" customHeight="1">
      <c r="A108" s="213"/>
      <c r="B108" s="43"/>
      <c r="C108" s="44"/>
      <c r="D108" s="50"/>
      <c r="E108" s="43"/>
      <c r="F108" s="67"/>
      <c r="G108" s="46"/>
      <c r="H108" s="47"/>
      <c r="I108" s="40"/>
    </row>
    <row r="109" spans="1:9" s="41" customFormat="1" ht="16.5" customHeight="1">
      <c r="A109" s="213"/>
      <c r="B109" s="43"/>
      <c r="C109" s="44"/>
      <c r="D109" s="66" t="s">
        <v>40</v>
      </c>
      <c r="E109" s="43"/>
      <c r="F109" s="45"/>
      <c r="G109" s="46"/>
      <c r="H109" s="47"/>
      <c r="I109" s="40"/>
    </row>
    <row r="110" spans="1:9" s="21" customFormat="1" ht="16.5" customHeight="1">
      <c r="A110" s="213">
        <v>78</v>
      </c>
      <c r="B110" s="43"/>
      <c r="C110" s="44"/>
      <c r="D110" s="50" t="s">
        <v>433</v>
      </c>
      <c r="E110" s="43" t="s">
        <v>16</v>
      </c>
      <c r="F110" s="45">
        <v>5</v>
      </c>
      <c r="G110" s="46"/>
      <c r="H110" s="47">
        <f t="shared" si="6"/>
        <v>0</v>
      </c>
      <c r="I110" s="40">
        <f t="shared" si="4"/>
        <v>0</v>
      </c>
    </row>
    <row r="111" spans="1:9" s="58" customFormat="1" ht="16.5" customHeight="1">
      <c r="A111" s="213">
        <v>79</v>
      </c>
      <c r="B111" s="43"/>
      <c r="C111" s="44"/>
      <c r="D111" s="50" t="s">
        <v>42</v>
      </c>
      <c r="E111" s="43" t="s">
        <v>16</v>
      </c>
      <c r="F111" s="45">
        <v>9</v>
      </c>
      <c r="G111" s="46"/>
      <c r="H111" s="47">
        <f t="shared" si="6"/>
        <v>0</v>
      </c>
      <c r="I111" s="40">
        <f t="shared" si="4"/>
        <v>0</v>
      </c>
    </row>
    <row r="112" spans="1:9" s="59" customFormat="1" ht="15">
      <c r="A112" s="213">
        <v>80</v>
      </c>
      <c r="B112" s="43"/>
      <c r="C112" s="44"/>
      <c r="D112" s="50" t="s">
        <v>309</v>
      </c>
      <c r="E112" s="43" t="s">
        <v>16</v>
      </c>
      <c r="F112" s="45">
        <v>10</v>
      </c>
      <c r="G112" s="46"/>
      <c r="H112" s="47">
        <f t="shared" si="6"/>
        <v>0</v>
      </c>
      <c r="I112" s="40">
        <f t="shared" si="4"/>
        <v>0</v>
      </c>
    </row>
    <row r="113" spans="1:9" s="41" customFormat="1" ht="18.75" customHeight="1">
      <c r="A113" s="216">
        <v>81</v>
      </c>
      <c r="B113" s="43"/>
      <c r="C113" s="44"/>
      <c r="D113" s="275" t="s">
        <v>414</v>
      </c>
      <c r="E113" s="277" t="s">
        <v>15</v>
      </c>
      <c r="F113" s="279">
        <v>1</v>
      </c>
      <c r="G113" s="281"/>
      <c r="H113" s="281">
        <f>F113*G113</f>
        <v>0</v>
      </c>
      <c r="I113" s="299">
        <f>H113*1.21</f>
        <v>0</v>
      </c>
    </row>
    <row r="114" spans="1:9" s="41" customFormat="1" ht="12.75" customHeight="1">
      <c r="A114" s="233"/>
      <c r="B114" s="43"/>
      <c r="C114" s="44"/>
      <c r="D114" s="276"/>
      <c r="E114" s="278"/>
      <c r="F114" s="280"/>
      <c r="G114" s="282"/>
      <c r="H114" s="282"/>
      <c r="I114" s="300"/>
    </row>
    <row r="115" spans="1:9" s="41" customFormat="1" ht="27.75" customHeight="1">
      <c r="A115" s="301" t="s">
        <v>389</v>
      </c>
      <c r="B115" s="302"/>
      <c r="C115" s="302"/>
      <c r="D115" s="302"/>
      <c r="E115" s="30"/>
      <c r="F115" s="31"/>
      <c r="G115" s="32"/>
      <c r="H115" s="32"/>
      <c r="I115" s="33"/>
    </row>
    <row r="116" spans="1:9" s="60" customFormat="1" ht="14.25">
      <c r="A116" s="34"/>
      <c r="B116" s="35"/>
      <c r="C116" s="36"/>
      <c r="D116" s="65" t="s">
        <v>43</v>
      </c>
      <c r="E116" s="35"/>
      <c r="F116" s="37"/>
      <c r="G116" s="38"/>
      <c r="H116" s="39"/>
      <c r="I116" s="40"/>
    </row>
    <row r="117" spans="1:9" s="61" customFormat="1" ht="12.75" customHeight="1">
      <c r="A117" s="213"/>
      <c r="B117" s="43"/>
      <c r="C117" s="44"/>
      <c r="D117" s="66" t="s">
        <v>44</v>
      </c>
      <c r="E117" s="43"/>
      <c r="F117" s="45"/>
      <c r="G117" s="46"/>
      <c r="H117" s="47"/>
      <c r="I117" s="40"/>
    </row>
    <row r="118" spans="1:9" s="60" customFormat="1" ht="12.75" customHeight="1">
      <c r="A118" s="213">
        <v>82</v>
      </c>
      <c r="B118" s="43"/>
      <c r="C118" s="44"/>
      <c r="D118" s="50" t="s">
        <v>323</v>
      </c>
      <c r="E118" s="77" t="s">
        <v>16</v>
      </c>
      <c r="F118" s="67">
        <v>2.7</v>
      </c>
      <c r="G118" s="46"/>
      <c r="H118" s="47">
        <f>F118*G118</f>
        <v>0</v>
      </c>
      <c r="I118" s="40">
        <f aca="true" t="shared" si="7" ref="I118:I165">H118*1.21</f>
        <v>0</v>
      </c>
    </row>
    <row r="119" spans="1:9" s="60" customFormat="1" ht="14.25">
      <c r="A119" s="213">
        <v>83</v>
      </c>
      <c r="B119" s="43"/>
      <c r="C119" s="44"/>
      <c r="D119" s="50" t="s">
        <v>390</v>
      </c>
      <c r="E119" s="43" t="s">
        <v>41</v>
      </c>
      <c r="F119" s="45">
        <v>1</v>
      </c>
      <c r="G119" s="46"/>
      <c r="H119" s="47">
        <f>F119*G119</f>
        <v>0</v>
      </c>
      <c r="I119" s="40">
        <f t="shared" si="7"/>
        <v>0</v>
      </c>
    </row>
    <row r="120" spans="1:9" ht="12.75">
      <c r="A120" s="213"/>
      <c r="B120" s="43"/>
      <c r="C120" s="44"/>
      <c r="D120" s="50"/>
      <c r="E120" s="43"/>
      <c r="F120" s="67"/>
      <c r="G120" s="46"/>
      <c r="H120" s="47"/>
      <c r="I120" s="40"/>
    </row>
    <row r="121" spans="1:9" ht="12.75">
      <c r="A121" s="213"/>
      <c r="B121" s="43"/>
      <c r="C121" s="44"/>
      <c r="D121" s="87" t="s">
        <v>381</v>
      </c>
      <c r="E121" s="43"/>
      <c r="F121" s="67"/>
      <c r="G121" s="46"/>
      <c r="H121" s="47"/>
      <c r="I121" s="40"/>
    </row>
    <row r="122" spans="1:9" ht="13.5" customHeight="1">
      <c r="A122" s="250">
        <v>84</v>
      </c>
      <c r="B122" s="79"/>
      <c r="C122" s="80"/>
      <c r="D122" s="275" t="s">
        <v>398</v>
      </c>
      <c r="E122" s="253" t="s">
        <v>15</v>
      </c>
      <c r="F122" s="254">
        <v>1</v>
      </c>
      <c r="G122" s="255"/>
      <c r="H122" s="256">
        <f aca="true" t="shared" si="8" ref="H122:H127">F122*G122</f>
        <v>0</v>
      </c>
      <c r="I122" s="243">
        <f t="shared" si="7"/>
        <v>0</v>
      </c>
    </row>
    <row r="123" spans="1:9" ht="13.5" customHeight="1">
      <c r="A123" s="240"/>
      <c r="B123" s="79"/>
      <c r="C123" s="80"/>
      <c r="D123" s="276"/>
      <c r="E123" s="241"/>
      <c r="F123" s="220"/>
      <c r="G123" s="242"/>
      <c r="H123" s="251"/>
      <c r="I123" s="252"/>
    </row>
    <row r="124" spans="1:9" ht="12.75">
      <c r="A124" s="219"/>
      <c r="B124" s="79"/>
      <c r="C124" s="80"/>
      <c r="D124" s="87" t="s">
        <v>45</v>
      </c>
      <c r="E124" s="79"/>
      <c r="F124" s="82"/>
      <c r="G124" s="83"/>
      <c r="H124" s="84"/>
      <c r="I124" s="85"/>
    </row>
    <row r="125" spans="1:9" ht="12.75">
      <c r="A125" s="219">
        <v>85</v>
      </c>
      <c r="B125" s="79"/>
      <c r="C125" s="80"/>
      <c r="D125" s="81" t="s">
        <v>71</v>
      </c>
      <c r="E125" s="79" t="s">
        <v>16</v>
      </c>
      <c r="F125" s="82">
        <v>3</v>
      </c>
      <c r="G125" s="83"/>
      <c r="H125" s="84">
        <f t="shared" si="8"/>
        <v>0</v>
      </c>
      <c r="I125" s="85">
        <f t="shared" si="7"/>
        <v>0</v>
      </c>
    </row>
    <row r="126" spans="1:9" ht="12.75">
      <c r="A126" s="219">
        <v>86</v>
      </c>
      <c r="B126" s="79"/>
      <c r="C126" s="80"/>
      <c r="D126" s="81" t="s">
        <v>434</v>
      </c>
      <c r="E126" s="79" t="s">
        <v>16</v>
      </c>
      <c r="F126" s="86">
        <v>7.5</v>
      </c>
      <c r="G126" s="83"/>
      <c r="H126" s="84">
        <f t="shared" si="8"/>
        <v>0</v>
      </c>
      <c r="I126" s="85">
        <f t="shared" si="7"/>
        <v>0</v>
      </c>
    </row>
    <row r="127" spans="1:9" ht="12.75">
      <c r="A127" s="219">
        <v>87</v>
      </c>
      <c r="B127" s="79"/>
      <c r="C127" s="80"/>
      <c r="D127" s="81" t="s">
        <v>42</v>
      </c>
      <c r="E127" s="79" t="s">
        <v>16</v>
      </c>
      <c r="F127" s="86">
        <v>7.5</v>
      </c>
      <c r="G127" s="83"/>
      <c r="H127" s="84">
        <f t="shared" si="8"/>
        <v>0</v>
      </c>
      <c r="I127" s="85">
        <f t="shared" si="7"/>
        <v>0</v>
      </c>
    </row>
    <row r="128" spans="1:9" ht="12.75">
      <c r="A128" s="219"/>
      <c r="B128" s="79"/>
      <c r="C128" s="80"/>
      <c r="D128" s="81"/>
      <c r="E128" s="79"/>
      <c r="F128" s="86"/>
      <c r="G128" s="83"/>
      <c r="H128" s="84"/>
      <c r="I128" s="200"/>
    </row>
    <row r="129" spans="1:9" ht="12.75">
      <c r="A129" s="219"/>
      <c r="B129" s="79"/>
      <c r="C129" s="80"/>
      <c r="D129" s="87" t="s">
        <v>46</v>
      </c>
      <c r="E129" s="79"/>
      <c r="F129" s="82"/>
      <c r="G129" s="83"/>
      <c r="H129" s="84"/>
      <c r="I129" s="196"/>
    </row>
    <row r="130" spans="1:9" ht="12.75">
      <c r="A130" s="230">
        <v>88</v>
      </c>
      <c r="B130" s="79"/>
      <c r="C130" s="80"/>
      <c r="D130" s="81" t="s">
        <v>435</v>
      </c>
      <c r="E130" s="79" t="s">
        <v>16</v>
      </c>
      <c r="F130" s="229">
        <v>7.5</v>
      </c>
      <c r="G130" s="198"/>
      <c r="H130" s="199">
        <f aca="true" t="shared" si="9" ref="H130:H136">F130*G130</f>
        <v>0</v>
      </c>
      <c r="I130" s="200">
        <f t="shared" si="7"/>
        <v>0</v>
      </c>
    </row>
    <row r="131" spans="1:9" ht="12.75">
      <c r="A131" s="230">
        <v>89</v>
      </c>
      <c r="B131" s="79"/>
      <c r="C131" s="80"/>
      <c r="D131" s="81" t="s">
        <v>42</v>
      </c>
      <c r="E131" s="79" t="s">
        <v>16</v>
      </c>
      <c r="F131" s="234">
        <v>20</v>
      </c>
      <c r="G131" s="226"/>
      <c r="H131" s="227">
        <f t="shared" si="9"/>
        <v>0</v>
      </c>
      <c r="I131" s="228">
        <f t="shared" si="7"/>
        <v>0</v>
      </c>
    </row>
    <row r="132" spans="1:9" ht="12.75">
      <c r="A132" s="230"/>
      <c r="B132" s="79"/>
      <c r="C132" s="80"/>
      <c r="D132" s="87" t="s">
        <v>391</v>
      </c>
      <c r="E132" s="79"/>
      <c r="F132" s="225"/>
      <c r="G132" s="83"/>
      <c r="H132" s="84"/>
      <c r="I132" s="85"/>
    </row>
    <row r="133" spans="1:9" ht="12.75">
      <c r="A133" s="230">
        <v>90</v>
      </c>
      <c r="B133" s="79"/>
      <c r="C133" s="80"/>
      <c r="D133" s="81" t="s">
        <v>436</v>
      </c>
      <c r="E133" s="79" t="s">
        <v>16</v>
      </c>
      <c r="F133" s="82">
        <v>12</v>
      </c>
      <c r="G133" s="83"/>
      <c r="H133" s="84">
        <f t="shared" si="9"/>
        <v>0</v>
      </c>
      <c r="I133" s="85">
        <f t="shared" si="7"/>
        <v>0</v>
      </c>
    </row>
    <row r="134" spans="1:9" ht="12.75">
      <c r="A134" s="230">
        <v>91</v>
      </c>
      <c r="B134" s="79"/>
      <c r="C134" s="80"/>
      <c r="D134" s="81" t="s">
        <v>47</v>
      </c>
      <c r="E134" s="79" t="s">
        <v>16</v>
      </c>
      <c r="F134" s="82">
        <v>12</v>
      </c>
      <c r="G134" s="83"/>
      <c r="H134" s="84">
        <f t="shared" si="9"/>
        <v>0</v>
      </c>
      <c r="I134" s="85">
        <f t="shared" si="7"/>
        <v>0</v>
      </c>
    </row>
    <row r="135" spans="1:9" ht="12.75">
      <c r="A135" s="230">
        <v>92</v>
      </c>
      <c r="B135" s="79"/>
      <c r="C135" s="80"/>
      <c r="D135" s="81" t="s">
        <v>48</v>
      </c>
      <c r="E135" s="79" t="s">
        <v>16</v>
      </c>
      <c r="F135" s="82">
        <v>3</v>
      </c>
      <c r="G135" s="83"/>
      <c r="H135" s="84">
        <f t="shared" si="9"/>
        <v>0</v>
      </c>
      <c r="I135" s="85">
        <f t="shared" si="7"/>
        <v>0</v>
      </c>
    </row>
    <row r="136" spans="1:9" ht="12.75">
      <c r="A136" s="230">
        <v>93</v>
      </c>
      <c r="B136" s="79"/>
      <c r="C136" s="80"/>
      <c r="D136" s="81" t="s">
        <v>49</v>
      </c>
      <c r="E136" s="79" t="s">
        <v>15</v>
      </c>
      <c r="F136" s="82">
        <v>2</v>
      </c>
      <c r="G136" s="83"/>
      <c r="H136" s="84">
        <f t="shared" si="9"/>
        <v>0</v>
      </c>
      <c r="I136" s="85">
        <f t="shared" si="7"/>
        <v>0</v>
      </c>
    </row>
    <row r="137" spans="1:9" ht="12.75">
      <c r="A137" s="230"/>
      <c r="B137" s="79"/>
      <c r="C137" s="80"/>
      <c r="D137" s="87" t="s">
        <v>50</v>
      </c>
      <c r="E137" s="79"/>
      <c r="F137" s="82"/>
      <c r="G137" s="83"/>
      <c r="H137" s="84"/>
      <c r="I137" s="85"/>
    </row>
    <row r="138" spans="1:9" ht="12.75">
      <c r="A138" s="230">
        <v>94</v>
      </c>
      <c r="B138" s="79"/>
      <c r="C138" s="80"/>
      <c r="D138" s="81" t="s">
        <v>51</v>
      </c>
      <c r="E138" s="79" t="s">
        <v>41</v>
      </c>
      <c r="F138" s="197">
        <v>1</v>
      </c>
      <c r="G138" s="198"/>
      <c r="H138" s="199">
        <f>F138*G138</f>
        <v>0</v>
      </c>
      <c r="I138" s="200">
        <f t="shared" si="7"/>
        <v>0</v>
      </c>
    </row>
    <row r="139" spans="1:9" ht="12.75">
      <c r="A139" s="230"/>
      <c r="B139" s="79"/>
      <c r="C139" s="80"/>
      <c r="D139" s="81"/>
      <c r="E139" s="79"/>
      <c r="F139" s="221"/>
      <c r="G139" s="222"/>
      <c r="H139" s="223"/>
      <c r="I139" s="224"/>
    </row>
    <row r="140" spans="1:9" ht="12.75">
      <c r="A140" s="230"/>
      <c r="B140" s="79"/>
      <c r="C140" s="80"/>
      <c r="D140" s="87" t="s">
        <v>72</v>
      </c>
      <c r="E140" s="79"/>
      <c r="F140" s="82"/>
      <c r="G140" s="94"/>
      <c r="H140" s="90"/>
      <c r="I140" s="196"/>
    </row>
    <row r="141" spans="1:9" ht="12.75">
      <c r="A141" s="230">
        <v>95</v>
      </c>
      <c r="B141" s="79"/>
      <c r="C141" s="80"/>
      <c r="D141" s="81" t="s">
        <v>399</v>
      </c>
      <c r="E141" s="79" t="s">
        <v>15</v>
      </c>
      <c r="F141" s="82">
        <v>10</v>
      </c>
      <c r="G141" s="83"/>
      <c r="H141" s="84">
        <f aca="true" t="shared" si="10" ref="H141:H160">F141*G141</f>
        <v>0</v>
      </c>
      <c r="I141" s="85">
        <f t="shared" si="7"/>
        <v>0</v>
      </c>
    </row>
    <row r="142" spans="1:9" ht="12.75">
      <c r="A142" s="230">
        <v>96</v>
      </c>
      <c r="B142" s="79"/>
      <c r="C142" s="80"/>
      <c r="D142" s="81" t="s">
        <v>437</v>
      </c>
      <c r="E142" s="79" t="s">
        <v>16</v>
      </c>
      <c r="F142" s="82">
        <v>20</v>
      </c>
      <c r="G142" s="83"/>
      <c r="H142" s="84">
        <f t="shared" si="10"/>
        <v>0</v>
      </c>
      <c r="I142" s="85">
        <f t="shared" si="7"/>
        <v>0</v>
      </c>
    </row>
    <row r="143" spans="1:9" ht="12.75">
      <c r="A143" s="230">
        <v>97</v>
      </c>
      <c r="B143" s="79"/>
      <c r="C143" s="80"/>
      <c r="D143" s="81" t="s">
        <v>42</v>
      </c>
      <c r="E143" s="79" t="s">
        <v>16</v>
      </c>
      <c r="F143" s="82">
        <v>25</v>
      </c>
      <c r="G143" s="83"/>
      <c r="H143" s="84">
        <f t="shared" si="10"/>
        <v>0</v>
      </c>
      <c r="I143" s="85">
        <f t="shared" si="7"/>
        <v>0</v>
      </c>
    </row>
    <row r="144" spans="1:9" ht="12.75">
      <c r="A144" s="230">
        <v>98</v>
      </c>
      <c r="B144" s="79"/>
      <c r="C144" s="80"/>
      <c r="D144" s="81" t="s">
        <v>324</v>
      </c>
      <c r="E144" s="79" t="s">
        <v>16</v>
      </c>
      <c r="F144" s="82">
        <v>5</v>
      </c>
      <c r="G144" s="83"/>
      <c r="H144" s="84">
        <f t="shared" si="10"/>
        <v>0</v>
      </c>
      <c r="I144" s="85">
        <f t="shared" si="7"/>
        <v>0</v>
      </c>
    </row>
    <row r="145" spans="1:9" ht="12.75">
      <c r="A145" s="230"/>
      <c r="B145" s="79"/>
      <c r="C145" s="80"/>
      <c r="D145" s="81"/>
      <c r="E145" s="79"/>
      <c r="F145" s="210"/>
      <c r="G145" s="83"/>
      <c r="H145" s="84"/>
      <c r="I145" s="211"/>
    </row>
    <row r="146" spans="1:9" ht="12.75">
      <c r="A146" s="230"/>
      <c r="B146" s="79"/>
      <c r="C146" s="80"/>
      <c r="D146" s="87" t="s">
        <v>392</v>
      </c>
      <c r="E146" s="79"/>
      <c r="F146" s="82"/>
      <c r="G146" s="83"/>
      <c r="H146" s="84"/>
      <c r="I146" s="85"/>
    </row>
    <row r="147" spans="1:9" ht="12.75">
      <c r="A147" s="230">
        <v>99</v>
      </c>
      <c r="B147" s="79"/>
      <c r="C147" s="80"/>
      <c r="D147" s="81" t="s">
        <v>52</v>
      </c>
      <c r="E147" s="79" t="s">
        <v>16</v>
      </c>
      <c r="F147" s="86">
        <v>2.5</v>
      </c>
      <c r="G147" s="83"/>
      <c r="H147" s="84">
        <f t="shared" si="10"/>
        <v>0</v>
      </c>
      <c r="I147" s="85">
        <f t="shared" si="7"/>
        <v>0</v>
      </c>
    </row>
    <row r="148" spans="1:9" ht="12.75">
      <c r="A148" s="230">
        <v>100</v>
      </c>
      <c r="B148" s="79"/>
      <c r="C148" s="80"/>
      <c r="D148" s="81" t="s">
        <v>393</v>
      </c>
      <c r="E148" s="79" t="s">
        <v>15</v>
      </c>
      <c r="F148" s="82">
        <v>1</v>
      </c>
      <c r="G148" s="83"/>
      <c r="H148" s="84">
        <f t="shared" si="10"/>
        <v>0</v>
      </c>
      <c r="I148" s="85">
        <f t="shared" si="7"/>
        <v>0</v>
      </c>
    </row>
    <row r="149" spans="1:9" ht="12.75">
      <c r="A149" s="230"/>
      <c r="B149" s="79"/>
      <c r="C149" s="80"/>
      <c r="D149" s="81"/>
      <c r="E149" s="79"/>
      <c r="F149" s="210"/>
      <c r="G149" s="83"/>
      <c r="H149" s="84"/>
      <c r="I149" s="211"/>
    </row>
    <row r="150" spans="1:9" ht="12.75">
      <c r="A150" s="230"/>
      <c r="B150" s="79"/>
      <c r="C150" s="80"/>
      <c r="D150" s="87" t="s">
        <v>53</v>
      </c>
      <c r="E150" s="79"/>
      <c r="F150" s="82"/>
      <c r="G150" s="83"/>
      <c r="H150" s="84"/>
      <c r="I150" s="85"/>
    </row>
    <row r="151" spans="1:9" ht="12.75">
      <c r="A151" s="230">
        <v>101</v>
      </c>
      <c r="B151" s="79"/>
      <c r="C151" s="80"/>
      <c r="D151" s="81" t="s">
        <v>418</v>
      </c>
      <c r="E151" s="79" t="s">
        <v>15</v>
      </c>
      <c r="F151" s="82">
        <v>2</v>
      </c>
      <c r="G151" s="83"/>
      <c r="H151" s="84">
        <f t="shared" si="10"/>
        <v>0</v>
      </c>
      <c r="I151" s="85">
        <f t="shared" si="7"/>
        <v>0</v>
      </c>
    </row>
    <row r="152" spans="1:9" ht="12.75">
      <c r="A152" s="230">
        <v>102</v>
      </c>
      <c r="B152" s="79"/>
      <c r="C152" s="80"/>
      <c r="D152" s="81" t="s">
        <v>42</v>
      </c>
      <c r="E152" s="79" t="s">
        <v>16</v>
      </c>
      <c r="F152" s="82">
        <v>5</v>
      </c>
      <c r="G152" s="83"/>
      <c r="H152" s="84">
        <f t="shared" si="10"/>
        <v>0</v>
      </c>
      <c r="I152" s="85">
        <f t="shared" si="7"/>
        <v>0</v>
      </c>
    </row>
    <row r="153" spans="1:9" ht="12.75">
      <c r="A153" s="230">
        <v>103</v>
      </c>
      <c r="B153" s="79"/>
      <c r="C153" s="80"/>
      <c r="D153" s="81" t="s">
        <v>419</v>
      </c>
      <c r="E153" s="79" t="s">
        <v>16</v>
      </c>
      <c r="F153" s="82">
        <v>5</v>
      </c>
      <c r="G153" s="83"/>
      <c r="H153" s="84">
        <f t="shared" si="10"/>
        <v>0</v>
      </c>
      <c r="I153" s="85">
        <f t="shared" si="7"/>
        <v>0</v>
      </c>
    </row>
    <row r="154" spans="1:9" ht="12.75">
      <c r="A154" s="230">
        <v>104</v>
      </c>
      <c r="B154" s="79"/>
      <c r="C154" s="80"/>
      <c r="D154" s="81" t="s">
        <v>315</v>
      </c>
      <c r="E154" s="79" t="s">
        <v>15</v>
      </c>
      <c r="F154" s="82">
        <v>9</v>
      </c>
      <c r="G154" s="83"/>
      <c r="H154" s="84">
        <f t="shared" si="10"/>
        <v>0</v>
      </c>
      <c r="I154" s="85">
        <f t="shared" si="7"/>
        <v>0</v>
      </c>
    </row>
    <row r="155" spans="1:9" ht="12.75">
      <c r="A155" s="230">
        <v>105</v>
      </c>
      <c r="B155" s="79"/>
      <c r="C155" s="80"/>
      <c r="D155" s="81" t="s">
        <v>316</v>
      </c>
      <c r="E155" s="79" t="s">
        <v>15</v>
      </c>
      <c r="F155" s="82">
        <v>5</v>
      </c>
      <c r="G155" s="83"/>
      <c r="H155" s="84">
        <f t="shared" si="10"/>
        <v>0</v>
      </c>
      <c r="I155" s="85">
        <f t="shared" si="7"/>
        <v>0</v>
      </c>
    </row>
    <row r="156" spans="1:9" ht="12.75">
      <c r="A156" s="230">
        <v>106</v>
      </c>
      <c r="B156" s="79"/>
      <c r="C156" s="80"/>
      <c r="D156" s="81" t="s">
        <v>317</v>
      </c>
      <c r="E156" s="79" t="s">
        <v>15</v>
      </c>
      <c r="F156" s="82">
        <v>3</v>
      </c>
      <c r="G156" s="83"/>
      <c r="H156" s="84">
        <f t="shared" si="10"/>
        <v>0</v>
      </c>
      <c r="I156" s="85">
        <f t="shared" si="7"/>
        <v>0</v>
      </c>
    </row>
    <row r="157" spans="1:9" ht="12.75">
      <c r="A157" s="230"/>
      <c r="B157" s="79"/>
      <c r="C157" s="80"/>
      <c r="D157" s="81"/>
      <c r="E157" s="79"/>
      <c r="F157" s="82"/>
      <c r="G157" s="83"/>
      <c r="H157" s="84"/>
      <c r="I157" s="85"/>
    </row>
    <row r="158" spans="1:9" ht="12.75">
      <c r="A158" s="230"/>
      <c r="B158" s="79"/>
      <c r="C158" s="80"/>
      <c r="D158" s="87" t="s">
        <v>54</v>
      </c>
      <c r="E158" s="79"/>
      <c r="F158" s="82"/>
      <c r="G158" s="83"/>
      <c r="H158" s="84"/>
      <c r="I158" s="85"/>
    </row>
    <row r="159" spans="1:9" ht="12.75">
      <c r="A159" s="230">
        <v>107</v>
      </c>
      <c r="B159" s="79"/>
      <c r="C159" s="80"/>
      <c r="D159" s="81" t="s">
        <v>415</v>
      </c>
      <c r="E159" s="79" t="s">
        <v>55</v>
      </c>
      <c r="F159" s="82">
        <v>300</v>
      </c>
      <c r="G159" s="83"/>
      <c r="H159" s="84">
        <f t="shared" si="10"/>
        <v>0</v>
      </c>
      <c r="I159" s="85">
        <f t="shared" si="7"/>
        <v>0</v>
      </c>
    </row>
    <row r="160" spans="1:9" ht="12.75">
      <c r="A160" s="230">
        <v>108</v>
      </c>
      <c r="B160" s="79"/>
      <c r="C160" s="80"/>
      <c r="D160" s="81" t="s">
        <v>416</v>
      </c>
      <c r="E160" s="79" t="s">
        <v>56</v>
      </c>
      <c r="F160" s="82">
        <v>20</v>
      </c>
      <c r="G160" s="83"/>
      <c r="H160" s="84">
        <f t="shared" si="10"/>
        <v>0</v>
      </c>
      <c r="I160" s="85">
        <f t="shared" si="7"/>
        <v>0</v>
      </c>
    </row>
    <row r="161" spans="1:9" ht="12.75">
      <c r="A161" s="230">
        <v>109</v>
      </c>
      <c r="B161" s="79"/>
      <c r="C161" s="80"/>
      <c r="D161" s="81" t="s">
        <v>57</v>
      </c>
      <c r="E161" s="79" t="s">
        <v>15</v>
      </c>
      <c r="F161" s="82">
        <v>20</v>
      </c>
      <c r="G161" s="83"/>
      <c r="H161" s="84">
        <f>F161*G161</f>
        <v>0</v>
      </c>
      <c r="I161" s="85">
        <f t="shared" si="7"/>
        <v>0</v>
      </c>
    </row>
    <row r="162" spans="1:9" ht="12.75">
      <c r="A162" s="230">
        <v>110</v>
      </c>
      <c r="B162" s="79"/>
      <c r="C162" s="80"/>
      <c r="D162" s="81" t="s">
        <v>417</v>
      </c>
      <c r="E162" s="79" t="s">
        <v>58</v>
      </c>
      <c r="F162" s="82">
        <v>80</v>
      </c>
      <c r="G162" s="83"/>
      <c r="H162" s="84">
        <f>F162*G162</f>
        <v>0</v>
      </c>
      <c r="I162" s="85">
        <f t="shared" si="7"/>
        <v>0</v>
      </c>
    </row>
    <row r="163" spans="1:9" ht="12.75">
      <c r="A163" s="78">
        <v>111</v>
      </c>
      <c r="B163" s="79"/>
      <c r="C163" s="80"/>
      <c r="D163" s="81" t="s">
        <v>59</v>
      </c>
      <c r="E163" s="79" t="s">
        <v>56</v>
      </c>
      <c r="F163" s="82">
        <v>160</v>
      </c>
      <c r="G163" s="83"/>
      <c r="H163" s="84">
        <f>F163*G163</f>
        <v>0</v>
      </c>
      <c r="I163" s="85">
        <f t="shared" si="7"/>
        <v>0</v>
      </c>
    </row>
    <row r="164" spans="1:9" ht="12.75">
      <c r="A164" s="244">
        <v>112</v>
      </c>
      <c r="B164" s="88"/>
      <c r="C164" s="89"/>
      <c r="D164" s="245" t="s">
        <v>438</v>
      </c>
      <c r="E164" s="246" t="s">
        <v>15</v>
      </c>
      <c r="F164" s="247">
        <v>6</v>
      </c>
      <c r="G164" s="248"/>
      <c r="H164" s="249">
        <f>F164*G164</f>
        <v>0</v>
      </c>
      <c r="I164" s="200">
        <f t="shared" si="7"/>
        <v>0</v>
      </c>
    </row>
    <row r="165" spans="1:9" ht="15.75">
      <c r="A165" s="265">
        <v>0</v>
      </c>
      <c r="B165" s="266"/>
      <c r="C165" s="267" t="s">
        <v>9</v>
      </c>
      <c r="D165" s="268" t="s">
        <v>10</v>
      </c>
      <c r="E165" s="266"/>
      <c r="F165" s="269"/>
      <c r="G165" s="270"/>
      <c r="H165" s="271">
        <f>SUM(H12:H164)</f>
        <v>0</v>
      </c>
      <c r="I165" s="272">
        <f t="shared" si="7"/>
        <v>0</v>
      </c>
    </row>
    <row r="166" spans="1:9" ht="15">
      <c r="A166" s="91"/>
      <c r="B166" s="257"/>
      <c r="C166" s="92"/>
      <c r="D166" s="212" t="s">
        <v>327</v>
      </c>
      <c r="E166" s="257"/>
      <c r="F166" s="93"/>
      <c r="G166" s="258"/>
      <c r="H166" s="90"/>
      <c r="I166" s="259"/>
    </row>
    <row r="167" spans="1:9" ht="76.5">
      <c r="A167" s="95"/>
      <c r="B167" s="96"/>
      <c r="C167" s="97"/>
      <c r="D167" s="209" t="s">
        <v>328</v>
      </c>
      <c r="E167" s="96"/>
      <c r="F167" s="98"/>
      <c r="G167" s="99"/>
      <c r="H167" s="100"/>
      <c r="I167" s="101"/>
    </row>
  </sheetData>
  <sheetProtection/>
  <mergeCells count="23">
    <mergeCell ref="D122:D123"/>
    <mergeCell ref="H69:H70"/>
    <mergeCell ref="I113:I114"/>
    <mergeCell ref="H113:H114"/>
    <mergeCell ref="A37:A38"/>
    <mergeCell ref="E69:E70"/>
    <mergeCell ref="F69:F70"/>
    <mergeCell ref="G69:G70"/>
    <mergeCell ref="I69:I70"/>
    <mergeCell ref="A115:D115"/>
    <mergeCell ref="I37:I38"/>
    <mergeCell ref="H37:H38"/>
    <mergeCell ref="A35:D35"/>
    <mergeCell ref="A65:D65"/>
    <mergeCell ref="E37:E38"/>
    <mergeCell ref="F37:F38"/>
    <mergeCell ref="G37:G38"/>
    <mergeCell ref="D113:D114"/>
    <mergeCell ref="E113:E114"/>
    <mergeCell ref="F113:F114"/>
    <mergeCell ref="G113:G114"/>
    <mergeCell ref="A69:A70"/>
    <mergeCell ref="A10:D10"/>
  </mergeCells>
  <printOptions/>
  <pageMargins left="0.7874015748031497" right="0.7874015748031497" top="0.7874015748031497" bottom="1.299212598425197" header="0.5118110236220472" footer="0.5118110236220472"/>
  <pageSetup firstPageNumber="1" useFirstPageNumber="1" horizontalDpi="300" verticalDpi="300" orientation="landscape" paperSize="9" scale="83" r:id="rId1"/>
  <headerFooter alignWithMargins="0">
    <oddFooter>&amp;CStránka &amp;P</oddFooter>
    <evenFooter>&amp;CStrana IV.
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96">
      <selection activeCell="B110" sqref="B110"/>
    </sheetView>
  </sheetViews>
  <sheetFormatPr defaultColWidth="9.140625" defaultRowHeight="12.75"/>
  <cols>
    <col min="1" max="1" width="14.28125" style="134" customWidth="1"/>
    <col min="2" max="2" width="31.7109375" style="134" bestFit="1" customWidth="1"/>
    <col min="3" max="3" width="33.00390625" style="168" bestFit="1" customWidth="1"/>
    <col min="4" max="4" width="64.28125" style="170" bestFit="1" customWidth="1"/>
    <col min="5" max="5" width="12.421875" style="134" customWidth="1"/>
    <col min="6" max="6" width="15.28125" style="171" customWidth="1"/>
    <col min="7" max="7" width="8.140625" style="134" customWidth="1"/>
    <col min="8" max="8" width="18.7109375" style="172" bestFit="1" customWidth="1"/>
    <col min="9" max="9" width="9.140625" style="134" customWidth="1"/>
    <col min="10" max="10" width="10.00390625" style="134" bestFit="1" customWidth="1"/>
    <col min="11" max="16384" width="9.140625" style="134" customWidth="1"/>
  </cols>
  <sheetData>
    <row r="1" spans="1:8" ht="26.25" thickBot="1">
      <c r="A1" s="132" t="s">
        <v>127</v>
      </c>
      <c r="B1" s="132" t="s">
        <v>128</v>
      </c>
      <c r="C1" s="132" t="s">
        <v>129</v>
      </c>
      <c r="D1" s="132" t="s">
        <v>130</v>
      </c>
      <c r="E1" s="132" t="s">
        <v>131</v>
      </c>
      <c r="F1" s="132" t="s">
        <v>132</v>
      </c>
      <c r="G1" s="132" t="s">
        <v>133</v>
      </c>
      <c r="H1" s="133" t="s">
        <v>134</v>
      </c>
    </row>
    <row r="2" spans="1:8" ht="12.75">
      <c r="A2" s="303"/>
      <c r="B2" s="303"/>
      <c r="C2" s="303"/>
      <c r="D2" s="303"/>
      <c r="E2" s="303"/>
      <c r="F2" s="303"/>
      <c r="G2" s="303"/>
      <c r="H2" s="303"/>
    </row>
    <row r="3" spans="1:8" ht="15.75">
      <c r="A3" s="135"/>
      <c r="B3" s="135"/>
      <c r="C3" s="135"/>
      <c r="D3" s="135" t="s">
        <v>135</v>
      </c>
      <c r="E3" s="135"/>
      <c r="F3" s="135"/>
      <c r="G3" s="135"/>
      <c r="H3" s="135"/>
    </row>
    <row r="4" spans="1:8" ht="15.75">
      <c r="A4" s="135"/>
      <c r="B4" s="135"/>
      <c r="C4" s="135"/>
      <c r="D4" s="135" t="s">
        <v>136</v>
      </c>
      <c r="E4" s="135"/>
      <c r="F4" s="135"/>
      <c r="G4" s="135"/>
      <c r="H4" s="135"/>
    </row>
    <row r="5" spans="1:8" ht="15.75">
      <c r="A5" s="135"/>
      <c r="B5" s="135"/>
      <c r="C5" s="135"/>
      <c r="D5" s="135" t="s">
        <v>137</v>
      </c>
      <c r="E5" s="135"/>
      <c r="F5" s="135"/>
      <c r="G5" s="135"/>
      <c r="H5" s="135"/>
    </row>
    <row r="6" spans="1:8" ht="51">
      <c r="A6" s="136">
        <v>1</v>
      </c>
      <c r="B6" s="137" t="s">
        <v>138</v>
      </c>
      <c r="C6" s="138" t="s">
        <v>139</v>
      </c>
      <c r="D6" s="139" t="s">
        <v>140</v>
      </c>
      <c r="E6" s="140" t="s">
        <v>15</v>
      </c>
      <c r="F6" s="141"/>
      <c r="G6" s="142">
        <v>1</v>
      </c>
      <c r="H6" s="141">
        <f aca="true" t="shared" si="0" ref="H6:H69">F6*G6</f>
        <v>0</v>
      </c>
    </row>
    <row r="7" spans="1:8" ht="51">
      <c r="A7" s="136">
        <v>2</v>
      </c>
      <c r="B7" s="137" t="s">
        <v>141</v>
      </c>
      <c r="C7" s="138" t="s">
        <v>142</v>
      </c>
      <c r="D7" s="139" t="s">
        <v>143</v>
      </c>
      <c r="E7" s="140" t="s">
        <v>15</v>
      </c>
      <c r="F7" s="141"/>
      <c r="G7" s="142">
        <v>2</v>
      </c>
      <c r="H7" s="141">
        <f t="shared" si="0"/>
        <v>0</v>
      </c>
    </row>
    <row r="8" spans="1:8" ht="63.75">
      <c r="A8" s="136">
        <v>3</v>
      </c>
      <c r="B8" s="137" t="s">
        <v>144</v>
      </c>
      <c r="C8" s="138" t="s">
        <v>145</v>
      </c>
      <c r="D8" s="139" t="s">
        <v>146</v>
      </c>
      <c r="E8" s="140" t="s">
        <v>15</v>
      </c>
      <c r="F8" s="141"/>
      <c r="G8" s="142">
        <v>1</v>
      </c>
      <c r="H8" s="141">
        <f t="shared" si="0"/>
        <v>0</v>
      </c>
    </row>
    <row r="9" spans="1:8" ht="12.75">
      <c r="A9" s="136">
        <v>4</v>
      </c>
      <c r="B9" s="137" t="s">
        <v>147</v>
      </c>
      <c r="C9" s="138" t="s">
        <v>148</v>
      </c>
      <c r="D9" s="137" t="s">
        <v>149</v>
      </c>
      <c r="E9" s="143" t="s">
        <v>15</v>
      </c>
      <c r="F9" s="144"/>
      <c r="G9" s="142">
        <v>6</v>
      </c>
      <c r="H9" s="141">
        <f t="shared" si="0"/>
        <v>0</v>
      </c>
    </row>
    <row r="10" spans="1:8" ht="51">
      <c r="A10" s="136">
        <v>5</v>
      </c>
      <c r="B10" s="138" t="s">
        <v>150</v>
      </c>
      <c r="C10" s="138" t="s">
        <v>150</v>
      </c>
      <c r="D10" s="139" t="s">
        <v>151</v>
      </c>
      <c r="E10" s="140" t="s">
        <v>15</v>
      </c>
      <c r="F10" s="141"/>
      <c r="G10" s="142">
        <v>1</v>
      </c>
      <c r="H10" s="141">
        <f t="shared" si="0"/>
        <v>0</v>
      </c>
    </row>
    <row r="11" spans="1:8" ht="127.5">
      <c r="A11" s="136">
        <v>6</v>
      </c>
      <c r="B11" s="137" t="s">
        <v>152</v>
      </c>
      <c r="C11" s="138" t="s">
        <v>153</v>
      </c>
      <c r="D11" s="139" t="s">
        <v>154</v>
      </c>
      <c r="E11" s="140" t="s">
        <v>15</v>
      </c>
      <c r="F11" s="141"/>
      <c r="G11" s="142">
        <v>1</v>
      </c>
      <c r="H11" s="141">
        <f t="shared" si="0"/>
        <v>0</v>
      </c>
    </row>
    <row r="12" spans="1:8" ht="63.75">
      <c r="A12" s="136">
        <v>7</v>
      </c>
      <c r="B12" s="138" t="s">
        <v>155</v>
      </c>
      <c r="C12" s="138" t="s">
        <v>155</v>
      </c>
      <c r="D12" s="139" t="s">
        <v>156</v>
      </c>
      <c r="E12" s="140" t="s">
        <v>15</v>
      </c>
      <c r="F12" s="141"/>
      <c r="G12" s="142">
        <v>1</v>
      </c>
      <c r="H12" s="141">
        <f t="shared" si="0"/>
        <v>0</v>
      </c>
    </row>
    <row r="13" spans="1:8" ht="51">
      <c r="A13" s="136">
        <v>8</v>
      </c>
      <c r="B13" s="145" t="s">
        <v>150</v>
      </c>
      <c r="C13" s="145" t="s">
        <v>150</v>
      </c>
      <c r="D13" s="139" t="s">
        <v>151</v>
      </c>
      <c r="E13" s="140" t="s">
        <v>15</v>
      </c>
      <c r="F13" s="141"/>
      <c r="G13" s="142">
        <v>1</v>
      </c>
      <c r="H13" s="141">
        <f t="shared" si="0"/>
        <v>0</v>
      </c>
    </row>
    <row r="14" spans="1:8" ht="177.75">
      <c r="A14" s="136">
        <v>9</v>
      </c>
      <c r="B14" s="137" t="s">
        <v>157</v>
      </c>
      <c r="C14" s="145" t="s">
        <v>158</v>
      </c>
      <c r="D14" s="139" t="s">
        <v>159</v>
      </c>
      <c r="E14" s="143" t="s">
        <v>15</v>
      </c>
      <c r="F14" s="141"/>
      <c r="G14" s="142">
        <v>1</v>
      </c>
      <c r="H14" s="141">
        <f t="shared" si="0"/>
        <v>0</v>
      </c>
    </row>
    <row r="15" spans="1:8" ht="51">
      <c r="A15" s="136">
        <v>10</v>
      </c>
      <c r="B15" s="137" t="s">
        <v>160</v>
      </c>
      <c r="C15" s="146" t="s">
        <v>142</v>
      </c>
      <c r="D15" s="139" t="s">
        <v>143</v>
      </c>
      <c r="E15" s="142" t="s">
        <v>15</v>
      </c>
      <c r="F15" s="141"/>
      <c r="G15" s="142">
        <v>2</v>
      </c>
      <c r="H15" s="141">
        <f t="shared" si="0"/>
        <v>0</v>
      </c>
    </row>
    <row r="16" spans="1:8" ht="63.75">
      <c r="A16" s="136">
        <v>11</v>
      </c>
      <c r="B16" s="138" t="s">
        <v>161</v>
      </c>
      <c r="C16" s="146" t="s">
        <v>145</v>
      </c>
      <c r="D16" s="139" t="s">
        <v>146</v>
      </c>
      <c r="E16" s="142" t="s">
        <v>15</v>
      </c>
      <c r="F16" s="141"/>
      <c r="G16" s="142">
        <v>1</v>
      </c>
      <c r="H16" s="141">
        <f t="shared" si="0"/>
        <v>0</v>
      </c>
    </row>
    <row r="17" spans="1:8" ht="12.75">
      <c r="A17" s="136">
        <v>12</v>
      </c>
      <c r="B17" s="137" t="s">
        <v>162</v>
      </c>
      <c r="C17" s="145" t="s">
        <v>163</v>
      </c>
      <c r="D17" s="139" t="s">
        <v>164</v>
      </c>
      <c r="E17" s="143" t="s">
        <v>15</v>
      </c>
      <c r="F17" s="141"/>
      <c r="G17" s="142">
        <v>1</v>
      </c>
      <c r="H17" s="141">
        <f t="shared" si="0"/>
        <v>0</v>
      </c>
    </row>
    <row r="18" spans="1:8" ht="15.75">
      <c r="A18" s="135"/>
      <c r="B18" s="135"/>
      <c r="C18" s="135"/>
      <c r="D18" s="135" t="s">
        <v>165</v>
      </c>
      <c r="E18" s="135"/>
      <c r="F18" s="135"/>
      <c r="G18" s="135"/>
      <c r="H18" s="135"/>
    </row>
    <row r="19" spans="1:8" ht="25.5">
      <c r="A19" s="136">
        <v>13</v>
      </c>
      <c r="B19" s="137" t="s">
        <v>166</v>
      </c>
      <c r="C19" s="145" t="s">
        <v>167</v>
      </c>
      <c r="D19" s="139" t="s">
        <v>168</v>
      </c>
      <c r="E19" s="143" t="s">
        <v>15</v>
      </c>
      <c r="F19" s="141"/>
      <c r="G19" s="142">
        <v>1</v>
      </c>
      <c r="H19" s="141">
        <f>F19*G19</f>
        <v>0</v>
      </c>
    </row>
    <row r="20" spans="1:8" ht="191.25">
      <c r="A20" s="136">
        <v>14</v>
      </c>
      <c r="B20" s="147" t="s">
        <v>169</v>
      </c>
      <c r="C20" s="145" t="s">
        <v>170</v>
      </c>
      <c r="D20" s="148" t="s">
        <v>171</v>
      </c>
      <c r="E20" s="143" t="s">
        <v>15</v>
      </c>
      <c r="F20" s="144"/>
      <c r="G20" s="149">
        <v>2</v>
      </c>
      <c r="H20" s="141">
        <f>F20*G20</f>
        <v>0</v>
      </c>
    </row>
    <row r="21" spans="1:8" ht="12.75">
      <c r="A21" s="136">
        <v>15</v>
      </c>
      <c r="B21" s="147" t="s">
        <v>172</v>
      </c>
      <c r="C21" s="147" t="s">
        <v>172</v>
      </c>
      <c r="D21" s="150" t="s">
        <v>173</v>
      </c>
      <c r="E21" s="143" t="s">
        <v>15</v>
      </c>
      <c r="F21" s="144"/>
      <c r="G21" s="149">
        <v>2</v>
      </c>
      <c r="H21" s="141">
        <f>F21*G21</f>
        <v>0</v>
      </c>
    </row>
    <row r="22" spans="1:8" ht="15.75">
      <c r="A22" s="135"/>
      <c r="B22" s="135"/>
      <c r="C22" s="135"/>
      <c r="D22" s="135" t="s">
        <v>174</v>
      </c>
      <c r="E22" s="135"/>
      <c r="F22" s="135"/>
      <c r="G22" s="135"/>
      <c r="H22" s="135"/>
    </row>
    <row r="23" spans="1:8" ht="51">
      <c r="A23" s="136">
        <v>16</v>
      </c>
      <c r="B23" s="137" t="s">
        <v>175</v>
      </c>
      <c r="C23" s="145" t="s">
        <v>176</v>
      </c>
      <c r="D23" s="137" t="s">
        <v>177</v>
      </c>
      <c r="E23" s="143" t="s">
        <v>15</v>
      </c>
      <c r="F23" s="144"/>
      <c r="G23" s="151">
        <v>1</v>
      </c>
      <c r="H23" s="141">
        <f t="shared" si="0"/>
        <v>0</v>
      </c>
    </row>
    <row r="24" spans="1:8" ht="38.25">
      <c r="A24" s="136">
        <v>17</v>
      </c>
      <c r="B24" s="137" t="s">
        <v>178</v>
      </c>
      <c r="C24" s="145" t="s">
        <v>179</v>
      </c>
      <c r="D24" s="137" t="s">
        <v>180</v>
      </c>
      <c r="E24" s="143" t="s">
        <v>15</v>
      </c>
      <c r="F24" s="144"/>
      <c r="G24" s="151">
        <v>1</v>
      </c>
      <c r="H24" s="141">
        <f t="shared" si="0"/>
        <v>0</v>
      </c>
    </row>
    <row r="25" spans="1:8" ht="177.75">
      <c r="A25" s="136">
        <v>18</v>
      </c>
      <c r="B25" s="137" t="s">
        <v>181</v>
      </c>
      <c r="C25" s="145" t="s">
        <v>182</v>
      </c>
      <c r="D25" s="139" t="s">
        <v>159</v>
      </c>
      <c r="E25" s="143" t="s">
        <v>15</v>
      </c>
      <c r="F25" s="141"/>
      <c r="G25" s="142">
        <v>1</v>
      </c>
      <c r="H25" s="141">
        <f t="shared" si="0"/>
        <v>0</v>
      </c>
    </row>
    <row r="26" spans="1:8" ht="25.5">
      <c r="A26" s="136">
        <v>19</v>
      </c>
      <c r="B26" s="137" t="s">
        <v>183</v>
      </c>
      <c r="C26" s="145" t="s">
        <v>184</v>
      </c>
      <c r="D26" s="152" t="s">
        <v>185</v>
      </c>
      <c r="E26" s="143" t="s">
        <v>15</v>
      </c>
      <c r="F26" s="141"/>
      <c r="G26" s="142">
        <v>1</v>
      </c>
      <c r="H26" s="141">
        <f t="shared" si="0"/>
        <v>0</v>
      </c>
    </row>
    <row r="27" spans="1:8" ht="63.75">
      <c r="A27" s="136">
        <v>20</v>
      </c>
      <c r="B27" s="137" t="s">
        <v>186</v>
      </c>
      <c r="C27" s="137" t="s">
        <v>187</v>
      </c>
      <c r="D27" s="152" t="s">
        <v>188</v>
      </c>
      <c r="E27" s="143" t="s">
        <v>15</v>
      </c>
      <c r="F27" s="141"/>
      <c r="G27" s="151">
        <v>1</v>
      </c>
      <c r="H27" s="141">
        <f t="shared" si="0"/>
        <v>0</v>
      </c>
    </row>
    <row r="28" spans="1:8" ht="25.5">
      <c r="A28" s="136">
        <v>21</v>
      </c>
      <c r="B28" s="137" t="s">
        <v>155</v>
      </c>
      <c r="C28" s="137" t="s">
        <v>155</v>
      </c>
      <c r="D28" s="152" t="s">
        <v>189</v>
      </c>
      <c r="E28" s="129" t="s">
        <v>15</v>
      </c>
      <c r="F28" s="141"/>
      <c r="G28" s="151">
        <v>1</v>
      </c>
      <c r="H28" s="141">
        <f t="shared" si="0"/>
        <v>0</v>
      </c>
    </row>
    <row r="29" spans="1:8" ht="12.75">
      <c r="A29" s="136">
        <v>22</v>
      </c>
      <c r="B29" s="145" t="s">
        <v>150</v>
      </c>
      <c r="C29" s="145" t="s">
        <v>150</v>
      </c>
      <c r="D29" s="152" t="s">
        <v>190</v>
      </c>
      <c r="E29" s="129" t="s">
        <v>15</v>
      </c>
      <c r="F29" s="141"/>
      <c r="G29" s="151">
        <v>1</v>
      </c>
      <c r="H29" s="141">
        <f t="shared" si="0"/>
        <v>0</v>
      </c>
    </row>
    <row r="30" spans="1:8" ht="76.5">
      <c r="A30" s="136">
        <v>23</v>
      </c>
      <c r="B30" s="137" t="s">
        <v>191</v>
      </c>
      <c r="C30" s="145" t="s">
        <v>192</v>
      </c>
      <c r="D30" s="137" t="s">
        <v>193</v>
      </c>
      <c r="E30" s="143" t="s">
        <v>15</v>
      </c>
      <c r="F30" s="141"/>
      <c r="G30" s="151">
        <v>1</v>
      </c>
      <c r="H30" s="141">
        <f t="shared" si="0"/>
        <v>0</v>
      </c>
    </row>
    <row r="31" spans="1:8" ht="15.75">
      <c r="A31" s="135"/>
      <c r="B31" s="135"/>
      <c r="C31" s="135"/>
      <c r="D31" s="135" t="s">
        <v>194</v>
      </c>
      <c r="E31" s="135"/>
      <c r="F31" s="135"/>
      <c r="G31" s="135"/>
      <c r="H31" s="135"/>
    </row>
    <row r="32" spans="1:8" ht="25.5">
      <c r="A32" s="136">
        <v>24</v>
      </c>
      <c r="B32" s="137" t="s">
        <v>195</v>
      </c>
      <c r="C32" s="145" t="s">
        <v>167</v>
      </c>
      <c r="D32" s="139" t="s">
        <v>168</v>
      </c>
      <c r="E32" s="143" t="s">
        <v>15</v>
      </c>
      <c r="F32" s="141"/>
      <c r="G32" s="142">
        <v>1</v>
      </c>
      <c r="H32" s="141">
        <f>F32*G32</f>
        <v>0</v>
      </c>
    </row>
    <row r="33" spans="1:8" ht="15.75">
      <c r="A33" s="135"/>
      <c r="B33" s="135"/>
      <c r="C33" s="135"/>
      <c r="D33" s="135" t="s">
        <v>196</v>
      </c>
      <c r="E33" s="135"/>
      <c r="F33" s="135"/>
      <c r="G33" s="135"/>
      <c r="H33" s="135"/>
    </row>
    <row r="34" spans="1:8" ht="51">
      <c r="A34" s="136">
        <v>25</v>
      </c>
      <c r="B34" s="137" t="s">
        <v>197</v>
      </c>
      <c r="C34" s="138" t="s">
        <v>139</v>
      </c>
      <c r="D34" s="139" t="s">
        <v>140</v>
      </c>
      <c r="E34" s="140" t="s">
        <v>15</v>
      </c>
      <c r="F34" s="141"/>
      <c r="G34" s="142">
        <v>1</v>
      </c>
      <c r="H34" s="141">
        <f t="shared" si="0"/>
        <v>0</v>
      </c>
    </row>
    <row r="35" spans="1:8" ht="51">
      <c r="A35" s="136">
        <v>26</v>
      </c>
      <c r="B35" s="137" t="s">
        <v>198</v>
      </c>
      <c r="C35" s="138" t="s">
        <v>142</v>
      </c>
      <c r="D35" s="139" t="s">
        <v>143</v>
      </c>
      <c r="E35" s="140" t="s">
        <v>15</v>
      </c>
      <c r="F35" s="141"/>
      <c r="G35" s="142">
        <v>2</v>
      </c>
      <c r="H35" s="141">
        <f t="shared" si="0"/>
        <v>0</v>
      </c>
    </row>
    <row r="36" spans="1:8" ht="63.75">
      <c r="A36" s="136">
        <v>27</v>
      </c>
      <c r="B36" s="137" t="s">
        <v>199</v>
      </c>
      <c r="C36" s="138" t="s">
        <v>145</v>
      </c>
      <c r="D36" s="139" t="s">
        <v>146</v>
      </c>
      <c r="E36" s="140" t="s">
        <v>15</v>
      </c>
      <c r="F36" s="141"/>
      <c r="G36" s="142">
        <v>1</v>
      </c>
      <c r="H36" s="141">
        <f t="shared" si="0"/>
        <v>0</v>
      </c>
    </row>
    <row r="37" spans="1:8" ht="51">
      <c r="A37" s="136">
        <v>28</v>
      </c>
      <c r="B37" s="138" t="s">
        <v>150</v>
      </c>
      <c r="C37" s="138" t="s">
        <v>150</v>
      </c>
      <c r="D37" s="139" t="s">
        <v>151</v>
      </c>
      <c r="E37" s="140" t="s">
        <v>15</v>
      </c>
      <c r="F37" s="141"/>
      <c r="G37" s="142">
        <v>1</v>
      </c>
      <c r="H37" s="141">
        <f t="shared" si="0"/>
        <v>0</v>
      </c>
    </row>
    <row r="38" spans="1:8" ht="15.75">
      <c r="A38" s="135"/>
      <c r="B38" s="135"/>
      <c r="C38" s="135"/>
      <c r="D38" s="135" t="s">
        <v>200</v>
      </c>
      <c r="E38" s="135"/>
      <c r="F38" s="135"/>
      <c r="G38" s="135"/>
      <c r="H38" s="135"/>
    </row>
    <row r="39" spans="1:8" ht="15.75">
      <c r="A39" s="135"/>
      <c r="B39" s="135"/>
      <c r="C39" s="135"/>
      <c r="D39" s="135" t="s">
        <v>201</v>
      </c>
      <c r="E39" s="135"/>
      <c r="F39" s="135"/>
      <c r="G39" s="135"/>
      <c r="H39" s="135"/>
    </row>
    <row r="40" spans="1:8" ht="51">
      <c r="A40" s="136">
        <v>29</v>
      </c>
      <c r="B40" s="137" t="s">
        <v>202</v>
      </c>
      <c r="C40" s="138" t="s">
        <v>139</v>
      </c>
      <c r="D40" s="139" t="s">
        <v>140</v>
      </c>
      <c r="E40" s="140" t="s">
        <v>15</v>
      </c>
      <c r="F40" s="141"/>
      <c r="G40" s="142">
        <v>1</v>
      </c>
      <c r="H40" s="141">
        <f t="shared" si="0"/>
        <v>0</v>
      </c>
    </row>
    <row r="41" spans="1:8" ht="51">
      <c r="A41" s="136">
        <v>30</v>
      </c>
      <c r="B41" s="137" t="s">
        <v>203</v>
      </c>
      <c r="C41" s="138" t="s">
        <v>142</v>
      </c>
      <c r="D41" s="139" t="s">
        <v>143</v>
      </c>
      <c r="E41" s="140" t="s">
        <v>15</v>
      </c>
      <c r="F41" s="141"/>
      <c r="G41" s="142">
        <v>2</v>
      </c>
      <c r="H41" s="141">
        <f t="shared" si="0"/>
        <v>0</v>
      </c>
    </row>
    <row r="42" spans="1:8" ht="63.75">
      <c r="A42" s="136">
        <v>31</v>
      </c>
      <c r="B42" s="137" t="s">
        <v>204</v>
      </c>
      <c r="C42" s="138" t="s">
        <v>145</v>
      </c>
      <c r="D42" s="139" t="s">
        <v>146</v>
      </c>
      <c r="E42" s="140" t="s">
        <v>15</v>
      </c>
      <c r="F42" s="141"/>
      <c r="G42" s="142">
        <v>1</v>
      </c>
      <c r="H42" s="141">
        <f t="shared" si="0"/>
        <v>0</v>
      </c>
    </row>
    <row r="43" spans="1:8" ht="51">
      <c r="A43" s="136">
        <v>32</v>
      </c>
      <c r="B43" s="138" t="s">
        <v>150</v>
      </c>
      <c r="C43" s="138" t="s">
        <v>150</v>
      </c>
      <c r="D43" s="139" t="s">
        <v>151</v>
      </c>
      <c r="E43" s="140" t="s">
        <v>15</v>
      </c>
      <c r="F43" s="141"/>
      <c r="G43" s="142">
        <v>1</v>
      </c>
      <c r="H43" s="141">
        <f t="shared" si="0"/>
        <v>0</v>
      </c>
    </row>
    <row r="44" spans="1:8" ht="76.5">
      <c r="A44" s="136">
        <v>33</v>
      </c>
      <c r="B44" s="137" t="s">
        <v>205</v>
      </c>
      <c r="C44" s="145" t="s">
        <v>153</v>
      </c>
      <c r="D44" s="137" t="s">
        <v>206</v>
      </c>
      <c r="E44" s="143" t="s">
        <v>15</v>
      </c>
      <c r="F44" s="144"/>
      <c r="G44" s="151">
        <v>1</v>
      </c>
      <c r="H44" s="141">
        <f t="shared" si="0"/>
        <v>0</v>
      </c>
    </row>
    <row r="45" spans="1:8" ht="63.75">
      <c r="A45" s="136">
        <v>34</v>
      </c>
      <c r="B45" s="153" t="s">
        <v>155</v>
      </c>
      <c r="C45" s="153" t="s">
        <v>155</v>
      </c>
      <c r="D45" s="139" t="s">
        <v>156</v>
      </c>
      <c r="E45" s="140" t="s">
        <v>15</v>
      </c>
      <c r="F45" s="141"/>
      <c r="G45" s="151">
        <v>1</v>
      </c>
      <c r="H45" s="141">
        <f t="shared" si="0"/>
        <v>0</v>
      </c>
    </row>
    <row r="46" spans="1:8" ht="51">
      <c r="A46" s="136">
        <v>35</v>
      </c>
      <c r="B46" s="137" t="s">
        <v>207</v>
      </c>
      <c r="C46" s="145" t="s">
        <v>208</v>
      </c>
      <c r="D46" s="137" t="s">
        <v>209</v>
      </c>
      <c r="E46" s="143" t="s">
        <v>15</v>
      </c>
      <c r="F46" s="141"/>
      <c r="G46" s="151">
        <v>1</v>
      </c>
      <c r="H46" s="141">
        <f t="shared" si="0"/>
        <v>0</v>
      </c>
    </row>
    <row r="47" spans="1:8" ht="51">
      <c r="A47" s="136">
        <v>36</v>
      </c>
      <c r="B47" s="137" t="s">
        <v>210</v>
      </c>
      <c r="C47" s="145" t="s">
        <v>211</v>
      </c>
      <c r="D47" s="154" t="s">
        <v>212</v>
      </c>
      <c r="E47" s="143" t="s">
        <v>15</v>
      </c>
      <c r="F47" s="141"/>
      <c r="G47" s="151">
        <v>1</v>
      </c>
      <c r="H47" s="141">
        <f t="shared" si="0"/>
        <v>0</v>
      </c>
    </row>
    <row r="48" spans="1:8" ht="76.5">
      <c r="A48" s="136">
        <v>37</v>
      </c>
      <c r="B48" s="137" t="s">
        <v>213</v>
      </c>
      <c r="C48" s="145" t="s">
        <v>214</v>
      </c>
      <c r="D48" s="137" t="s">
        <v>193</v>
      </c>
      <c r="E48" s="143" t="s">
        <v>15</v>
      </c>
      <c r="F48" s="141"/>
      <c r="G48" s="151">
        <v>1</v>
      </c>
      <c r="H48" s="141">
        <f t="shared" si="0"/>
        <v>0</v>
      </c>
    </row>
    <row r="49" spans="1:8" ht="76.5">
      <c r="A49" s="136">
        <v>38</v>
      </c>
      <c r="B49" s="137" t="s">
        <v>215</v>
      </c>
      <c r="C49" s="145" t="s">
        <v>216</v>
      </c>
      <c r="D49" s="137" t="s">
        <v>193</v>
      </c>
      <c r="E49" s="143" t="s">
        <v>15</v>
      </c>
      <c r="F49" s="141"/>
      <c r="G49" s="151">
        <v>1</v>
      </c>
      <c r="H49" s="141">
        <f t="shared" si="0"/>
        <v>0</v>
      </c>
    </row>
    <row r="50" spans="1:8" ht="12.75">
      <c r="A50" s="136">
        <v>39</v>
      </c>
      <c r="B50" s="137" t="s">
        <v>162</v>
      </c>
      <c r="C50" s="145" t="s">
        <v>163</v>
      </c>
      <c r="D50" s="137" t="s">
        <v>164</v>
      </c>
      <c r="E50" s="143" t="s">
        <v>15</v>
      </c>
      <c r="F50" s="141"/>
      <c r="G50" s="151">
        <v>1</v>
      </c>
      <c r="H50" s="141">
        <f t="shared" si="0"/>
        <v>0</v>
      </c>
    </row>
    <row r="51" spans="1:8" ht="51">
      <c r="A51" s="136">
        <v>40</v>
      </c>
      <c r="B51" s="145" t="s">
        <v>150</v>
      </c>
      <c r="C51" s="145" t="s">
        <v>150</v>
      </c>
      <c r="D51" s="139" t="s">
        <v>151</v>
      </c>
      <c r="E51" s="140" t="s">
        <v>15</v>
      </c>
      <c r="F51" s="141"/>
      <c r="G51" s="151">
        <v>1</v>
      </c>
      <c r="H51" s="141">
        <f t="shared" si="0"/>
        <v>0</v>
      </c>
    </row>
    <row r="52" spans="1:8" ht="15.75">
      <c r="A52" s="135"/>
      <c r="B52" s="135"/>
      <c r="C52" s="135"/>
      <c r="D52" s="135" t="s">
        <v>217</v>
      </c>
      <c r="E52" s="135"/>
      <c r="F52" s="135"/>
      <c r="G52" s="135"/>
      <c r="H52" s="135"/>
    </row>
    <row r="53" spans="1:8" ht="25.5">
      <c r="A53" s="136">
        <v>41</v>
      </c>
      <c r="B53" s="137" t="s">
        <v>218</v>
      </c>
      <c r="C53" s="145" t="s">
        <v>167</v>
      </c>
      <c r="D53" s="139" t="s">
        <v>168</v>
      </c>
      <c r="E53" s="143" t="s">
        <v>15</v>
      </c>
      <c r="F53" s="141"/>
      <c r="G53" s="142">
        <v>1</v>
      </c>
      <c r="H53" s="141">
        <f t="shared" si="0"/>
        <v>0</v>
      </c>
    </row>
    <row r="54" spans="1:8" ht="15.75">
      <c r="A54" s="135"/>
      <c r="B54" s="135"/>
      <c r="C54" s="135"/>
      <c r="D54" s="135" t="s">
        <v>219</v>
      </c>
      <c r="E54" s="135"/>
      <c r="F54" s="135"/>
      <c r="G54" s="135"/>
      <c r="H54" s="135"/>
    </row>
    <row r="55" spans="1:8" ht="51">
      <c r="A55" s="136">
        <v>42</v>
      </c>
      <c r="B55" s="137" t="s">
        <v>220</v>
      </c>
      <c r="C55" s="138" t="s">
        <v>139</v>
      </c>
      <c r="D55" s="139" t="s">
        <v>140</v>
      </c>
      <c r="E55" s="140" t="s">
        <v>15</v>
      </c>
      <c r="F55" s="141"/>
      <c r="G55" s="142">
        <v>1</v>
      </c>
      <c r="H55" s="141">
        <f t="shared" si="0"/>
        <v>0</v>
      </c>
    </row>
    <row r="56" spans="1:8" ht="51">
      <c r="A56" s="136">
        <v>43</v>
      </c>
      <c r="B56" s="137" t="s">
        <v>221</v>
      </c>
      <c r="C56" s="138" t="s">
        <v>142</v>
      </c>
      <c r="D56" s="139" t="s">
        <v>143</v>
      </c>
      <c r="E56" s="140" t="s">
        <v>15</v>
      </c>
      <c r="F56" s="141"/>
      <c r="G56" s="142">
        <v>2</v>
      </c>
      <c r="H56" s="141">
        <f t="shared" si="0"/>
        <v>0</v>
      </c>
    </row>
    <row r="57" spans="1:8" ht="63.75">
      <c r="A57" s="136">
        <v>44</v>
      </c>
      <c r="B57" s="137" t="s">
        <v>222</v>
      </c>
      <c r="C57" s="138" t="s">
        <v>145</v>
      </c>
      <c r="D57" s="139" t="s">
        <v>146</v>
      </c>
      <c r="E57" s="140" t="s">
        <v>15</v>
      </c>
      <c r="F57" s="141"/>
      <c r="G57" s="142">
        <v>1</v>
      </c>
      <c r="H57" s="141">
        <f t="shared" si="0"/>
        <v>0</v>
      </c>
    </row>
    <row r="58" spans="1:8" ht="51">
      <c r="A58" s="136">
        <v>45</v>
      </c>
      <c r="B58" s="138" t="s">
        <v>150</v>
      </c>
      <c r="C58" s="138" t="s">
        <v>150</v>
      </c>
      <c r="D58" s="139" t="s">
        <v>151</v>
      </c>
      <c r="E58" s="140" t="s">
        <v>15</v>
      </c>
      <c r="F58" s="141"/>
      <c r="G58" s="142">
        <v>1</v>
      </c>
      <c r="H58" s="141">
        <f t="shared" si="0"/>
        <v>0</v>
      </c>
    </row>
    <row r="59" spans="1:8" ht="15.75">
      <c r="A59" s="135"/>
      <c r="B59" s="135"/>
      <c r="C59" s="135"/>
      <c r="D59" s="135" t="s">
        <v>223</v>
      </c>
      <c r="E59" s="135"/>
      <c r="F59" s="135"/>
      <c r="G59" s="135"/>
      <c r="H59" s="135"/>
    </row>
    <row r="60" spans="1:8" ht="127.5">
      <c r="A60" s="136">
        <v>46</v>
      </c>
      <c r="B60" s="137" t="s">
        <v>224</v>
      </c>
      <c r="C60" s="138" t="s">
        <v>153</v>
      </c>
      <c r="D60" s="139" t="s">
        <v>154</v>
      </c>
      <c r="E60" s="140" t="s">
        <v>15</v>
      </c>
      <c r="F60" s="141"/>
      <c r="G60" s="142">
        <v>1</v>
      </c>
      <c r="H60" s="141">
        <f t="shared" si="0"/>
        <v>0</v>
      </c>
    </row>
    <row r="61" spans="1:8" ht="63.75">
      <c r="A61" s="136">
        <v>47</v>
      </c>
      <c r="B61" s="138" t="s">
        <v>155</v>
      </c>
      <c r="C61" s="138" t="s">
        <v>155</v>
      </c>
      <c r="D61" s="139" t="s">
        <v>156</v>
      </c>
      <c r="E61" s="140" t="s">
        <v>15</v>
      </c>
      <c r="F61" s="141"/>
      <c r="G61" s="142">
        <v>1</v>
      </c>
      <c r="H61" s="141">
        <f t="shared" si="0"/>
        <v>0</v>
      </c>
    </row>
    <row r="62" spans="1:8" ht="51">
      <c r="A62" s="136">
        <v>48</v>
      </c>
      <c r="B62" s="145" t="s">
        <v>150</v>
      </c>
      <c r="C62" s="145" t="s">
        <v>150</v>
      </c>
      <c r="D62" s="139" t="s">
        <v>151</v>
      </c>
      <c r="E62" s="140" t="s">
        <v>15</v>
      </c>
      <c r="F62" s="141"/>
      <c r="G62" s="142">
        <v>1</v>
      </c>
      <c r="H62" s="141">
        <f t="shared" si="0"/>
        <v>0</v>
      </c>
    </row>
    <row r="63" spans="1:8" ht="177.75">
      <c r="A63" s="136">
        <v>49</v>
      </c>
      <c r="B63" s="137" t="s">
        <v>225</v>
      </c>
      <c r="C63" s="145" t="s">
        <v>158</v>
      </c>
      <c r="D63" s="139" t="s">
        <v>159</v>
      </c>
      <c r="E63" s="143" t="s">
        <v>15</v>
      </c>
      <c r="F63" s="141"/>
      <c r="G63" s="142">
        <v>1</v>
      </c>
      <c r="H63" s="141">
        <f t="shared" si="0"/>
        <v>0</v>
      </c>
    </row>
    <row r="64" spans="1:8" ht="15.75">
      <c r="A64" s="135"/>
      <c r="B64" s="135"/>
      <c r="C64" s="135"/>
      <c r="D64" s="135" t="s">
        <v>226</v>
      </c>
      <c r="E64" s="135"/>
      <c r="F64" s="135"/>
      <c r="G64" s="135"/>
      <c r="H64" s="135"/>
    </row>
    <row r="65" spans="1:8" ht="25.5">
      <c r="A65" s="136">
        <v>50</v>
      </c>
      <c r="B65" s="137" t="s">
        <v>227</v>
      </c>
      <c r="C65" s="145" t="s">
        <v>167</v>
      </c>
      <c r="D65" s="139" t="s">
        <v>228</v>
      </c>
      <c r="E65" s="143" t="s">
        <v>15</v>
      </c>
      <c r="F65" s="141"/>
      <c r="G65" s="142">
        <v>1</v>
      </c>
      <c r="H65" s="141">
        <f t="shared" si="0"/>
        <v>0</v>
      </c>
    </row>
    <row r="66" spans="1:8" ht="15.75">
      <c r="A66" s="155"/>
      <c r="B66" s="155"/>
      <c r="C66" s="156"/>
      <c r="D66" s="135" t="s">
        <v>229</v>
      </c>
      <c r="E66" s="157"/>
      <c r="F66" s="157"/>
      <c r="G66" s="158"/>
      <c r="H66" s="141">
        <f t="shared" si="0"/>
        <v>0</v>
      </c>
    </row>
    <row r="67" spans="1:8" ht="51">
      <c r="A67" s="136">
        <v>51</v>
      </c>
      <c r="B67" s="120" t="s">
        <v>230</v>
      </c>
      <c r="C67" s="145" t="s">
        <v>231</v>
      </c>
      <c r="D67" s="154" t="s">
        <v>232</v>
      </c>
      <c r="E67" s="129" t="s">
        <v>15</v>
      </c>
      <c r="F67" s="141"/>
      <c r="G67" s="159">
        <v>1</v>
      </c>
      <c r="H67" s="141">
        <f t="shared" si="0"/>
        <v>0</v>
      </c>
    </row>
    <row r="68" spans="1:8" ht="12.75">
      <c r="A68" s="136">
        <v>52</v>
      </c>
      <c r="B68" s="120" t="s">
        <v>233</v>
      </c>
      <c r="C68" s="145" t="s">
        <v>234</v>
      </c>
      <c r="D68" s="154" t="s">
        <v>235</v>
      </c>
      <c r="E68" s="129" t="s">
        <v>15</v>
      </c>
      <c r="F68" s="141"/>
      <c r="G68" s="159">
        <v>1</v>
      </c>
      <c r="H68" s="141">
        <f t="shared" si="0"/>
        <v>0</v>
      </c>
    </row>
    <row r="69" spans="1:8" ht="51">
      <c r="A69" s="136">
        <v>53</v>
      </c>
      <c r="B69" s="120" t="s">
        <v>233</v>
      </c>
      <c r="C69" s="145" t="s">
        <v>234</v>
      </c>
      <c r="D69" s="154" t="s">
        <v>236</v>
      </c>
      <c r="E69" s="129" t="s">
        <v>15</v>
      </c>
      <c r="F69" s="141"/>
      <c r="G69" s="159">
        <v>1</v>
      </c>
      <c r="H69" s="141">
        <f t="shared" si="0"/>
        <v>0</v>
      </c>
    </row>
    <row r="70" spans="1:8" ht="25.5">
      <c r="A70" s="136">
        <v>54</v>
      </c>
      <c r="B70" s="120" t="s">
        <v>237</v>
      </c>
      <c r="C70" s="145" t="s">
        <v>238</v>
      </c>
      <c r="D70" s="154" t="s">
        <v>239</v>
      </c>
      <c r="E70" s="129" t="s">
        <v>15</v>
      </c>
      <c r="F70" s="141"/>
      <c r="G70" s="149">
        <v>1</v>
      </c>
      <c r="H70" s="141">
        <f aca="true" t="shared" si="1" ref="H70:H104">F70*G70</f>
        <v>0</v>
      </c>
    </row>
    <row r="71" spans="1:8" ht="51">
      <c r="A71" s="136">
        <v>55</v>
      </c>
      <c r="B71" s="120" t="s">
        <v>240</v>
      </c>
      <c r="C71" s="145" t="s">
        <v>240</v>
      </c>
      <c r="D71" s="154" t="s">
        <v>241</v>
      </c>
      <c r="E71" s="129" t="s">
        <v>15</v>
      </c>
      <c r="F71" s="141"/>
      <c r="G71" s="149">
        <v>1</v>
      </c>
      <c r="H71" s="141">
        <f t="shared" si="1"/>
        <v>0</v>
      </c>
    </row>
    <row r="72" spans="1:8" ht="12.75">
      <c r="A72" s="136">
        <v>56</v>
      </c>
      <c r="B72" s="120" t="s">
        <v>242</v>
      </c>
      <c r="C72" s="145" t="s">
        <v>242</v>
      </c>
      <c r="D72" s="154" t="s">
        <v>243</v>
      </c>
      <c r="E72" s="129" t="s">
        <v>15</v>
      </c>
      <c r="F72" s="141"/>
      <c r="G72" s="149">
        <v>1</v>
      </c>
      <c r="H72" s="141">
        <f t="shared" si="1"/>
        <v>0</v>
      </c>
    </row>
    <row r="73" spans="1:8" ht="76.5">
      <c r="A73" s="136">
        <v>57</v>
      </c>
      <c r="B73" s="137" t="s">
        <v>244</v>
      </c>
      <c r="C73" s="145" t="s">
        <v>245</v>
      </c>
      <c r="D73" s="160" t="s">
        <v>246</v>
      </c>
      <c r="E73" s="161" t="s">
        <v>15</v>
      </c>
      <c r="F73" s="141"/>
      <c r="G73" s="142">
        <v>1</v>
      </c>
      <c r="H73" s="141">
        <f t="shared" si="1"/>
        <v>0</v>
      </c>
    </row>
    <row r="74" spans="1:8" ht="51">
      <c r="A74" s="136">
        <v>58</v>
      </c>
      <c r="B74" s="137" t="s">
        <v>247</v>
      </c>
      <c r="C74" s="145" t="s">
        <v>234</v>
      </c>
      <c r="D74" s="137" t="s">
        <v>248</v>
      </c>
      <c r="E74" s="143" t="s">
        <v>15</v>
      </c>
      <c r="F74" s="141"/>
      <c r="G74" s="142">
        <v>1</v>
      </c>
      <c r="H74" s="141">
        <f t="shared" si="1"/>
        <v>0</v>
      </c>
    </row>
    <row r="75" spans="1:8" ht="25.5">
      <c r="A75" s="136">
        <v>59</v>
      </c>
      <c r="B75" s="137" t="s">
        <v>247</v>
      </c>
      <c r="C75" s="145" t="s">
        <v>234</v>
      </c>
      <c r="D75" s="137" t="s">
        <v>249</v>
      </c>
      <c r="E75" s="143" t="s">
        <v>15</v>
      </c>
      <c r="F75" s="141"/>
      <c r="G75" s="142">
        <v>1</v>
      </c>
      <c r="H75" s="141">
        <f t="shared" si="1"/>
        <v>0</v>
      </c>
    </row>
    <row r="76" spans="1:8" ht="51">
      <c r="A76" s="136">
        <v>60</v>
      </c>
      <c r="B76" s="137" t="s">
        <v>247</v>
      </c>
      <c r="C76" s="145" t="s">
        <v>234</v>
      </c>
      <c r="D76" s="137" t="s">
        <v>250</v>
      </c>
      <c r="E76" s="143" t="s">
        <v>15</v>
      </c>
      <c r="F76" s="141"/>
      <c r="G76" s="142">
        <v>1</v>
      </c>
      <c r="H76" s="141">
        <f t="shared" si="1"/>
        <v>0</v>
      </c>
    </row>
    <row r="77" spans="1:8" ht="63.75">
      <c r="A77" s="136">
        <v>61</v>
      </c>
      <c r="B77" s="137" t="s">
        <v>251</v>
      </c>
      <c r="C77" s="145" t="s">
        <v>234</v>
      </c>
      <c r="D77" s="137" t="s">
        <v>252</v>
      </c>
      <c r="E77" s="143" t="s">
        <v>15</v>
      </c>
      <c r="F77" s="141"/>
      <c r="G77" s="142">
        <v>1</v>
      </c>
      <c r="H77" s="141">
        <f t="shared" si="1"/>
        <v>0</v>
      </c>
    </row>
    <row r="78" spans="1:8" ht="102">
      <c r="A78" s="136">
        <v>62</v>
      </c>
      <c r="B78" s="137" t="s">
        <v>251</v>
      </c>
      <c r="C78" s="145" t="s">
        <v>234</v>
      </c>
      <c r="D78" s="137" t="s">
        <v>253</v>
      </c>
      <c r="E78" s="143" t="s">
        <v>15</v>
      </c>
      <c r="F78" s="141"/>
      <c r="G78" s="142">
        <v>6</v>
      </c>
      <c r="H78" s="141">
        <f t="shared" si="1"/>
        <v>0</v>
      </c>
    </row>
    <row r="79" spans="1:8" ht="50.25">
      <c r="A79" s="136">
        <v>63</v>
      </c>
      <c r="B79" s="137" t="s">
        <v>162</v>
      </c>
      <c r="C79" s="145" t="s">
        <v>163</v>
      </c>
      <c r="D79" s="137" t="s">
        <v>254</v>
      </c>
      <c r="E79" s="143" t="s">
        <v>15</v>
      </c>
      <c r="F79" s="141"/>
      <c r="G79" s="151">
        <v>1</v>
      </c>
      <c r="H79" s="141">
        <f t="shared" si="1"/>
        <v>0</v>
      </c>
    </row>
    <row r="80" spans="1:8" ht="15.75">
      <c r="A80" s="155"/>
      <c r="B80" s="155"/>
      <c r="C80" s="155"/>
      <c r="D80" s="135" t="s">
        <v>255</v>
      </c>
      <c r="E80" s="157"/>
      <c r="F80" s="162"/>
      <c r="G80" s="162"/>
      <c r="H80" s="162"/>
    </row>
    <row r="81" spans="1:8" ht="12.75">
      <c r="A81" s="136">
        <v>64</v>
      </c>
      <c r="B81" s="163" t="s">
        <v>256</v>
      </c>
      <c r="C81" s="164" t="s">
        <v>257</v>
      </c>
      <c r="D81" s="164" t="s">
        <v>258</v>
      </c>
      <c r="E81" s="129" t="s">
        <v>15</v>
      </c>
      <c r="F81" s="141"/>
      <c r="G81" s="151">
        <v>1</v>
      </c>
      <c r="H81" s="141">
        <f t="shared" si="1"/>
        <v>0</v>
      </c>
    </row>
    <row r="82" spans="1:8" ht="12.75">
      <c r="A82" s="136">
        <v>65</v>
      </c>
      <c r="B82" s="163" t="s">
        <v>259</v>
      </c>
      <c r="C82" s="164" t="s">
        <v>257</v>
      </c>
      <c r="D82" s="164" t="s">
        <v>260</v>
      </c>
      <c r="E82" s="129" t="s">
        <v>15</v>
      </c>
      <c r="F82" s="141"/>
      <c r="G82" s="151">
        <v>5</v>
      </c>
      <c r="H82" s="141">
        <f t="shared" si="1"/>
        <v>0</v>
      </c>
    </row>
    <row r="83" spans="1:8" ht="12.75">
      <c r="A83" s="136">
        <v>66</v>
      </c>
      <c r="B83" s="163" t="s">
        <v>259</v>
      </c>
      <c r="C83" s="164" t="s">
        <v>257</v>
      </c>
      <c r="D83" s="164" t="s">
        <v>261</v>
      </c>
      <c r="E83" s="129" t="s">
        <v>15</v>
      </c>
      <c r="F83" s="141"/>
      <c r="G83" s="151">
        <v>1</v>
      </c>
      <c r="H83" s="141">
        <f t="shared" si="1"/>
        <v>0</v>
      </c>
    </row>
    <row r="84" spans="1:8" ht="12.75">
      <c r="A84" s="136">
        <v>67</v>
      </c>
      <c r="B84" s="163" t="s">
        <v>259</v>
      </c>
      <c r="C84" s="164" t="s">
        <v>257</v>
      </c>
      <c r="D84" s="164" t="s">
        <v>262</v>
      </c>
      <c r="E84" s="129" t="s">
        <v>15</v>
      </c>
      <c r="F84" s="141"/>
      <c r="G84" s="151">
        <v>1</v>
      </c>
      <c r="H84" s="141">
        <f t="shared" si="1"/>
        <v>0</v>
      </c>
    </row>
    <row r="85" spans="1:8" ht="102">
      <c r="A85" s="136">
        <v>68</v>
      </c>
      <c r="B85" s="163" t="s">
        <v>263</v>
      </c>
      <c r="C85" s="164" t="s">
        <v>264</v>
      </c>
      <c r="D85" s="164" t="s">
        <v>265</v>
      </c>
      <c r="E85" s="129" t="s">
        <v>15</v>
      </c>
      <c r="F85" s="141"/>
      <c r="G85" s="151">
        <v>2</v>
      </c>
      <c r="H85" s="141">
        <f t="shared" si="1"/>
        <v>0</v>
      </c>
    </row>
    <row r="86" spans="1:8" ht="76.5">
      <c r="A86" s="136">
        <v>69</v>
      </c>
      <c r="B86" s="163" t="s">
        <v>263</v>
      </c>
      <c r="C86" s="164" t="s">
        <v>264</v>
      </c>
      <c r="D86" s="164" t="s">
        <v>266</v>
      </c>
      <c r="E86" s="129" t="s">
        <v>15</v>
      </c>
      <c r="F86" s="141"/>
      <c r="G86" s="151">
        <v>7</v>
      </c>
      <c r="H86" s="141">
        <f t="shared" si="1"/>
        <v>0</v>
      </c>
    </row>
    <row r="87" spans="1:8" ht="12.75">
      <c r="A87" s="136">
        <v>70</v>
      </c>
      <c r="B87" s="163" t="s">
        <v>267</v>
      </c>
      <c r="C87" s="164" t="s">
        <v>264</v>
      </c>
      <c r="D87" s="164" t="s">
        <v>268</v>
      </c>
      <c r="E87" s="129" t="s">
        <v>15</v>
      </c>
      <c r="F87" s="141"/>
      <c r="G87" s="151">
        <v>20</v>
      </c>
      <c r="H87" s="141">
        <f t="shared" si="1"/>
        <v>0</v>
      </c>
    </row>
    <row r="88" spans="1:8" ht="12.75">
      <c r="A88" s="136">
        <v>71</v>
      </c>
      <c r="B88" s="163" t="s">
        <v>269</v>
      </c>
      <c r="C88" s="164" t="s">
        <v>270</v>
      </c>
      <c r="D88" s="164" t="s">
        <v>271</v>
      </c>
      <c r="E88" s="129" t="s">
        <v>272</v>
      </c>
      <c r="F88" s="141"/>
      <c r="G88" s="151">
        <v>100</v>
      </c>
      <c r="H88" s="141">
        <f t="shared" si="1"/>
        <v>0</v>
      </c>
    </row>
    <row r="89" spans="1:8" ht="12.75">
      <c r="A89" s="136">
        <v>72</v>
      </c>
      <c r="B89" s="163" t="s">
        <v>273</v>
      </c>
      <c r="C89" s="164" t="s">
        <v>270</v>
      </c>
      <c r="D89" s="164" t="s">
        <v>274</v>
      </c>
      <c r="E89" s="129" t="s">
        <v>272</v>
      </c>
      <c r="F89" s="141"/>
      <c r="G89" s="151">
        <v>100</v>
      </c>
      <c r="H89" s="141">
        <f t="shared" si="1"/>
        <v>0</v>
      </c>
    </row>
    <row r="90" spans="1:8" ht="12.75">
      <c r="A90" s="136">
        <v>73</v>
      </c>
      <c r="B90" s="165" t="s">
        <v>275</v>
      </c>
      <c r="C90" s="165" t="s">
        <v>275</v>
      </c>
      <c r="D90" s="164" t="s">
        <v>276</v>
      </c>
      <c r="E90" s="129" t="s">
        <v>277</v>
      </c>
      <c r="F90" s="141"/>
      <c r="G90" s="151">
        <v>50</v>
      </c>
      <c r="H90" s="141">
        <f t="shared" si="1"/>
        <v>0</v>
      </c>
    </row>
    <row r="91" spans="1:8" ht="15.75">
      <c r="A91" s="155"/>
      <c r="B91" s="155"/>
      <c r="C91" s="155"/>
      <c r="D91" s="135" t="s">
        <v>278</v>
      </c>
      <c r="E91" s="157"/>
      <c r="F91" s="162"/>
      <c r="G91" s="162"/>
      <c r="H91" s="162"/>
    </row>
    <row r="92" spans="1:10" ht="25.5">
      <c r="A92" s="136">
        <v>74</v>
      </c>
      <c r="B92" s="163" t="s">
        <v>279</v>
      </c>
      <c r="C92" s="164" t="s">
        <v>279</v>
      </c>
      <c r="D92" s="164" t="s">
        <v>280</v>
      </c>
      <c r="E92" s="129" t="s">
        <v>277</v>
      </c>
      <c r="F92" s="141"/>
      <c r="G92" s="151">
        <v>1</v>
      </c>
      <c r="H92" s="141">
        <f t="shared" si="1"/>
        <v>0</v>
      </c>
      <c r="J92" s="166"/>
    </row>
    <row r="93" spans="1:10" ht="25.5">
      <c r="A93" s="136">
        <v>75</v>
      </c>
      <c r="B93" s="163" t="s">
        <v>279</v>
      </c>
      <c r="C93" s="164" t="s">
        <v>279</v>
      </c>
      <c r="D93" s="164" t="s">
        <v>281</v>
      </c>
      <c r="E93" s="129" t="s">
        <v>277</v>
      </c>
      <c r="F93" s="141"/>
      <c r="G93" s="151">
        <v>1</v>
      </c>
      <c r="H93" s="141">
        <f t="shared" si="1"/>
        <v>0</v>
      </c>
      <c r="J93" s="166"/>
    </row>
    <row r="94" spans="1:10" ht="25.5">
      <c r="A94" s="136">
        <v>76</v>
      </c>
      <c r="B94" s="163" t="s">
        <v>279</v>
      </c>
      <c r="C94" s="164" t="s">
        <v>279</v>
      </c>
      <c r="D94" s="164" t="s">
        <v>282</v>
      </c>
      <c r="E94" s="129" t="s">
        <v>277</v>
      </c>
      <c r="F94" s="141"/>
      <c r="G94" s="151">
        <v>1</v>
      </c>
      <c r="H94" s="141">
        <f t="shared" si="1"/>
        <v>0</v>
      </c>
      <c r="J94" s="166"/>
    </row>
    <row r="95" spans="1:10" ht="25.5">
      <c r="A95" s="136">
        <v>77</v>
      </c>
      <c r="B95" s="163" t="s">
        <v>279</v>
      </c>
      <c r="C95" s="164" t="s">
        <v>279</v>
      </c>
      <c r="D95" s="164" t="s">
        <v>283</v>
      </c>
      <c r="E95" s="129" t="s">
        <v>277</v>
      </c>
      <c r="F95" s="141"/>
      <c r="G95" s="151">
        <v>1</v>
      </c>
      <c r="H95" s="141">
        <f t="shared" si="1"/>
        <v>0</v>
      </c>
      <c r="J95" s="166"/>
    </row>
    <row r="96" spans="1:10" ht="25.5">
      <c r="A96" s="136">
        <v>78</v>
      </c>
      <c r="B96" s="163" t="s">
        <v>279</v>
      </c>
      <c r="C96" s="164" t="s">
        <v>279</v>
      </c>
      <c r="D96" s="164" t="s">
        <v>284</v>
      </c>
      <c r="E96" s="129" t="s">
        <v>277</v>
      </c>
      <c r="F96" s="141"/>
      <c r="G96" s="151">
        <v>1</v>
      </c>
      <c r="H96" s="141">
        <f t="shared" si="1"/>
        <v>0</v>
      </c>
      <c r="J96" s="166"/>
    </row>
    <row r="97" spans="1:10" ht="25.5">
      <c r="A97" s="136">
        <v>79</v>
      </c>
      <c r="B97" s="163" t="s">
        <v>279</v>
      </c>
      <c r="C97" s="164" t="s">
        <v>279</v>
      </c>
      <c r="D97" s="164" t="s">
        <v>285</v>
      </c>
      <c r="E97" s="129" t="s">
        <v>277</v>
      </c>
      <c r="F97" s="141"/>
      <c r="G97" s="151">
        <v>1</v>
      </c>
      <c r="H97" s="141">
        <f t="shared" si="1"/>
        <v>0</v>
      </c>
      <c r="J97" s="166"/>
    </row>
    <row r="98" spans="1:10" ht="38.25">
      <c r="A98" s="136">
        <v>80</v>
      </c>
      <c r="B98" s="163" t="s">
        <v>279</v>
      </c>
      <c r="C98" s="164" t="s">
        <v>279</v>
      </c>
      <c r="D98" s="164" t="s">
        <v>286</v>
      </c>
      <c r="E98" s="129" t="s">
        <v>287</v>
      </c>
      <c r="F98" s="141"/>
      <c r="G98" s="151">
        <v>48</v>
      </c>
      <c r="H98" s="141">
        <f t="shared" si="1"/>
        <v>0</v>
      </c>
      <c r="J98" s="166"/>
    </row>
    <row r="99" spans="1:10" ht="25.5">
      <c r="A99" s="136">
        <v>81</v>
      </c>
      <c r="B99" s="163" t="s">
        <v>279</v>
      </c>
      <c r="C99" s="164" t="s">
        <v>279</v>
      </c>
      <c r="D99" s="164" t="s">
        <v>288</v>
      </c>
      <c r="E99" s="129" t="s">
        <v>287</v>
      </c>
      <c r="F99" s="141"/>
      <c r="G99" s="151">
        <v>25</v>
      </c>
      <c r="H99" s="141">
        <f t="shared" si="1"/>
        <v>0</v>
      </c>
      <c r="J99" s="166"/>
    </row>
    <row r="100" spans="1:10" ht="25.5">
      <c r="A100" s="136">
        <v>82</v>
      </c>
      <c r="B100" s="163" t="s">
        <v>279</v>
      </c>
      <c r="C100" s="164" t="s">
        <v>279</v>
      </c>
      <c r="D100" s="164" t="s">
        <v>289</v>
      </c>
      <c r="E100" s="129" t="s">
        <v>277</v>
      </c>
      <c r="F100" s="141"/>
      <c r="G100" s="151">
        <v>1</v>
      </c>
      <c r="H100" s="141">
        <f t="shared" si="1"/>
        <v>0</v>
      </c>
      <c r="J100" s="166"/>
    </row>
    <row r="101" spans="1:10" ht="12.75">
      <c r="A101" s="136">
        <v>83</v>
      </c>
      <c r="B101" s="163" t="s">
        <v>279</v>
      </c>
      <c r="C101" s="164" t="s">
        <v>279</v>
      </c>
      <c r="D101" s="164" t="s">
        <v>290</v>
      </c>
      <c r="E101" s="129" t="s">
        <v>277</v>
      </c>
      <c r="F101" s="141"/>
      <c r="G101" s="151">
        <v>1</v>
      </c>
      <c r="H101" s="141">
        <f t="shared" si="1"/>
        <v>0</v>
      </c>
      <c r="J101" s="166"/>
    </row>
    <row r="102" spans="1:10" ht="63.75">
      <c r="A102" s="136">
        <v>84</v>
      </c>
      <c r="B102" s="163" t="s">
        <v>279</v>
      </c>
      <c r="C102" s="164" t="s">
        <v>279</v>
      </c>
      <c r="D102" s="164" t="s">
        <v>291</v>
      </c>
      <c r="E102" s="129" t="s">
        <v>277</v>
      </c>
      <c r="F102" s="141"/>
      <c r="G102" s="151">
        <v>1</v>
      </c>
      <c r="H102" s="141">
        <f t="shared" si="1"/>
        <v>0</v>
      </c>
      <c r="J102" s="166"/>
    </row>
    <row r="103" spans="1:10" ht="12.75">
      <c r="A103" s="136">
        <v>85</v>
      </c>
      <c r="B103" s="163" t="s">
        <v>279</v>
      </c>
      <c r="C103" s="164" t="s">
        <v>279</v>
      </c>
      <c r="D103" s="164" t="s">
        <v>292</v>
      </c>
      <c r="E103" s="129" t="s">
        <v>277</v>
      </c>
      <c r="F103" s="141"/>
      <c r="G103" s="151">
        <v>1</v>
      </c>
      <c r="H103" s="141">
        <f t="shared" si="1"/>
        <v>0</v>
      </c>
      <c r="J103" s="166"/>
    </row>
    <row r="104" spans="1:10" ht="12.75">
      <c r="A104" s="136">
        <v>86</v>
      </c>
      <c r="B104" s="163" t="s">
        <v>279</v>
      </c>
      <c r="C104" s="164" t="s">
        <v>279</v>
      </c>
      <c r="D104" s="164" t="s">
        <v>293</v>
      </c>
      <c r="E104" s="129" t="s">
        <v>277</v>
      </c>
      <c r="F104" s="141"/>
      <c r="G104" s="151">
        <v>1</v>
      </c>
      <c r="H104" s="141">
        <f t="shared" si="1"/>
        <v>0</v>
      </c>
      <c r="J104" s="166"/>
    </row>
    <row r="105" spans="1:8" s="168" customFormat="1" ht="15.75">
      <c r="A105" s="167"/>
      <c r="B105" s="155"/>
      <c r="C105" s="156"/>
      <c r="D105" s="135"/>
      <c r="E105" s="157"/>
      <c r="F105" s="158"/>
      <c r="G105" s="162"/>
      <c r="H105" s="162"/>
    </row>
    <row r="106" spans="1:8" ht="15.75">
      <c r="A106" s="135"/>
      <c r="B106" s="135"/>
      <c r="C106" s="135"/>
      <c r="D106" s="135" t="s">
        <v>294</v>
      </c>
      <c r="E106" s="135"/>
      <c r="F106" s="135"/>
      <c r="G106" s="135"/>
      <c r="H106" s="169">
        <f>SUM(H6:H104)</f>
        <v>0</v>
      </c>
    </row>
    <row r="108" ht="12.75">
      <c r="D108" s="173"/>
    </row>
    <row r="114" spans="1:8" s="170" customFormat="1" ht="12.75">
      <c r="A114" s="134"/>
      <c r="B114" s="134"/>
      <c r="C114" s="168"/>
      <c r="E114" s="134"/>
      <c r="F114" s="171"/>
      <c r="G114" s="134"/>
      <c r="H114" s="172"/>
    </row>
  </sheetData>
  <sheetProtection/>
  <mergeCells count="1">
    <mergeCell ref="A2:H2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21.57421875" style="0" bestFit="1" customWidth="1"/>
    <col min="4" max="4" width="50.7109375" style="0" customWidth="1"/>
    <col min="5" max="5" width="10.28125" style="0" customWidth="1"/>
    <col min="6" max="6" width="7.7109375" style="1" customWidth="1"/>
    <col min="7" max="7" width="15.7109375" style="0" customWidth="1"/>
  </cols>
  <sheetData>
    <row r="1" ht="23.25">
      <c r="A1" s="109" t="s">
        <v>74</v>
      </c>
    </row>
    <row r="2" ht="15.75">
      <c r="A2" s="110" t="s">
        <v>75</v>
      </c>
    </row>
    <row r="3" ht="15.75" thickBot="1">
      <c r="A3" s="111"/>
    </row>
    <row r="4" spans="1:7" s="117" customFormat="1" ht="26.25" thickBot="1">
      <c r="A4" s="112" t="s">
        <v>76</v>
      </c>
      <c r="B4" s="113" t="s">
        <v>77</v>
      </c>
      <c r="C4" s="114" t="s">
        <v>78</v>
      </c>
      <c r="D4" s="114" t="s">
        <v>79</v>
      </c>
      <c r="E4" s="114" t="s">
        <v>80</v>
      </c>
      <c r="F4" s="115" t="s">
        <v>81</v>
      </c>
      <c r="G4" s="116" t="s">
        <v>82</v>
      </c>
    </row>
    <row r="5" spans="1:7" s="41" customFormat="1" ht="12.75">
      <c r="A5" s="118" t="s">
        <v>83</v>
      </c>
      <c r="B5" s="119" t="s">
        <v>84</v>
      </c>
      <c r="C5" s="120" t="s">
        <v>85</v>
      </c>
      <c r="D5" s="121" t="s">
        <v>86</v>
      </c>
      <c r="E5" s="121"/>
      <c r="F5" s="122">
        <v>1</v>
      </c>
      <c r="G5" s="123">
        <f>E5*F5</f>
        <v>0</v>
      </c>
    </row>
    <row r="6" spans="1:7" s="41" customFormat="1" ht="12.75">
      <c r="A6" s="124" t="s">
        <v>87</v>
      </c>
      <c r="B6" s="119" t="s">
        <v>84</v>
      </c>
      <c r="C6" s="120" t="s">
        <v>85</v>
      </c>
      <c r="D6" s="120" t="s">
        <v>88</v>
      </c>
      <c r="E6" s="120"/>
      <c r="F6" s="125">
        <v>1</v>
      </c>
      <c r="G6" s="123">
        <f aca="true" t="shared" si="0" ref="G6:G20">E6*F6</f>
        <v>0</v>
      </c>
    </row>
    <row r="7" spans="1:7" s="41" customFormat="1" ht="12.75">
      <c r="A7" s="124" t="s">
        <v>89</v>
      </c>
      <c r="B7" s="119" t="s">
        <v>84</v>
      </c>
      <c r="C7" s="120" t="s">
        <v>90</v>
      </c>
      <c r="D7" s="120" t="s">
        <v>91</v>
      </c>
      <c r="E7" s="120"/>
      <c r="F7" s="126">
        <v>1</v>
      </c>
      <c r="G7" s="123">
        <f t="shared" si="0"/>
        <v>0</v>
      </c>
    </row>
    <row r="8" spans="1:7" s="41" customFormat="1" ht="12.75">
      <c r="A8" s="124" t="s">
        <v>92</v>
      </c>
      <c r="B8" s="119" t="s">
        <v>84</v>
      </c>
      <c r="C8" s="120" t="s">
        <v>90</v>
      </c>
      <c r="D8" s="120" t="s">
        <v>93</v>
      </c>
      <c r="E8" s="120"/>
      <c r="F8" s="126">
        <v>1</v>
      </c>
      <c r="G8" s="123">
        <f t="shared" si="0"/>
        <v>0</v>
      </c>
    </row>
    <row r="9" spans="1:7" s="41" customFormat="1" ht="12.75">
      <c r="A9" s="124" t="s">
        <v>94</v>
      </c>
      <c r="B9" s="119" t="s">
        <v>84</v>
      </c>
      <c r="C9" s="120" t="s">
        <v>90</v>
      </c>
      <c r="D9" s="120" t="s">
        <v>95</v>
      </c>
      <c r="E9" s="120"/>
      <c r="F9" s="126">
        <v>1</v>
      </c>
      <c r="G9" s="123">
        <f t="shared" si="0"/>
        <v>0</v>
      </c>
    </row>
    <row r="10" spans="1:7" s="41" customFormat="1" ht="12.75">
      <c r="A10" s="124" t="s">
        <v>96</v>
      </c>
      <c r="B10" s="119" t="s">
        <v>84</v>
      </c>
      <c r="C10" s="120" t="s">
        <v>97</v>
      </c>
      <c r="D10" s="120" t="s">
        <v>98</v>
      </c>
      <c r="E10" s="120"/>
      <c r="F10" s="126">
        <v>1</v>
      </c>
      <c r="G10" s="123">
        <f t="shared" si="0"/>
        <v>0</v>
      </c>
    </row>
    <row r="11" spans="1:7" s="41" customFormat="1" ht="12.75">
      <c r="A11" s="124" t="s">
        <v>99</v>
      </c>
      <c r="B11" s="119" t="s">
        <v>84</v>
      </c>
      <c r="C11" s="120" t="s">
        <v>97</v>
      </c>
      <c r="D11" s="120" t="s">
        <v>100</v>
      </c>
      <c r="E11" s="120"/>
      <c r="F11" s="126">
        <v>1</v>
      </c>
      <c r="G11" s="123">
        <f t="shared" si="0"/>
        <v>0</v>
      </c>
    </row>
    <row r="12" spans="1:7" s="41" customFormat="1" ht="12.75">
      <c r="A12" s="124" t="s">
        <v>101</v>
      </c>
      <c r="B12" s="119" t="s">
        <v>84</v>
      </c>
      <c r="C12" s="120" t="s">
        <v>102</v>
      </c>
      <c r="D12" s="120" t="s">
        <v>103</v>
      </c>
      <c r="E12" s="120"/>
      <c r="F12" s="126">
        <v>1</v>
      </c>
      <c r="G12" s="123">
        <f t="shared" si="0"/>
        <v>0</v>
      </c>
    </row>
    <row r="13" spans="1:7" s="41" customFormat="1" ht="12.75">
      <c r="A13" s="124" t="s">
        <v>104</v>
      </c>
      <c r="B13" s="119" t="s">
        <v>84</v>
      </c>
      <c r="C13" s="120" t="s">
        <v>105</v>
      </c>
      <c r="D13" s="120" t="s">
        <v>106</v>
      </c>
      <c r="E13" s="120"/>
      <c r="F13" s="126">
        <v>1</v>
      </c>
      <c r="G13" s="123">
        <f t="shared" si="0"/>
        <v>0</v>
      </c>
    </row>
    <row r="14" spans="1:7" s="41" customFormat="1" ht="12.75">
      <c r="A14" s="124" t="s">
        <v>107</v>
      </c>
      <c r="B14" s="127" t="s">
        <v>108</v>
      </c>
      <c r="C14" s="120" t="s">
        <v>109</v>
      </c>
      <c r="D14" s="120" t="s">
        <v>400</v>
      </c>
      <c r="E14" s="120"/>
      <c r="F14" s="126">
        <v>1</v>
      </c>
      <c r="G14" s="123">
        <f t="shared" si="0"/>
        <v>0</v>
      </c>
    </row>
    <row r="15" spans="1:7" s="41" customFormat="1" ht="12.75">
      <c r="A15" s="124" t="s">
        <v>110</v>
      </c>
      <c r="B15" s="127" t="s">
        <v>108</v>
      </c>
      <c r="C15" s="120" t="s">
        <v>109</v>
      </c>
      <c r="D15" s="120" t="s">
        <v>111</v>
      </c>
      <c r="E15" s="120"/>
      <c r="F15" s="126">
        <v>1</v>
      </c>
      <c r="G15" s="123">
        <f t="shared" si="0"/>
        <v>0</v>
      </c>
    </row>
    <row r="16" spans="1:7" s="41" customFormat="1" ht="12.75">
      <c r="A16" s="124" t="s">
        <v>112</v>
      </c>
      <c r="B16" s="127" t="s">
        <v>108</v>
      </c>
      <c r="C16" s="120" t="s">
        <v>113</v>
      </c>
      <c r="D16" s="120" t="s">
        <v>114</v>
      </c>
      <c r="E16" s="120"/>
      <c r="F16" s="126">
        <v>1</v>
      </c>
      <c r="G16" s="123">
        <f t="shared" si="0"/>
        <v>0</v>
      </c>
    </row>
    <row r="17" spans="1:7" s="41" customFormat="1" ht="12.75">
      <c r="A17" s="124" t="s">
        <v>115</v>
      </c>
      <c r="B17" s="127" t="s">
        <v>108</v>
      </c>
      <c r="C17" s="120" t="s">
        <v>116</v>
      </c>
      <c r="D17" s="120" t="s">
        <v>380</v>
      </c>
      <c r="E17" s="120"/>
      <c r="F17" s="126">
        <v>1</v>
      </c>
      <c r="G17" s="123">
        <f t="shared" si="0"/>
        <v>0</v>
      </c>
    </row>
    <row r="18" spans="1:7" s="41" customFormat="1" ht="12.75">
      <c r="A18" s="124" t="s">
        <v>117</v>
      </c>
      <c r="B18" s="127" t="s">
        <v>108</v>
      </c>
      <c r="C18" s="120" t="s">
        <v>118</v>
      </c>
      <c r="D18" s="120" t="s">
        <v>119</v>
      </c>
      <c r="E18" s="120"/>
      <c r="F18" s="126">
        <v>1</v>
      </c>
      <c r="G18" s="123">
        <f t="shared" si="0"/>
        <v>0</v>
      </c>
    </row>
    <row r="19" spans="1:7" s="41" customFormat="1" ht="12.75">
      <c r="A19" s="124" t="s">
        <v>120</v>
      </c>
      <c r="B19" s="127" t="s">
        <v>108</v>
      </c>
      <c r="C19" s="120" t="s">
        <v>121</v>
      </c>
      <c r="D19" s="120" t="s">
        <v>379</v>
      </c>
      <c r="E19" s="120"/>
      <c r="F19" s="126">
        <v>1</v>
      </c>
      <c r="G19" s="123">
        <f t="shared" si="0"/>
        <v>0</v>
      </c>
    </row>
    <row r="20" spans="1:7" s="41" customFormat="1" ht="13.5" thickBot="1">
      <c r="A20" s="124" t="s">
        <v>122</v>
      </c>
      <c r="B20" s="127" t="s">
        <v>108</v>
      </c>
      <c r="C20" s="120" t="s">
        <v>121</v>
      </c>
      <c r="D20" s="120" t="s">
        <v>123</v>
      </c>
      <c r="E20" s="120"/>
      <c r="F20" s="126">
        <v>1</v>
      </c>
      <c r="G20" s="123">
        <f t="shared" si="0"/>
        <v>0</v>
      </c>
    </row>
    <row r="21" spans="4:7" s="41" customFormat="1" ht="24" customHeight="1">
      <c r="D21" s="304" t="s">
        <v>124</v>
      </c>
      <c r="E21" s="305"/>
      <c r="F21" s="306"/>
      <c r="G21" s="128">
        <f>SUM(G5:G20)</f>
        <v>0</v>
      </c>
    </row>
    <row r="22" spans="4:7" s="41" customFormat="1" ht="22.5" customHeight="1">
      <c r="D22" s="307" t="s">
        <v>125</v>
      </c>
      <c r="E22" s="308"/>
      <c r="F22" s="309"/>
      <c r="G22" s="130">
        <f>G21*0.21</f>
        <v>0</v>
      </c>
    </row>
    <row r="23" spans="4:7" s="41" customFormat="1" ht="24.75" customHeight="1" thickBot="1">
      <c r="D23" s="310" t="s">
        <v>126</v>
      </c>
      <c r="E23" s="311"/>
      <c r="F23" s="312"/>
      <c r="G23" s="131">
        <f>G21*1.21</f>
        <v>0</v>
      </c>
    </row>
  </sheetData>
  <sheetProtection/>
  <mergeCells count="3">
    <mergeCell ref="D21:F21"/>
    <mergeCell ref="D22:F22"/>
    <mergeCell ref="D23:F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</dc:creator>
  <cp:keywords/>
  <dc:description/>
  <cp:lastModifiedBy>Kateřina</cp:lastModifiedBy>
  <cp:lastPrinted>2018-12-10T15:51:43Z</cp:lastPrinted>
  <dcterms:created xsi:type="dcterms:W3CDTF">2009-12-11T11:15:13Z</dcterms:created>
  <dcterms:modified xsi:type="dcterms:W3CDTF">2018-12-11T11:02:23Z</dcterms:modified>
  <cp:category/>
  <cp:version/>
  <cp:contentType/>
  <cp:contentStatus/>
</cp:coreProperties>
</file>