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921" activeTab="0"/>
  </bookViews>
  <sheets>
    <sheet name="Slaboproud" sheetId="1" r:id="rId1"/>
  </sheets>
  <definedNames/>
  <calcPr fullCalcOnLoad="1"/>
</workbook>
</file>

<file path=xl/sharedStrings.xml><?xml version="1.0" encoding="utf-8"?>
<sst xmlns="http://schemas.openxmlformats.org/spreadsheetml/2006/main" count="142" uniqueCount="74">
  <si>
    <t>slaboproudé rozvody</t>
  </si>
  <si>
    <t>Rekapitulace rozpočtu</t>
  </si>
  <si>
    <t>Základní rozpočtové náklady</t>
  </si>
  <si>
    <t>Materiál</t>
  </si>
  <si>
    <t>Montáž</t>
  </si>
  <si>
    <t>položka</t>
  </si>
  <si>
    <t>popis položky</t>
  </si>
  <si>
    <t>množ.</t>
  </si>
  <si>
    <t>m.j.</t>
  </si>
  <si>
    <t>j. cena</t>
  </si>
  <si>
    <t>celkem</t>
  </si>
  <si>
    <t>ks</t>
  </si>
  <si>
    <t>m</t>
  </si>
  <si>
    <t>Lv 20x15</t>
  </si>
  <si>
    <t>Drobný materiál(izol. páska, ochr. hadice na kabeláž, konektory, pásky)</t>
  </si>
  <si>
    <t>kpl</t>
  </si>
  <si>
    <t>SOUČET BEZ DPH</t>
  </si>
  <si>
    <t>hod</t>
  </si>
  <si>
    <t>SOUČET S DPH</t>
  </si>
  <si>
    <t>soubor</t>
  </si>
  <si>
    <t>SOUČET S  DPH</t>
  </si>
  <si>
    <t>Rozhlas</t>
  </si>
  <si>
    <t>SK</t>
  </si>
  <si>
    <t>police</t>
  </si>
  <si>
    <t>vyvazovací panel</t>
  </si>
  <si>
    <t>spojovací materiál</t>
  </si>
  <si>
    <t>dopravné, tech.pomoc zkušební provoz</t>
  </si>
  <si>
    <t>19" panel s vypínačem a termostatem pro ventiIátor</t>
  </si>
  <si>
    <t>Rozvodný panel 5x230V-3m, přep. ochrana</t>
  </si>
  <si>
    <t>Zemnící přípojnice izolovaná měděná</t>
  </si>
  <si>
    <t>celková cena bez DPH</t>
  </si>
  <si>
    <t>měření s protokolem</t>
  </si>
  <si>
    <t>Krabice KU  68 s vysekáním lůžka</t>
  </si>
  <si>
    <t>Koordinace s ostatními profesemi</t>
  </si>
  <si>
    <t xml:space="preserve">Oživení a nastavení systému </t>
  </si>
  <si>
    <t>Trubka 2323 PVC pod omítkou včetně vysekání lůžka</t>
  </si>
  <si>
    <t>kabeláž</t>
  </si>
  <si>
    <t>součet bez DPH</t>
  </si>
  <si>
    <t>Průraz stěnou do 60cm</t>
  </si>
  <si>
    <t>optika</t>
  </si>
  <si>
    <t>Vana SC (LC) Duplex 1U  19“ 24 port         </t>
  </si>
  <si>
    <t>optická kazeta</t>
  </si>
  <si>
    <t>Spojka LC Duplex MM </t>
  </si>
  <si>
    <t>Pigtail 50/125 LC  </t>
  </si>
  <si>
    <t>Šroubek M2 pro spojku                                                             </t>
  </si>
  <si>
    <t>ochrana sváru</t>
  </si>
  <si>
    <t xml:space="preserve">svaření vlákna </t>
  </si>
  <si>
    <t>drobný montážní materiál</t>
  </si>
  <si>
    <t>aktivní prvky</t>
  </si>
  <si>
    <t>Konfigurace aktivních prvků</t>
  </si>
  <si>
    <t>Kabel optický 50/125 universál gel LSZH  8 vláken           </t>
  </si>
  <si>
    <t xml:space="preserve">nepředpokládané náklady </t>
  </si>
  <si>
    <t>optický patch kabel</t>
  </si>
  <si>
    <t>Rozhlas - dodávka + montáž</t>
  </si>
  <si>
    <t>skříňkový reproduktor 6W, bílý, regulátor</t>
  </si>
  <si>
    <t>optický patchkabel</t>
  </si>
  <si>
    <t xml:space="preserve">14denní zkušební provoz zařízení </t>
  </si>
  <si>
    <t>Výchozí revize zařízení</t>
  </si>
  <si>
    <t xml:space="preserve">proškolení technika a obsluhy </t>
  </si>
  <si>
    <t>nástěnný rozvaděč 18U 45x60</t>
  </si>
  <si>
    <t>patch kabel 1m Cat 5e</t>
  </si>
  <si>
    <t>patch panel 24 port Cat 5e</t>
  </si>
  <si>
    <t>zásuvka Cat 5e 2 porty</t>
  </si>
  <si>
    <t>Panel 2x ventilátory</t>
  </si>
  <si>
    <t>UPS, APC 500VA</t>
  </si>
  <si>
    <t>switch 12-port gigabit Managed L2 switch, 2x combo (RJ45/open SFP) port</t>
  </si>
  <si>
    <t>CYKY 4x2,5 *Kabel - instalace do trubky/žlabu</t>
  </si>
  <si>
    <t>kabel Cat 5e</t>
  </si>
  <si>
    <t>zásuvka Cat 5e 1 port</t>
  </si>
  <si>
    <t>kabel SYKFY 5x2x05</t>
  </si>
  <si>
    <t>venkovní kabel Cat 5e</t>
  </si>
  <si>
    <t>Celkem bez DPH</t>
  </si>
  <si>
    <t>STAVEBNÍ ÚPRAVY KUCHYNĚ 
Veslařská 557/54, Jundrov, 63700 Brno
k.ú. Jundrov, p.č. 744/4</t>
  </si>
  <si>
    <t>Slaboproud - dodávka + montáž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</si>
</sst>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,##0.00&quot; Kč&quot;"/>
    <numFmt numFmtId="166" formatCode="#,##0.00_ ;\-#,##0.00\ "/>
    <numFmt numFmtId="167" formatCode="#,##0.00\ _K_č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\ &quot;Kč&quot;"/>
    <numFmt numFmtId="173" formatCode="#"/>
    <numFmt numFmtId="174" formatCode="#,##0.00\ [$Kč-405];[Red]\-#,##0.00\ [$Kč-405]"/>
    <numFmt numFmtId="175" formatCode="0.0"/>
    <numFmt numFmtId="176" formatCode="#,##0\ [$Kč-405];[Red]\-#,##0\ [$Kč-405]"/>
    <numFmt numFmtId="177" formatCode="#,##0.\-"/>
    <numFmt numFmtId="178" formatCode="0.000"/>
    <numFmt numFmtId="179" formatCode="0.0000"/>
    <numFmt numFmtId="180" formatCode="#,##0.000\ _K_č"/>
    <numFmt numFmtId="181" formatCode="#,##0.0000\ _K_č"/>
    <numFmt numFmtId="182" formatCode="000\ 00"/>
    <numFmt numFmtId="183" formatCode="#,##0.00\ &quot;Kč&quot;"/>
  </numFmts>
  <fonts count="67">
    <font>
      <sz val="10"/>
      <name val="Arial CE"/>
      <family val="2"/>
    </font>
    <font>
      <sz val="10"/>
      <name val="Arial"/>
      <family val="0"/>
    </font>
    <font>
      <sz val="6"/>
      <name val="Arial"/>
      <family val="2"/>
    </font>
    <font>
      <b/>
      <sz val="10"/>
      <name val="Arial CE"/>
      <family val="2"/>
    </font>
    <font>
      <b/>
      <i/>
      <u val="single"/>
      <sz val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Helv"/>
      <family val="0"/>
    </font>
    <font>
      <b/>
      <i/>
      <sz val="10"/>
      <name val="Arial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9"/>
      <name val="Arial CE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8"/>
      <name val="Arial CE"/>
      <family val="2"/>
    </font>
    <font>
      <sz val="9"/>
      <name val="Tahoma"/>
      <family val="2"/>
    </font>
    <font>
      <sz val="9"/>
      <name val="Arial"/>
      <family val="2"/>
    </font>
    <font>
      <sz val="10"/>
      <name val="Tahoma"/>
      <family val="2"/>
    </font>
    <font>
      <sz val="12"/>
      <name val="Arial CE"/>
      <family val="2"/>
    </font>
    <font>
      <b/>
      <sz val="12"/>
      <name val="Arial CE"/>
      <family val="2"/>
    </font>
    <font>
      <sz val="12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sz val="9"/>
      <color indexed="8"/>
      <name val="Tahoma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Tahoma"/>
      <family val="2"/>
    </font>
    <font>
      <sz val="10"/>
      <color rgb="FFFF0000"/>
      <name val="Arial"/>
      <family val="2"/>
    </font>
    <font>
      <sz val="10"/>
      <color rgb="FFFF0000"/>
      <name val="Arial CE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ECFF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medium"/>
      <top>
        <color indexed="63"/>
      </top>
      <bottom style="thin">
        <color indexed="5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 style="medium"/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58"/>
      </right>
      <top style="medium"/>
      <bottom>
        <color indexed="63"/>
      </bottom>
    </border>
    <border>
      <left style="thin">
        <color indexed="58"/>
      </left>
      <right style="thin">
        <color indexed="58"/>
      </right>
      <top style="medium"/>
      <bottom>
        <color indexed="63"/>
      </bottom>
    </border>
    <border>
      <left style="thin">
        <color indexed="58"/>
      </left>
      <right style="medium"/>
      <top style="medium"/>
      <bottom>
        <color indexed="63"/>
      </bottom>
    </border>
    <border>
      <left style="medium"/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medium"/>
      <top>
        <color indexed="63"/>
      </top>
      <bottom>
        <color indexed="63"/>
      </bottom>
    </border>
  </borders>
  <cellStyleXfs count="1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5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45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45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45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45" fillId="13" borderId="0" applyNumberFormat="0" applyBorder="0" applyAlignment="0" applyProtection="0"/>
    <xf numFmtId="0" fontId="10" fillId="14" borderId="0" applyNumberFormat="0" applyBorder="0" applyAlignment="0" applyProtection="0"/>
    <xf numFmtId="0" fontId="45" fillId="15" borderId="0" applyNumberFormat="0" applyBorder="0" applyAlignment="0" applyProtection="0"/>
    <xf numFmtId="0" fontId="10" fillId="6" borderId="0" applyNumberFormat="0" applyBorder="0" applyAlignment="0" applyProtection="0"/>
    <xf numFmtId="0" fontId="45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45" fillId="19" borderId="0" applyNumberFormat="0" applyBorder="0" applyAlignment="0" applyProtection="0"/>
    <xf numFmtId="0" fontId="10" fillId="20" borderId="0" applyNumberFormat="0" applyBorder="0" applyAlignment="0" applyProtection="0"/>
    <xf numFmtId="0" fontId="45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45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45" fillId="25" borderId="0" applyNumberFormat="0" applyBorder="0" applyAlignment="0" applyProtection="0"/>
    <xf numFmtId="0" fontId="10" fillId="18" borderId="0" applyNumberFormat="0" applyBorder="0" applyAlignment="0" applyProtection="0"/>
    <xf numFmtId="0" fontId="45" fillId="26" borderId="0" applyNumberFormat="0" applyBorder="0" applyAlignment="0" applyProtection="0"/>
    <xf numFmtId="0" fontId="10" fillId="6" borderId="0" applyNumberFormat="0" applyBorder="0" applyAlignment="0" applyProtection="0"/>
    <xf numFmtId="0" fontId="10" fillId="27" borderId="0" applyNumberFormat="0" applyBorder="0" applyAlignment="0" applyProtection="0"/>
    <xf numFmtId="0" fontId="46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46" fillId="31" borderId="0" applyNumberFormat="0" applyBorder="0" applyAlignment="0" applyProtection="0"/>
    <xf numFmtId="0" fontId="11" fillId="20" borderId="0" applyNumberFormat="0" applyBorder="0" applyAlignment="0" applyProtection="0"/>
    <xf numFmtId="0" fontId="46" fillId="3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46" fillId="33" borderId="0" applyNumberFormat="0" applyBorder="0" applyAlignment="0" applyProtection="0"/>
    <xf numFmtId="0" fontId="11" fillId="17" borderId="0" applyNumberFormat="0" applyBorder="0" applyAlignment="0" applyProtection="0"/>
    <xf numFmtId="0" fontId="11" fillId="34" borderId="0" applyNumberFormat="0" applyBorder="0" applyAlignment="0" applyProtection="0"/>
    <xf numFmtId="0" fontId="46" fillId="35" borderId="0" applyNumberFormat="0" applyBorder="0" applyAlignment="0" applyProtection="0"/>
    <xf numFmtId="0" fontId="11" fillId="29" borderId="0" applyNumberFormat="0" applyBorder="0" applyAlignment="0" applyProtection="0"/>
    <xf numFmtId="0" fontId="46" fillId="36" borderId="0" applyNumberFormat="0" applyBorder="0" applyAlignment="0" applyProtection="0"/>
    <xf numFmtId="0" fontId="11" fillId="6" borderId="0" applyNumberFormat="0" applyBorder="0" applyAlignment="0" applyProtection="0"/>
    <xf numFmtId="0" fontId="11" fillId="37" borderId="0" applyNumberFormat="0" applyBorder="0" applyAlignment="0" applyProtection="0"/>
    <xf numFmtId="0" fontId="4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3" applyNumberFormat="0" applyFill="0" applyAlignment="0" applyProtection="0"/>
    <xf numFmtId="0" fontId="1" fillId="0" borderId="4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38" borderId="0" applyNumberFormat="0" applyBorder="0" applyAlignment="0" applyProtection="0"/>
    <xf numFmtId="0" fontId="13" fillId="7" borderId="0" applyNumberFormat="0" applyBorder="0" applyAlignment="0" applyProtection="0"/>
    <xf numFmtId="0" fontId="50" fillId="39" borderId="5" applyNumberFormat="0" applyAlignment="0" applyProtection="0"/>
    <xf numFmtId="0" fontId="14" fillId="40" borderId="6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7" applyNumberFormat="0" applyFill="0" applyAlignment="0" applyProtection="0"/>
    <xf numFmtId="0" fontId="15" fillId="0" borderId="8" applyNumberFormat="0" applyFill="0" applyAlignment="0" applyProtection="0"/>
    <xf numFmtId="0" fontId="28" fillId="0" borderId="9" applyNumberFormat="0" applyFill="0" applyAlignment="0" applyProtection="0"/>
    <xf numFmtId="0" fontId="52" fillId="0" borderId="10" applyNumberFormat="0" applyFill="0" applyAlignment="0" applyProtection="0"/>
    <xf numFmtId="0" fontId="16" fillId="0" borderId="11" applyNumberFormat="0" applyFill="0" applyAlignment="0" applyProtection="0"/>
    <xf numFmtId="0" fontId="29" fillId="0" borderId="11" applyNumberFormat="0" applyFill="0" applyAlignment="0" applyProtection="0"/>
    <xf numFmtId="0" fontId="53" fillId="0" borderId="12" applyNumberFormat="0" applyFill="0" applyAlignment="0" applyProtection="0"/>
    <xf numFmtId="0" fontId="17" fillId="0" borderId="13" applyNumberFormat="0" applyFill="0" applyAlignment="0" applyProtection="0"/>
    <xf numFmtId="0" fontId="30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5" fillId="41" borderId="0" applyNumberFormat="0" applyBorder="0" applyAlignment="0" applyProtection="0"/>
    <xf numFmtId="0" fontId="18" fillId="22" borderId="0" applyNumberFormat="0" applyBorder="0" applyAlignment="0" applyProtection="0"/>
    <xf numFmtId="164" fontId="2" fillId="0" borderId="0" applyFill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1" fillId="9" borderId="16" applyNumberFormat="0" applyAlignment="0" applyProtection="0"/>
    <xf numFmtId="0" fontId="0" fillId="9" borderId="16" applyNumberFormat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0" fontId="57" fillId="0" borderId="17" applyNumberFormat="0" applyFill="0" applyAlignment="0" applyProtection="0"/>
    <xf numFmtId="0" fontId="20" fillId="0" borderId="18" applyNumberFormat="0" applyFill="0" applyAlignment="0" applyProtection="0"/>
    <xf numFmtId="0" fontId="58" fillId="43" borderId="0" applyNumberFormat="0" applyBorder="0" applyAlignment="0" applyProtection="0"/>
    <xf numFmtId="0" fontId="21" fillId="10" borderId="0" applyNumberFormat="0" applyBorder="0" applyAlignment="0" applyProtection="0"/>
    <xf numFmtId="0" fontId="32" fillId="10" borderId="0" applyNumberFormat="0" applyBorder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44" borderId="19" applyNumberFormat="0" applyAlignment="0" applyProtection="0"/>
    <xf numFmtId="0" fontId="23" fillId="6" borderId="20" applyNumberFormat="0" applyAlignment="0" applyProtection="0"/>
    <xf numFmtId="0" fontId="61" fillId="45" borderId="19" applyNumberFormat="0" applyAlignment="0" applyProtection="0"/>
    <xf numFmtId="0" fontId="25" fillId="3" borderId="20" applyNumberFormat="0" applyAlignment="0" applyProtection="0"/>
    <xf numFmtId="0" fontId="25" fillId="17" borderId="20" applyNumberFormat="0" applyAlignment="0" applyProtection="0"/>
    <xf numFmtId="3" fontId="33" fillId="0" borderId="0">
      <alignment/>
      <protection/>
    </xf>
    <xf numFmtId="0" fontId="62" fillId="45" borderId="21" applyNumberFormat="0" applyAlignment="0" applyProtection="0"/>
    <xf numFmtId="0" fontId="26" fillId="3" borderId="22" applyNumberFormat="0" applyAlignment="0" applyProtection="0"/>
    <xf numFmtId="0" fontId="26" fillId="17" borderId="22" applyNumberFormat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46" borderId="0" applyNumberFormat="0" applyBorder="0" applyAlignment="0" applyProtection="0"/>
    <xf numFmtId="0" fontId="11" fillId="29" borderId="0" applyNumberFormat="0" applyBorder="0" applyAlignment="0" applyProtection="0"/>
    <xf numFmtId="0" fontId="11" fillId="47" borderId="0" applyNumberFormat="0" applyBorder="0" applyAlignment="0" applyProtection="0"/>
    <xf numFmtId="0" fontId="46" fillId="48" borderId="0" applyNumberFormat="0" applyBorder="0" applyAlignment="0" applyProtection="0"/>
    <xf numFmtId="0" fontId="11" fillId="49" borderId="0" applyNumberFormat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46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34" borderId="0" applyNumberFormat="0" applyBorder="0" applyAlignment="0" applyProtection="0"/>
    <xf numFmtId="0" fontId="46" fillId="54" borderId="0" applyNumberFormat="0" applyBorder="0" applyAlignment="0" applyProtection="0"/>
    <xf numFmtId="0" fontId="11" fillId="29" borderId="0" applyNumberFormat="0" applyBorder="0" applyAlignment="0" applyProtection="0"/>
    <xf numFmtId="0" fontId="46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3" fontId="1" fillId="0" borderId="0" xfId="0" applyNumberFormat="1" applyFont="1" applyAlignment="1">
      <alignment/>
    </xf>
    <xf numFmtId="0" fontId="0" fillId="0" borderId="24" xfId="0" applyFont="1" applyBorder="1" applyAlignment="1">
      <alignment/>
    </xf>
    <xf numFmtId="0" fontId="1" fillId="0" borderId="23" xfId="0" applyFont="1" applyBorder="1" applyAlignment="1">
      <alignment/>
    </xf>
    <xf numFmtId="1" fontId="1" fillId="0" borderId="23" xfId="0" applyNumberFormat="1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4" fontId="1" fillId="0" borderId="23" xfId="0" applyNumberFormat="1" applyFont="1" applyBorder="1" applyAlignment="1">
      <alignment/>
    </xf>
    <xf numFmtId="166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right"/>
    </xf>
    <xf numFmtId="4" fontId="0" fillId="0" borderId="23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0" fillId="0" borderId="23" xfId="0" applyFont="1" applyBorder="1" applyAlignment="1">
      <alignment horizontal="right"/>
    </xf>
    <xf numFmtId="1" fontId="1" fillId="0" borderId="23" xfId="0" applyNumberFormat="1" applyFont="1" applyBorder="1" applyAlignment="1">
      <alignment/>
    </xf>
    <xf numFmtId="0" fontId="1" fillId="0" borderId="23" xfId="0" applyFont="1" applyFill="1" applyBorder="1" applyAlignment="1">
      <alignment horizontal="left"/>
    </xf>
    <xf numFmtId="0" fontId="1" fillId="0" borderId="26" xfId="0" applyFont="1" applyBorder="1" applyAlignment="1">
      <alignment/>
    </xf>
    <xf numFmtId="0" fontId="8" fillId="0" borderId="26" xfId="0" applyFont="1" applyBorder="1" applyAlignment="1">
      <alignment/>
    </xf>
    <xf numFmtId="0" fontId="0" fillId="0" borderId="24" xfId="15" applyFont="1" applyFill="1" applyBorder="1" applyAlignment="1">
      <alignment wrapText="1"/>
      <protection/>
    </xf>
    <xf numFmtId="0" fontId="1" fillId="0" borderId="27" xfId="0" applyFont="1" applyBorder="1" applyAlignment="1">
      <alignment/>
    </xf>
    <xf numFmtId="0" fontId="0" fillId="0" borderId="28" xfId="99" applyFont="1" applyFill="1" applyBorder="1" applyAlignment="1">
      <alignment wrapText="1"/>
      <protection/>
    </xf>
    <xf numFmtId="0" fontId="0" fillId="0" borderId="0" xfId="0" applyFont="1" applyBorder="1" applyAlignment="1">
      <alignment/>
    </xf>
    <xf numFmtId="4" fontId="0" fillId="0" borderId="24" xfId="0" applyNumberFormat="1" applyFont="1" applyBorder="1" applyAlignment="1">
      <alignment/>
    </xf>
    <xf numFmtId="0" fontId="1" fillId="0" borderId="24" xfId="0" applyFont="1" applyBorder="1" applyAlignment="1">
      <alignment horizontal="right"/>
    </xf>
    <xf numFmtId="1" fontId="1" fillId="0" borderId="27" xfId="0" applyNumberFormat="1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2" fontId="1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1" fontId="1" fillId="0" borderId="24" xfId="0" applyNumberFormat="1" applyFont="1" applyBorder="1" applyAlignment="1">
      <alignment horizontal="right"/>
    </xf>
    <xf numFmtId="0" fontId="0" fillId="0" borderId="24" xfId="0" applyBorder="1" applyAlignment="1">
      <alignment horizontal="right"/>
    </xf>
    <xf numFmtId="4" fontId="1" fillId="0" borderId="25" xfId="0" applyNumberFormat="1" applyFont="1" applyBorder="1" applyAlignment="1">
      <alignment/>
    </xf>
    <xf numFmtId="1" fontId="1" fillId="0" borderId="31" xfId="0" applyNumberFormat="1" applyFont="1" applyBorder="1" applyAlignment="1">
      <alignment horizontal="right"/>
    </xf>
    <xf numFmtId="1" fontId="1" fillId="0" borderId="32" xfId="0" applyNumberFormat="1" applyFont="1" applyBorder="1" applyAlignment="1">
      <alignment horizontal="right"/>
    </xf>
    <xf numFmtId="49" fontId="0" fillId="0" borderId="24" xfId="0" applyNumberFormat="1" applyFont="1" applyBorder="1" applyAlignment="1">
      <alignment horizontal="left"/>
    </xf>
    <xf numFmtId="0" fontId="6" fillId="0" borderId="27" xfId="0" applyFont="1" applyBorder="1" applyAlignment="1">
      <alignment horizontal="center"/>
    </xf>
    <xf numFmtId="4" fontId="1" fillId="0" borderId="23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1" fillId="0" borderId="32" xfId="0" applyFont="1" applyBorder="1" applyAlignment="1">
      <alignment horizontal="right"/>
    </xf>
    <xf numFmtId="0" fontId="8" fillId="0" borderId="27" xfId="0" applyFont="1" applyBorder="1" applyAlignment="1">
      <alignment horizontal="center"/>
    </xf>
    <xf numFmtId="4" fontId="1" fillId="0" borderId="27" xfId="0" applyNumberFormat="1" applyFont="1" applyBorder="1" applyAlignment="1">
      <alignment/>
    </xf>
    <xf numFmtId="0" fontId="1" fillId="0" borderId="24" xfId="0" applyFont="1" applyFill="1" applyBorder="1" applyAlignment="1">
      <alignment/>
    </xf>
    <xf numFmtId="49" fontId="0" fillId="0" borderId="24" xfId="98" applyNumberFormat="1" applyFont="1" applyBorder="1" applyAlignment="1">
      <alignment horizontal="left"/>
      <protection/>
    </xf>
    <xf numFmtId="49" fontId="0" fillId="0" borderId="24" xfId="98" applyNumberFormat="1" applyFont="1" applyFill="1" applyBorder="1" applyAlignment="1">
      <alignment horizontal="left"/>
      <protection/>
    </xf>
    <xf numFmtId="4" fontId="1" fillId="0" borderId="0" xfId="0" applyNumberFormat="1" applyFont="1" applyAlignment="1">
      <alignment/>
    </xf>
    <xf numFmtId="0" fontId="64" fillId="58" borderId="24" xfId="0" applyFont="1" applyFill="1" applyBorder="1" applyAlignment="1">
      <alignment vertical="top" wrapText="1"/>
    </xf>
    <xf numFmtId="0" fontId="34" fillId="0" borderId="24" xfId="0" applyFont="1" applyBorder="1" applyAlignment="1">
      <alignment vertical="top"/>
    </xf>
    <xf numFmtId="3" fontId="35" fillId="58" borderId="24" xfId="0" applyNumberFormat="1" applyFont="1" applyFill="1" applyBorder="1" applyAlignment="1">
      <alignment vertical="top"/>
    </xf>
    <xf numFmtId="3" fontId="35" fillId="0" borderId="24" xfId="0" applyNumberFormat="1" applyFont="1" applyFill="1" applyBorder="1" applyAlignment="1">
      <alignment vertical="top"/>
    </xf>
    <xf numFmtId="0" fontId="1" fillId="0" borderId="33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4" xfId="0" applyNumberFormat="1" applyFont="1" applyBorder="1" applyAlignment="1">
      <alignment horizontal="center"/>
    </xf>
    <xf numFmtId="165" fontId="5" fillId="0" borderId="27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/>
    </xf>
    <xf numFmtId="0" fontId="5" fillId="0" borderId="28" xfId="0" applyFont="1" applyBorder="1" applyAlignment="1">
      <alignment wrapText="1"/>
    </xf>
    <xf numFmtId="165" fontId="5" fillId="0" borderId="35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5" fillId="0" borderId="35" xfId="0" applyFont="1" applyBorder="1" applyAlignment="1">
      <alignment/>
    </xf>
    <xf numFmtId="165" fontId="5" fillId="0" borderId="34" xfId="0" applyNumberFormat="1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25" xfId="0" applyFont="1" applyBorder="1" applyAlignment="1">
      <alignment/>
    </xf>
    <xf numFmtId="0" fontId="5" fillId="59" borderId="0" xfId="0" applyFont="1" applyFill="1" applyAlignment="1">
      <alignment/>
    </xf>
    <xf numFmtId="1" fontId="1" fillId="0" borderId="37" xfId="0" applyNumberFormat="1" applyFont="1" applyBorder="1" applyAlignment="1">
      <alignment horizontal="right"/>
    </xf>
    <xf numFmtId="0" fontId="65" fillId="0" borderId="23" xfId="0" applyFont="1" applyBorder="1" applyAlignment="1">
      <alignment/>
    </xf>
    <xf numFmtId="1" fontId="1" fillId="0" borderId="25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1" fillId="0" borderId="38" xfId="0" applyFont="1" applyBorder="1" applyAlignment="1">
      <alignment horizontal="right"/>
    </xf>
    <xf numFmtId="0" fontId="0" fillId="0" borderId="33" xfId="15" applyFont="1" applyFill="1" applyBorder="1" applyAlignment="1">
      <alignment wrapText="1"/>
      <protection/>
    </xf>
    <xf numFmtId="0" fontId="0" fillId="0" borderId="24" xfId="0" applyFont="1" applyFill="1" applyBorder="1" applyAlignment="1">
      <alignment/>
    </xf>
    <xf numFmtId="0" fontId="5" fillId="0" borderId="39" xfId="0" applyFont="1" applyBorder="1" applyAlignment="1">
      <alignment horizontal="center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Border="1" applyAlignment="1">
      <alignment/>
    </xf>
    <xf numFmtId="0" fontId="3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165" fontId="0" fillId="0" borderId="45" xfId="0" applyNumberFormat="1" applyFont="1" applyBorder="1" applyAlignment="1">
      <alignment horizontal="right"/>
    </xf>
    <xf numFmtId="0" fontId="66" fillId="0" borderId="46" xfId="0" applyFont="1" applyBorder="1" applyAlignment="1">
      <alignment/>
    </xf>
    <xf numFmtId="0" fontId="37" fillId="0" borderId="42" xfId="0" applyFont="1" applyBorder="1" applyAlignment="1">
      <alignment/>
    </xf>
    <xf numFmtId="0" fontId="38" fillId="0" borderId="47" xfId="0" applyFont="1" applyBorder="1" applyAlignment="1">
      <alignment/>
    </xf>
    <xf numFmtId="165" fontId="38" fillId="0" borderId="48" xfId="0" applyNumberFormat="1" applyFont="1" applyBorder="1" applyAlignment="1">
      <alignment horizontal="right"/>
    </xf>
    <xf numFmtId="0" fontId="39" fillId="0" borderId="0" xfId="0" applyFont="1" applyAlignment="1">
      <alignment/>
    </xf>
    <xf numFmtId="0" fontId="0" fillId="0" borderId="49" xfId="0" applyFont="1" applyBorder="1" applyAlignment="1">
      <alignment/>
    </xf>
    <xf numFmtId="165" fontId="0" fillId="0" borderId="50" xfId="0" applyNumberFormat="1" applyFont="1" applyBorder="1" applyAlignment="1">
      <alignment horizontal="right"/>
    </xf>
    <xf numFmtId="0" fontId="9" fillId="0" borderId="34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 wrapText="1"/>
    </xf>
    <xf numFmtId="0" fontId="9" fillId="0" borderId="52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167" fontId="1" fillId="60" borderId="23" xfId="0" applyNumberFormat="1" applyFont="1" applyFill="1" applyBorder="1" applyAlignment="1">
      <alignment horizontal="center" vertical="center"/>
    </xf>
    <xf numFmtId="167" fontId="0" fillId="60" borderId="24" xfId="98" applyNumberFormat="1" applyFont="1" applyFill="1" applyBorder="1" applyAlignment="1">
      <alignment horizontal="center" vertical="center"/>
      <protection/>
    </xf>
    <xf numFmtId="167" fontId="1" fillId="0" borderId="27" xfId="0" applyNumberFormat="1" applyFont="1" applyBorder="1" applyAlignment="1">
      <alignment horizontal="center" vertical="center"/>
    </xf>
    <xf numFmtId="167" fontId="1" fillId="60" borderId="27" xfId="0" applyNumberFormat="1" applyFont="1" applyFill="1" applyBorder="1" applyAlignment="1">
      <alignment horizontal="center" vertical="center"/>
    </xf>
    <xf numFmtId="167" fontId="36" fillId="60" borderId="24" xfId="0" applyNumberFormat="1" applyFont="1" applyFill="1" applyBorder="1" applyAlignment="1">
      <alignment horizontal="center" vertical="center"/>
    </xf>
    <xf numFmtId="167" fontId="1" fillId="0" borderId="23" xfId="0" applyNumberFormat="1" applyFont="1" applyBorder="1" applyAlignment="1">
      <alignment horizontal="center" vertical="center"/>
    </xf>
    <xf numFmtId="167" fontId="1" fillId="60" borderId="25" xfId="0" applyNumberFormat="1" applyFont="1" applyFill="1" applyBorder="1" applyAlignment="1">
      <alignment horizontal="center" vertical="center"/>
    </xf>
    <xf numFmtId="167" fontId="0" fillId="60" borderId="37" xfId="98" applyNumberFormat="1" applyFont="1" applyFill="1" applyBorder="1" applyAlignment="1">
      <alignment horizontal="center" vertical="center"/>
      <protection/>
    </xf>
    <xf numFmtId="167" fontId="1" fillId="0" borderId="24" xfId="0" applyNumberFormat="1" applyFont="1" applyBorder="1" applyAlignment="1">
      <alignment horizontal="center" vertical="center"/>
    </xf>
    <xf numFmtId="167" fontId="1" fillId="60" borderId="24" xfId="0" applyNumberFormat="1" applyFont="1" applyFill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7" fontId="39" fillId="0" borderId="0" xfId="0" applyNumberFormat="1" applyFont="1" applyAlignment="1">
      <alignment horizontal="center" vertical="center"/>
    </xf>
    <xf numFmtId="167" fontId="5" fillId="0" borderId="35" xfId="0" applyNumberFormat="1" applyFont="1" applyBorder="1" applyAlignment="1">
      <alignment horizontal="center" vertical="center"/>
    </xf>
    <xf numFmtId="167" fontId="5" fillId="0" borderId="27" xfId="0" applyNumberFormat="1" applyFont="1" applyBorder="1" applyAlignment="1">
      <alignment horizontal="center" vertical="center"/>
    </xf>
    <xf numFmtId="167" fontId="5" fillId="59" borderId="0" xfId="0" applyNumberFormat="1" applyFont="1" applyFill="1" applyAlignment="1">
      <alignment horizontal="center" vertical="center"/>
    </xf>
    <xf numFmtId="167" fontId="5" fillId="0" borderId="34" xfId="0" applyNumberFormat="1" applyFont="1" applyBorder="1" applyAlignment="1">
      <alignment horizontal="center" vertical="center"/>
    </xf>
    <xf numFmtId="167" fontId="27" fillId="60" borderId="24" xfId="0" applyNumberFormat="1" applyFont="1" applyFill="1" applyBorder="1" applyAlignment="1">
      <alignment horizontal="center" vertical="center"/>
    </xf>
    <xf numFmtId="167" fontId="1" fillId="0" borderId="27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/>
    </xf>
    <xf numFmtId="167" fontId="1" fillId="0" borderId="23" xfId="0" applyNumberFormat="1" applyFont="1" applyFill="1" applyBorder="1" applyAlignment="1">
      <alignment horizontal="center" vertical="center"/>
    </xf>
    <xf numFmtId="167" fontId="1" fillId="0" borderId="32" xfId="0" applyNumberFormat="1" applyFont="1" applyFill="1" applyBorder="1" applyAlignment="1">
      <alignment horizontal="center" vertical="center"/>
    </xf>
    <xf numFmtId="4" fontId="1" fillId="0" borderId="32" xfId="0" applyNumberFormat="1" applyFont="1" applyFill="1" applyBorder="1" applyAlignment="1">
      <alignment/>
    </xf>
    <xf numFmtId="166" fontId="1" fillId="0" borderId="23" xfId="0" applyNumberFormat="1" applyFont="1" applyFill="1" applyBorder="1" applyAlignment="1">
      <alignment/>
    </xf>
  </cellXfs>
  <cellStyles count="125">
    <cellStyle name="Normal" xfId="0"/>
    <cellStyle name="_BPC II-SLP-Rozpočet_SK" xfId="15"/>
    <cellStyle name="20 % – Zvýraznění1" xfId="16"/>
    <cellStyle name="20 % – Zvýraznění1 2" xfId="17"/>
    <cellStyle name="20 % – Zvýraznění1 3" xfId="18"/>
    <cellStyle name="20 % – Zvýraznění2" xfId="19"/>
    <cellStyle name="20 % – Zvýraznění2 2" xfId="20"/>
    <cellStyle name="20 % – Zvýraznění2 3" xfId="21"/>
    <cellStyle name="20 % – Zvýraznění3" xfId="22"/>
    <cellStyle name="20 % – Zvýraznění3 2" xfId="23"/>
    <cellStyle name="20 % – Zvýraznění3 3" xfId="24"/>
    <cellStyle name="20 % – Zvýraznění4" xfId="25"/>
    <cellStyle name="20 % – Zvýraznění4 2" xfId="26"/>
    <cellStyle name="20 % – Zvýraznění4 3" xfId="27"/>
    <cellStyle name="20 % – Zvýraznění5" xfId="28"/>
    <cellStyle name="20 % – Zvýraznění5 2" xfId="29"/>
    <cellStyle name="20 % – Zvýraznění6" xfId="30"/>
    <cellStyle name="20 % – Zvýraznění6 2" xfId="31"/>
    <cellStyle name="40 % – Zvýraznění1" xfId="32"/>
    <cellStyle name="40 % – Zvýraznění1 2" xfId="33"/>
    <cellStyle name="40 % – Zvýraznění1 3" xfId="34"/>
    <cellStyle name="40 % – Zvýraznění2" xfId="35"/>
    <cellStyle name="40 % – Zvýraznění2 2" xfId="36"/>
    <cellStyle name="40 % – Zvýraznění3" xfId="37"/>
    <cellStyle name="40 % – Zvýraznění3 2" xfId="38"/>
    <cellStyle name="40 % – Zvýraznění3 3" xfId="39"/>
    <cellStyle name="40 % – Zvýraznění4" xfId="40"/>
    <cellStyle name="40 % – Zvýraznění4 2" xfId="41"/>
    <cellStyle name="40 % – Zvýraznění4 3" xfId="42"/>
    <cellStyle name="40 % – Zvýraznění5" xfId="43"/>
    <cellStyle name="40 % – Zvýraznění5 2" xfId="44"/>
    <cellStyle name="40 % – Zvýraznění6" xfId="45"/>
    <cellStyle name="40 % – Zvýraznění6 2" xfId="46"/>
    <cellStyle name="40 % – Zvýraznění6 3" xfId="47"/>
    <cellStyle name="60 % – Zvýraznění1" xfId="48"/>
    <cellStyle name="60 % – Zvýraznění1 2" xfId="49"/>
    <cellStyle name="60 % – Zvýraznění1 3" xfId="50"/>
    <cellStyle name="60 % – Zvýraznění2" xfId="51"/>
    <cellStyle name="60 % – Zvýraznění2 2" xfId="52"/>
    <cellStyle name="60 % – Zvýraznění3" xfId="53"/>
    <cellStyle name="60 % – Zvýraznění3 2" xfId="54"/>
    <cellStyle name="60 % – Zvýraznění3 3" xfId="55"/>
    <cellStyle name="60 % – Zvýraznění4" xfId="56"/>
    <cellStyle name="60 % – Zvýraznění4 2" xfId="57"/>
    <cellStyle name="60 % – Zvýraznění4 3" xfId="58"/>
    <cellStyle name="60 % – Zvýraznění5" xfId="59"/>
    <cellStyle name="60 % – Zvýraznění5 2" xfId="60"/>
    <cellStyle name="60 % – Zvýraznění6" xfId="61"/>
    <cellStyle name="60 % – Zvýraznění6 2" xfId="62"/>
    <cellStyle name="60 % – Zvýraznění6 3" xfId="63"/>
    <cellStyle name="Celkem" xfId="64"/>
    <cellStyle name="Celkem 2" xfId="65"/>
    <cellStyle name="Celkem 3" xfId="66"/>
    <cellStyle name="ceník" xfId="67"/>
    <cellStyle name="Comma" xfId="68"/>
    <cellStyle name="Comma [0]" xfId="69"/>
    <cellStyle name="Hyperlink" xfId="70"/>
    <cellStyle name="Chybně" xfId="71"/>
    <cellStyle name="Chybně 2" xfId="72"/>
    <cellStyle name="Kontrolní buňka" xfId="73"/>
    <cellStyle name="Kontrolní buňka 2" xfId="74"/>
    <cellStyle name="Currency" xfId="75"/>
    <cellStyle name="Currency [0]" xfId="76"/>
    <cellStyle name="Nadpis 1" xfId="77"/>
    <cellStyle name="Nadpis 1 2" xfId="78"/>
    <cellStyle name="Nadpis 1 3" xfId="79"/>
    <cellStyle name="Nadpis 2" xfId="80"/>
    <cellStyle name="Nadpis 2 2" xfId="81"/>
    <cellStyle name="Nadpis 2 3" xfId="82"/>
    <cellStyle name="Nadpis 3" xfId="83"/>
    <cellStyle name="Nadpis 3 2" xfId="84"/>
    <cellStyle name="Nadpis 3 3" xfId="85"/>
    <cellStyle name="Nadpis 4" xfId="86"/>
    <cellStyle name="Nadpis 4 2" xfId="87"/>
    <cellStyle name="Nadpis 4 3" xfId="88"/>
    <cellStyle name="Název" xfId="89"/>
    <cellStyle name="Název 2" xfId="90"/>
    <cellStyle name="Název 3" xfId="91"/>
    <cellStyle name="Neutrální" xfId="92"/>
    <cellStyle name="Neutrální 2" xfId="93"/>
    <cellStyle name="Normal_A" xfId="94"/>
    <cellStyle name="Normální 2" xfId="95"/>
    <cellStyle name="Normální 2 2" xfId="96"/>
    <cellStyle name="Normální 3" xfId="97"/>
    <cellStyle name="normální_List1" xfId="98"/>
    <cellStyle name="normální_ROZPOCET_STA_ZALOZKA" xfId="99"/>
    <cellStyle name="Followed Hyperlink" xfId="100"/>
    <cellStyle name="Poznámka" xfId="101"/>
    <cellStyle name="Poznámka 2" xfId="102"/>
    <cellStyle name="Poznámka 3" xfId="103"/>
    <cellStyle name="Percent" xfId="104"/>
    <cellStyle name="Procenta 2" xfId="105"/>
    <cellStyle name="Propojená buňka" xfId="106"/>
    <cellStyle name="Propojená buňka 2" xfId="107"/>
    <cellStyle name="Správně" xfId="108"/>
    <cellStyle name="Správně 2" xfId="109"/>
    <cellStyle name="Správně 3" xfId="110"/>
    <cellStyle name="Text upozornění" xfId="111"/>
    <cellStyle name="Text upozornění 2" xfId="112"/>
    <cellStyle name="Vstup" xfId="113"/>
    <cellStyle name="Vstup 2" xfId="114"/>
    <cellStyle name="Výpočet" xfId="115"/>
    <cellStyle name="Výpočet 2" xfId="116"/>
    <cellStyle name="Výpočet 3" xfId="117"/>
    <cellStyle name="Vyrobok" xfId="118"/>
    <cellStyle name="Výstup" xfId="119"/>
    <cellStyle name="Výstup 2" xfId="120"/>
    <cellStyle name="Výstup 3" xfId="121"/>
    <cellStyle name="Vysvětlující text" xfId="122"/>
    <cellStyle name="Vysvětlující text 2" xfId="123"/>
    <cellStyle name="Zvýraznění 1" xfId="124"/>
    <cellStyle name="Zvýraznění 1 2" xfId="125"/>
    <cellStyle name="Zvýraznění 1 3" xfId="126"/>
    <cellStyle name="Zvýraznění 2" xfId="127"/>
    <cellStyle name="Zvýraznění 2 2" xfId="128"/>
    <cellStyle name="Zvýraznění 3" xfId="129"/>
    <cellStyle name="Zvýraznění 3 2" xfId="130"/>
    <cellStyle name="Zvýraznění 4" xfId="131"/>
    <cellStyle name="Zvýraznění 4 2" xfId="132"/>
    <cellStyle name="Zvýraznění 4 3" xfId="133"/>
    <cellStyle name="Zvýraznění 5" xfId="134"/>
    <cellStyle name="Zvýraznění 5 2" xfId="135"/>
    <cellStyle name="Zvýraznění 6" xfId="136"/>
    <cellStyle name="Zvýraznění 6 2" xfId="137"/>
    <cellStyle name="Zvýraznění 6 3" xfId="138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5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PageLayoutView="0" workbookViewId="0" topLeftCell="A1">
      <selection activeCell="E3" sqref="E3"/>
    </sheetView>
  </sheetViews>
  <sheetFormatPr defaultColWidth="11.375" defaultRowHeight="12.75"/>
  <cols>
    <col min="1" max="1" width="8.25390625" style="2" customWidth="1"/>
    <col min="2" max="2" width="56.25390625" style="2" customWidth="1"/>
    <col min="3" max="3" width="15.625" style="2" customWidth="1"/>
    <col min="4" max="4" width="11.75390625" style="2" customWidth="1"/>
    <col min="5" max="5" width="7.625" style="107" customWidth="1"/>
    <col min="6" max="6" width="14.125" style="2" customWidth="1"/>
    <col min="7" max="7" width="13.625" style="107" customWidth="1"/>
    <col min="8" max="8" width="15.25390625" style="2" customWidth="1"/>
    <col min="9" max="9" width="13.875" style="2" customWidth="1"/>
    <col min="10" max="16384" width="11.375" style="2" customWidth="1"/>
  </cols>
  <sheetData>
    <row r="1" spans="1:3" ht="53.25" customHeight="1">
      <c r="A1" s="92" t="s">
        <v>72</v>
      </c>
      <c r="B1" s="93"/>
      <c r="C1" s="94"/>
    </row>
    <row r="2" spans="1:3" ht="12.75">
      <c r="A2" s="95" t="s">
        <v>0</v>
      </c>
      <c r="B2" s="91"/>
      <c r="C2" s="96"/>
    </row>
    <row r="3" spans="1:3" ht="12.75">
      <c r="A3" s="78"/>
      <c r="B3" s="30" t="s">
        <v>1</v>
      </c>
      <c r="C3" s="79"/>
    </row>
    <row r="4" spans="1:7" s="88" customFormat="1" ht="15.75">
      <c r="A4" s="85"/>
      <c r="B4" s="86" t="s">
        <v>71</v>
      </c>
      <c r="C4" s="87">
        <f>SUM(C5:C7)</f>
        <v>0</v>
      </c>
      <c r="E4" s="108"/>
      <c r="G4" s="108"/>
    </row>
    <row r="5" spans="1:3" ht="12.75">
      <c r="A5" s="81"/>
      <c r="B5" s="31" t="s">
        <v>2</v>
      </c>
      <c r="C5" s="82"/>
    </row>
    <row r="6" spans="1:3" ht="12.75">
      <c r="A6" s="80"/>
      <c r="B6" s="25" t="s">
        <v>22</v>
      </c>
      <c r="C6" s="83">
        <f>G56</f>
        <v>0</v>
      </c>
    </row>
    <row r="7" spans="1:3" ht="13.5" thickBot="1">
      <c r="A7" s="84"/>
      <c r="B7" s="89" t="s">
        <v>21</v>
      </c>
      <c r="C7" s="90">
        <f>G76</f>
        <v>0</v>
      </c>
    </row>
    <row r="9" spans="1:3" ht="12.75">
      <c r="A9" s="3" t="s">
        <v>73</v>
      </c>
      <c r="B9" s="3"/>
      <c r="C9" s="3"/>
    </row>
    <row r="10" spans="1:10" ht="12.75">
      <c r="A10" s="61"/>
      <c r="B10" s="62"/>
      <c r="C10" s="64"/>
      <c r="D10" s="65"/>
      <c r="E10" s="109" t="s">
        <v>3</v>
      </c>
      <c r="F10" s="63"/>
      <c r="G10" s="109" t="s">
        <v>4</v>
      </c>
      <c r="H10" s="77"/>
      <c r="J10" s="4"/>
    </row>
    <row r="11" spans="1:10" ht="12.75">
      <c r="A11" s="56" t="s">
        <v>5</v>
      </c>
      <c r="B11" s="57" t="s">
        <v>6</v>
      </c>
      <c r="C11" s="58" t="s">
        <v>7</v>
      </c>
      <c r="D11" s="66" t="s">
        <v>8</v>
      </c>
      <c r="E11" s="110" t="s">
        <v>9</v>
      </c>
      <c r="F11" s="60" t="s">
        <v>10</v>
      </c>
      <c r="G11" s="110" t="s">
        <v>9</v>
      </c>
      <c r="H11" s="60" t="s">
        <v>10</v>
      </c>
      <c r="J11" s="4"/>
    </row>
    <row r="12" spans="1:10" ht="12.75">
      <c r="A12" s="20"/>
      <c r="B12" s="13" t="s">
        <v>59</v>
      </c>
      <c r="C12" s="7">
        <v>1</v>
      </c>
      <c r="D12" s="27" t="s">
        <v>11</v>
      </c>
      <c r="E12" s="103">
        <v>0</v>
      </c>
      <c r="F12" s="15">
        <f>E12*C12</f>
        <v>0</v>
      </c>
      <c r="G12" s="97">
        <v>0</v>
      </c>
      <c r="H12" s="15">
        <f>G12*C12</f>
        <v>0</v>
      </c>
      <c r="J12" s="4"/>
    </row>
    <row r="13" spans="1:10" ht="12.75">
      <c r="A13" s="21"/>
      <c r="B13" s="22" t="s">
        <v>28</v>
      </c>
      <c r="C13" s="33">
        <v>1</v>
      </c>
      <c r="D13" s="27" t="s">
        <v>12</v>
      </c>
      <c r="E13" s="103">
        <v>0</v>
      </c>
      <c r="F13" s="15">
        <f>E13*C13</f>
        <v>0</v>
      </c>
      <c r="G13" s="97">
        <v>0</v>
      </c>
      <c r="H13" s="15">
        <f>G13*C13</f>
        <v>0</v>
      </c>
      <c r="J13" s="4"/>
    </row>
    <row r="14" spans="1:10" ht="12.75">
      <c r="A14" s="21"/>
      <c r="B14" s="55" t="s">
        <v>61</v>
      </c>
      <c r="C14" s="73">
        <v>1</v>
      </c>
      <c r="D14" s="74" t="s">
        <v>11</v>
      </c>
      <c r="E14" s="97">
        <v>0</v>
      </c>
      <c r="F14" s="15">
        <f aca="true" t="shared" si="0" ref="F14:F24">E14*C14</f>
        <v>0</v>
      </c>
      <c r="G14" s="97">
        <v>0</v>
      </c>
      <c r="H14" s="15">
        <f aca="true" t="shared" si="1" ref="H14:H24">G14*C14</f>
        <v>0</v>
      </c>
      <c r="J14" s="4"/>
    </row>
    <row r="15" spans="1:10" ht="12.75">
      <c r="A15" s="21"/>
      <c r="B15" s="13" t="s">
        <v>23</v>
      </c>
      <c r="C15" s="7">
        <v>2</v>
      </c>
      <c r="D15" s="14" t="s">
        <v>11</v>
      </c>
      <c r="E15" s="97">
        <v>0</v>
      </c>
      <c r="F15" s="15">
        <f t="shared" si="0"/>
        <v>0</v>
      </c>
      <c r="G15" s="97">
        <v>0</v>
      </c>
      <c r="H15" s="15">
        <f t="shared" si="1"/>
        <v>0</v>
      </c>
      <c r="J15" s="4"/>
    </row>
    <row r="16" spans="1:10" ht="12.75">
      <c r="A16" s="21"/>
      <c r="B16" s="13" t="s">
        <v>24</v>
      </c>
      <c r="C16" s="7">
        <v>1</v>
      </c>
      <c r="D16" s="14" t="s">
        <v>11</v>
      </c>
      <c r="E16" s="97">
        <v>0</v>
      </c>
      <c r="F16" s="15">
        <f t="shared" si="0"/>
        <v>0</v>
      </c>
      <c r="G16" s="97">
        <v>0</v>
      </c>
      <c r="H16" s="15">
        <f t="shared" si="1"/>
        <v>0</v>
      </c>
      <c r="J16" s="4"/>
    </row>
    <row r="17" spans="1:10" ht="12.75">
      <c r="A17" s="21"/>
      <c r="B17" s="13" t="s">
        <v>60</v>
      </c>
      <c r="C17" s="7">
        <v>10</v>
      </c>
      <c r="D17" s="14" t="s">
        <v>11</v>
      </c>
      <c r="E17" s="97">
        <v>0</v>
      </c>
      <c r="F17" s="15">
        <f t="shared" si="0"/>
        <v>0</v>
      </c>
      <c r="G17" s="97">
        <v>0</v>
      </c>
      <c r="H17" s="15">
        <f t="shared" si="1"/>
        <v>0</v>
      </c>
      <c r="J17" s="4"/>
    </row>
    <row r="18" spans="1:10" ht="12.75">
      <c r="A18" s="21"/>
      <c r="B18" s="13" t="s">
        <v>62</v>
      </c>
      <c r="C18" s="7">
        <v>10</v>
      </c>
      <c r="D18" s="14" t="s">
        <v>11</v>
      </c>
      <c r="E18" s="97">
        <v>0</v>
      </c>
      <c r="F18" s="15">
        <f t="shared" si="0"/>
        <v>0</v>
      </c>
      <c r="G18" s="97">
        <v>0</v>
      </c>
      <c r="H18" s="15">
        <f t="shared" si="1"/>
        <v>0</v>
      </c>
      <c r="J18" s="4"/>
    </row>
    <row r="19" spans="1:10" ht="12.75">
      <c r="A19" s="21"/>
      <c r="B19" s="13" t="s">
        <v>68</v>
      </c>
      <c r="C19" s="76">
        <v>4</v>
      </c>
      <c r="D19" s="14" t="s">
        <v>11</v>
      </c>
      <c r="E19" s="97">
        <v>0</v>
      </c>
      <c r="F19" s="15">
        <f t="shared" si="0"/>
        <v>0</v>
      </c>
      <c r="G19" s="97">
        <v>0</v>
      </c>
      <c r="H19" s="15">
        <f t="shared" si="1"/>
        <v>0</v>
      </c>
      <c r="J19" s="4"/>
    </row>
    <row r="20" spans="1:10" ht="12.75">
      <c r="A20" s="21"/>
      <c r="B20" s="13" t="s">
        <v>69</v>
      </c>
      <c r="C20" s="76">
        <v>180</v>
      </c>
      <c r="D20" s="14" t="s">
        <v>12</v>
      </c>
      <c r="E20" s="97">
        <v>0</v>
      </c>
      <c r="F20" s="15">
        <f t="shared" si="0"/>
        <v>0</v>
      </c>
      <c r="G20" s="97">
        <v>0</v>
      </c>
      <c r="H20" s="15">
        <f t="shared" si="1"/>
        <v>0</v>
      </c>
      <c r="J20" s="4"/>
    </row>
    <row r="21" spans="1:10" ht="12.75">
      <c r="A21" s="21"/>
      <c r="B21" s="13" t="s">
        <v>67</v>
      </c>
      <c r="C21" s="33">
        <v>160</v>
      </c>
      <c r="D21" s="14" t="s">
        <v>12</v>
      </c>
      <c r="E21" s="97">
        <v>0</v>
      </c>
      <c r="F21" s="15">
        <f t="shared" si="0"/>
        <v>0</v>
      </c>
      <c r="G21" s="97">
        <v>0</v>
      </c>
      <c r="H21" s="15">
        <f t="shared" si="1"/>
        <v>0</v>
      </c>
      <c r="J21" s="4"/>
    </row>
    <row r="22" spans="1:10" ht="12.75">
      <c r="A22" s="21"/>
      <c r="B22" s="13" t="s">
        <v>70</v>
      </c>
      <c r="C22" s="33">
        <v>30</v>
      </c>
      <c r="D22" s="14" t="s">
        <v>12</v>
      </c>
      <c r="E22" s="97">
        <v>0</v>
      </c>
      <c r="F22" s="15">
        <f t="shared" si="0"/>
        <v>0</v>
      </c>
      <c r="G22" s="97">
        <v>0</v>
      </c>
      <c r="H22" s="15">
        <f t="shared" si="1"/>
        <v>0</v>
      </c>
      <c r="J22" s="4"/>
    </row>
    <row r="23" spans="1:10" ht="12.75">
      <c r="A23" s="16"/>
      <c r="B23" s="22" t="s">
        <v>63</v>
      </c>
      <c r="C23" s="33">
        <v>1</v>
      </c>
      <c r="D23" s="14" t="s">
        <v>11</v>
      </c>
      <c r="E23" s="97">
        <v>0</v>
      </c>
      <c r="F23" s="15">
        <f t="shared" si="0"/>
        <v>0</v>
      </c>
      <c r="G23" s="97">
        <v>0</v>
      </c>
      <c r="H23" s="15">
        <f t="shared" si="1"/>
        <v>0</v>
      </c>
      <c r="J23" s="4"/>
    </row>
    <row r="24" spans="1:10" ht="12.75">
      <c r="A24" s="16"/>
      <c r="B24" s="75" t="s">
        <v>27</v>
      </c>
      <c r="C24" s="23">
        <v>2</v>
      </c>
      <c r="D24" s="10" t="s">
        <v>11</v>
      </c>
      <c r="E24" s="97">
        <v>0</v>
      </c>
      <c r="F24" s="15">
        <f t="shared" si="0"/>
        <v>0</v>
      </c>
      <c r="G24" s="97">
        <v>0</v>
      </c>
      <c r="H24" s="15">
        <f t="shared" si="1"/>
        <v>0</v>
      </c>
      <c r="J24" s="4"/>
    </row>
    <row r="25" spans="1:10" ht="12.75">
      <c r="A25" s="8"/>
      <c r="B25" s="22" t="s">
        <v>25</v>
      </c>
      <c r="C25" s="8">
        <v>4</v>
      </c>
      <c r="D25" s="10" t="s">
        <v>11</v>
      </c>
      <c r="E25" s="97">
        <v>0</v>
      </c>
      <c r="F25" s="15">
        <f>E25*C25</f>
        <v>0</v>
      </c>
      <c r="G25" s="97">
        <v>0</v>
      </c>
      <c r="H25" s="15">
        <f>G25*C25</f>
        <v>0</v>
      </c>
      <c r="J25" s="4"/>
    </row>
    <row r="26" spans="1:10" ht="12.75">
      <c r="A26" s="8"/>
      <c r="B26" s="22" t="s">
        <v>29</v>
      </c>
      <c r="C26" s="9">
        <v>1</v>
      </c>
      <c r="D26" s="10" t="s">
        <v>11</v>
      </c>
      <c r="E26" s="97">
        <v>0</v>
      </c>
      <c r="F26" s="11">
        <f>PRODUCT(C26,E26)</f>
        <v>0</v>
      </c>
      <c r="G26" s="97">
        <v>0</v>
      </c>
      <c r="H26" s="12">
        <f aca="true" t="shared" si="2" ref="H26:H45">C26*G26</f>
        <v>0</v>
      </c>
      <c r="J26" s="4"/>
    </row>
    <row r="27" spans="1:10" ht="12.75">
      <c r="A27" s="8"/>
      <c r="B27" s="24" t="s">
        <v>64</v>
      </c>
      <c r="C27" s="9">
        <v>1</v>
      </c>
      <c r="D27" s="10" t="s">
        <v>11</v>
      </c>
      <c r="E27" s="97">
        <v>0</v>
      </c>
      <c r="F27" s="11">
        <f>PRODUCT(C27,E27)</f>
        <v>0</v>
      </c>
      <c r="G27" s="97">
        <v>0</v>
      </c>
      <c r="H27" s="12">
        <f t="shared" si="2"/>
        <v>0</v>
      </c>
      <c r="J27" s="4"/>
    </row>
    <row r="28" spans="1:10" ht="12.75">
      <c r="A28" s="5"/>
      <c r="B28" s="8" t="s">
        <v>13</v>
      </c>
      <c r="C28" s="9">
        <v>6</v>
      </c>
      <c r="D28" s="10" t="s">
        <v>11</v>
      </c>
      <c r="E28" s="97">
        <v>0</v>
      </c>
      <c r="F28" s="11">
        <f>PRODUCT(C28,E28)</f>
        <v>0</v>
      </c>
      <c r="G28" s="97">
        <v>0</v>
      </c>
      <c r="H28" s="12">
        <f t="shared" si="2"/>
        <v>0</v>
      </c>
      <c r="J28" s="4"/>
    </row>
    <row r="29" spans="1:10" ht="12.75">
      <c r="A29" s="5"/>
      <c r="B29" s="8" t="s">
        <v>35</v>
      </c>
      <c r="C29" s="9">
        <v>20</v>
      </c>
      <c r="D29" s="10" t="s">
        <v>11</v>
      </c>
      <c r="E29" s="97">
        <v>0</v>
      </c>
      <c r="F29" s="11">
        <f>PRODUCT(C29,E29)</f>
        <v>0</v>
      </c>
      <c r="G29" s="97">
        <v>0</v>
      </c>
      <c r="H29" s="12">
        <f t="shared" si="2"/>
        <v>0</v>
      </c>
      <c r="J29" s="4"/>
    </row>
    <row r="30" spans="1:10" ht="12.75">
      <c r="A30" s="5"/>
      <c r="B30" s="8" t="s">
        <v>32</v>
      </c>
      <c r="C30" s="9">
        <v>10</v>
      </c>
      <c r="D30" s="10" t="s">
        <v>11</v>
      </c>
      <c r="E30" s="97">
        <v>0</v>
      </c>
      <c r="F30" s="11">
        <f>PRODUCT(C30,E30)</f>
        <v>0</v>
      </c>
      <c r="G30" s="97">
        <v>0</v>
      </c>
      <c r="H30" s="12">
        <f t="shared" si="2"/>
        <v>0</v>
      </c>
      <c r="J30" s="4"/>
    </row>
    <row r="31" spans="1:10" ht="12.75">
      <c r="A31" s="5"/>
      <c r="B31" s="43" t="s">
        <v>39</v>
      </c>
      <c r="C31" s="38"/>
      <c r="D31" s="44"/>
      <c r="E31" s="117"/>
      <c r="F31" s="118"/>
      <c r="G31" s="117"/>
      <c r="H31" s="119"/>
      <c r="J31" s="4"/>
    </row>
    <row r="32" spans="1:10" ht="12.75">
      <c r="A32" s="42"/>
      <c r="B32" s="13" t="s">
        <v>50</v>
      </c>
      <c r="C32" s="34">
        <v>120</v>
      </c>
      <c r="D32" s="27" t="s">
        <v>12</v>
      </c>
      <c r="E32" s="98">
        <v>0</v>
      </c>
      <c r="F32" s="11">
        <f aca="true" t="shared" si="3" ref="F32:F41">PRODUCT(C32,E32)</f>
        <v>0</v>
      </c>
      <c r="G32" s="98">
        <v>0</v>
      </c>
      <c r="H32" s="12">
        <f t="shared" si="2"/>
        <v>0</v>
      </c>
      <c r="J32" s="4"/>
    </row>
    <row r="33" spans="1:10" ht="12.75">
      <c r="A33" s="42"/>
      <c r="B33" s="13" t="s">
        <v>40</v>
      </c>
      <c r="C33" s="34">
        <v>2</v>
      </c>
      <c r="D33" s="10" t="s">
        <v>11</v>
      </c>
      <c r="E33" s="98">
        <v>0</v>
      </c>
      <c r="F33" s="11">
        <f t="shared" si="3"/>
        <v>0</v>
      </c>
      <c r="G33" s="98">
        <v>0</v>
      </c>
      <c r="H33" s="12">
        <f t="shared" si="2"/>
        <v>0</v>
      </c>
      <c r="J33" s="4"/>
    </row>
    <row r="34" spans="1:10" ht="12.75">
      <c r="A34" s="42"/>
      <c r="B34" s="47" t="s">
        <v>41</v>
      </c>
      <c r="C34" s="34">
        <v>2</v>
      </c>
      <c r="D34" s="10" t="s">
        <v>11</v>
      </c>
      <c r="E34" s="98">
        <v>0</v>
      </c>
      <c r="F34" s="11">
        <f t="shared" si="3"/>
        <v>0</v>
      </c>
      <c r="G34" s="98">
        <v>0</v>
      </c>
      <c r="H34" s="12">
        <f t="shared" si="2"/>
        <v>0</v>
      </c>
      <c r="J34" s="4"/>
    </row>
    <row r="35" spans="1:10" ht="12.75">
      <c r="A35" s="42"/>
      <c r="B35" s="13" t="s">
        <v>42</v>
      </c>
      <c r="C35" s="34">
        <v>8</v>
      </c>
      <c r="D35" s="10" t="s">
        <v>11</v>
      </c>
      <c r="E35" s="98">
        <v>0</v>
      </c>
      <c r="F35" s="11">
        <f t="shared" si="3"/>
        <v>0</v>
      </c>
      <c r="G35" s="98">
        <v>0</v>
      </c>
      <c r="H35" s="12">
        <f t="shared" si="2"/>
        <v>0</v>
      </c>
      <c r="J35" s="4"/>
    </row>
    <row r="36" spans="1:10" ht="12.75">
      <c r="A36" s="42"/>
      <c r="B36" s="13" t="s">
        <v>43</v>
      </c>
      <c r="C36" s="34">
        <v>8</v>
      </c>
      <c r="D36" s="10" t="s">
        <v>11</v>
      </c>
      <c r="E36" s="98">
        <v>0</v>
      </c>
      <c r="F36" s="11">
        <f t="shared" si="3"/>
        <v>0</v>
      </c>
      <c r="G36" s="98">
        <v>0</v>
      </c>
      <c r="H36" s="12">
        <f t="shared" si="2"/>
        <v>0</v>
      </c>
      <c r="J36" s="4"/>
    </row>
    <row r="37" spans="1:10" ht="12.75">
      <c r="A37" s="42"/>
      <c r="B37" s="13" t="s">
        <v>44</v>
      </c>
      <c r="C37" s="34">
        <v>8</v>
      </c>
      <c r="D37" s="10" t="s">
        <v>11</v>
      </c>
      <c r="E37" s="98">
        <v>0</v>
      </c>
      <c r="F37" s="11">
        <f t="shared" si="3"/>
        <v>0</v>
      </c>
      <c r="G37" s="98">
        <v>0</v>
      </c>
      <c r="H37" s="12">
        <f t="shared" si="2"/>
        <v>0</v>
      </c>
      <c r="J37" s="4"/>
    </row>
    <row r="38" spans="1:10" ht="12.75">
      <c r="A38" s="42"/>
      <c r="B38" s="13" t="s">
        <v>45</v>
      </c>
      <c r="C38" s="34">
        <v>8</v>
      </c>
      <c r="D38" s="10" t="s">
        <v>11</v>
      </c>
      <c r="E38" s="98">
        <v>0</v>
      </c>
      <c r="F38" s="11">
        <f t="shared" si="3"/>
        <v>0</v>
      </c>
      <c r="G38" s="98">
        <v>0</v>
      </c>
      <c r="H38" s="12">
        <f t="shared" si="2"/>
        <v>0</v>
      </c>
      <c r="J38" s="4"/>
    </row>
    <row r="39" spans="1:10" ht="12.75">
      <c r="A39" s="42"/>
      <c r="B39" s="48" t="s">
        <v>46</v>
      </c>
      <c r="C39" s="34">
        <v>8</v>
      </c>
      <c r="D39" s="10" t="s">
        <v>11</v>
      </c>
      <c r="E39" s="98">
        <v>0</v>
      </c>
      <c r="F39" s="11">
        <f t="shared" si="3"/>
        <v>0</v>
      </c>
      <c r="G39" s="98">
        <v>0</v>
      </c>
      <c r="H39" s="12">
        <v>0</v>
      </c>
      <c r="J39" s="4"/>
    </row>
    <row r="40" spans="1:10" ht="12.75">
      <c r="A40" s="42"/>
      <c r="B40" s="48" t="s">
        <v>52</v>
      </c>
      <c r="C40" s="34">
        <v>5</v>
      </c>
      <c r="D40" s="10" t="s">
        <v>11</v>
      </c>
      <c r="E40" s="98">
        <v>0</v>
      </c>
      <c r="F40" s="11">
        <f t="shared" si="3"/>
        <v>0</v>
      </c>
      <c r="G40" s="98">
        <v>0</v>
      </c>
      <c r="H40" s="12">
        <f>C40*G40</f>
        <v>0</v>
      </c>
      <c r="J40" s="4"/>
    </row>
    <row r="41" spans="1:10" ht="12.75">
      <c r="A41" s="67"/>
      <c r="B41" s="49" t="s">
        <v>47</v>
      </c>
      <c r="C41" s="70">
        <v>1</v>
      </c>
      <c r="D41" s="10" t="s">
        <v>11</v>
      </c>
      <c r="E41" s="104">
        <v>0</v>
      </c>
      <c r="F41" s="11">
        <f t="shared" si="3"/>
        <v>0</v>
      </c>
      <c r="G41" s="98">
        <v>0</v>
      </c>
      <c r="H41" s="12">
        <f t="shared" si="2"/>
        <v>0</v>
      </c>
      <c r="J41" s="4"/>
    </row>
    <row r="42" spans="1:10" ht="12.75">
      <c r="A42" s="13"/>
      <c r="B42" s="49" t="s">
        <v>55</v>
      </c>
      <c r="C42" s="34">
        <v>4</v>
      </c>
      <c r="D42" s="27" t="s">
        <v>11</v>
      </c>
      <c r="E42" s="98">
        <v>0</v>
      </c>
      <c r="F42" s="26">
        <f>E42*C42</f>
        <v>0</v>
      </c>
      <c r="G42" s="98">
        <v>0</v>
      </c>
      <c r="H42" s="26">
        <f>G42*C42</f>
        <v>0</v>
      </c>
      <c r="J42" s="4"/>
    </row>
    <row r="43" spans="1:10" ht="12.75">
      <c r="A43" s="13"/>
      <c r="B43" s="45" t="s">
        <v>48</v>
      </c>
      <c r="C43" s="34"/>
      <c r="D43" s="29"/>
      <c r="E43" s="105"/>
      <c r="F43" s="46"/>
      <c r="G43" s="99"/>
      <c r="H43" s="12"/>
      <c r="J43" s="4"/>
    </row>
    <row r="44" spans="1:10" ht="22.5">
      <c r="A44" s="5"/>
      <c r="B44" s="51" t="s">
        <v>65</v>
      </c>
      <c r="C44" s="53">
        <v>1</v>
      </c>
      <c r="D44" s="10" t="s">
        <v>11</v>
      </c>
      <c r="E44" s="106">
        <v>0</v>
      </c>
      <c r="F44" s="41">
        <f>E44*C44</f>
        <v>0</v>
      </c>
      <c r="G44" s="100">
        <v>0</v>
      </c>
      <c r="H44" s="15">
        <f>G44*C44</f>
        <v>0</v>
      </c>
      <c r="J44" s="4"/>
    </row>
    <row r="45" spans="1:10" ht="12.75">
      <c r="A45" s="42"/>
      <c r="B45" s="52" t="s">
        <v>49</v>
      </c>
      <c r="C45" s="54">
        <v>1</v>
      </c>
      <c r="D45" s="27" t="s">
        <v>17</v>
      </c>
      <c r="E45" s="101">
        <v>0</v>
      </c>
      <c r="F45" s="11">
        <f aca="true" t="shared" si="4" ref="F45:F50">PRODUCT(C45,E45)</f>
        <v>0</v>
      </c>
      <c r="G45" s="101">
        <v>0</v>
      </c>
      <c r="H45" s="12">
        <f t="shared" si="2"/>
        <v>0</v>
      </c>
      <c r="J45" s="4"/>
    </row>
    <row r="46" spans="1:10" ht="12.75">
      <c r="A46" s="5"/>
      <c r="B46" s="8" t="s">
        <v>14</v>
      </c>
      <c r="C46" s="10">
        <v>1</v>
      </c>
      <c r="D46" s="17" t="s">
        <v>15</v>
      </c>
      <c r="E46" s="97">
        <v>0</v>
      </c>
      <c r="F46" s="11">
        <f t="shared" si="4"/>
        <v>0</v>
      </c>
      <c r="G46" s="97">
        <v>0</v>
      </c>
      <c r="H46" s="11">
        <f aca="true" t="shared" si="5" ref="H46:H53">PRODUCT(C46,G46)</f>
        <v>0</v>
      </c>
      <c r="J46" s="4"/>
    </row>
    <row r="47" spans="1:10" ht="12.75">
      <c r="A47" s="5"/>
      <c r="B47" s="8" t="s">
        <v>38</v>
      </c>
      <c r="C47" s="9">
        <v>3</v>
      </c>
      <c r="D47" s="17" t="s">
        <v>11</v>
      </c>
      <c r="E47" s="97">
        <v>0</v>
      </c>
      <c r="F47" s="11">
        <f t="shared" si="4"/>
        <v>0</v>
      </c>
      <c r="G47" s="97">
        <v>0</v>
      </c>
      <c r="H47" s="11">
        <f t="shared" si="5"/>
        <v>0</v>
      </c>
      <c r="J47" s="4"/>
    </row>
    <row r="48" spans="1:10" ht="12.75">
      <c r="A48" s="5"/>
      <c r="B48" s="8" t="s">
        <v>51</v>
      </c>
      <c r="C48" s="9">
        <v>1</v>
      </c>
      <c r="D48" s="17" t="s">
        <v>11</v>
      </c>
      <c r="E48" s="97">
        <v>0</v>
      </c>
      <c r="F48" s="11">
        <f t="shared" si="4"/>
        <v>0</v>
      </c>
      <c r="G48" s="97">
        <v>0</v>
      </c>
      <c r="H48" s="11">
        <f t="shared" si="5"/>
        <v>0</v>
      </c>
      <c r="J48" s="4"/>
    </row>
    <row r="49" spans="1:10" ht="12.75">
      <c r="A49" s="5"/>
      <c r="B49" s="8" t="s">
        <v>31</v>
      </c>
      <c r="C49" s="10">
        <v>20</v>
      </c>
      <c r="D49" s="17" t="s">
        <v>15</v>
      </c>
      <c r="E49" s="97">
        <v>0</v>
      </c>
      <c r="F49" s="11">
        <f t="shared" si="4"/>
        <v>0</v>
      </c>
      <c r="G49" s="97">
        <v>0</v>
      </c>
      <c r="H49" s="11">
        <f t="shared" si="5"/>
        <v>0</v>
      </c>
      <c r="J49" s="4"/>
    </row>
    <row r="50" spans="1:10" ht="12.75">
      <c r="A50" s="5"/>
      <c r="B50" s="8" t="s">
        <v>33</v>
      </c>
      <c r="C50" s="9">
        <v>2</v>
      </c>
      <c r="D50" s="17" t="s">
        <v>17</v>
      </c>
      <c r="E50" s="97">
        <v>0</v>
      </c>
      <c r="F50" s="11">
        <f t="shared" si="4"/>
        <v>0</v>
      </c>
      <c r="G50" s="97">
        <v>0</v>
      </c>
      <c r="H50" s="11">
        <f t="shared" si="5"/>
        <v>0</v>
      </c>
      <c r="J50" s="4"/>
    </row>
    <row r="51" spans="1:10" ht="12.75">
      <c r="A51" s="5"/>
      <c r="B51" s="8" t="s">
        <v>56</v>
      </c>
      <c r="C51" s="18">
        <v>1</v>
      </c>
      <c r="D51" s="17" t="s">
        <v>19</v>
      </c>
      <c r="E51" s="97">
        <v>0</v>
      </c>
      <c r="F51" s="32">
        <v>0</v>
      </c>
      <c r="G51" s="97">
        <v>0</v>
      </c>
      <c r="H51" s="11">
        <f t="shared" si="5"/>
        <v>0</v>
      </c>
      <c r="J51" s="4"/>
    </row>
    <row r="52" spans="1:8" ht="12.75">
      <c r="A52" s="5"/>
      <c r="B52" s="8" t="s">
        <v>57</v>
      </c>
      <c r="C52" s="18">
        <v>1</v>
      </c>
      <c r="D52" s="17" t="s">
        <v>19</v>
      </c>
      <c r="E52" s="97">
        <v>0</v>
      </c>
      <c r="F52" s="32">
        <v>0</v>
      </c>
      <c r="G52" s="97">
        <v>0</v>
      </c>
      <c r="H52" s="11">
        <f t="shared" si="5"/>
        <v>0</v>
      </c>
    </row>
    <row r="53" spans="1:8" ht="12.75">
      <c r="A53" s="5"/>
      <c r="B53" s="20" t="s">
        <v>26</v>
      </c>
      <c r="C53" s="72">
        <v>1</v>
      </c>
      <c r="D53" s="17" t="s">
        <v>19</v>
      </c>
      <c r="E53" s="97">
        <v>0</v>
      </c>
      <c r="F53" s="32">
        <f>PRODUCT(C53,E53)</f>
        <v>0</v>
      </c>
      <c r="G53" s="97">
        <v>0</v>
      </c>
      <c r="H53" s="11">
        <f t="shared" si="5"/>
        <v>0</v>
      </c>
    </row>
    <row r="54" spans="2:8" ht="12.75">
      <c r="B54" s="42" t="s">
        <v>37</v>
      </c>
      <c r="C54" s="68"/>
      <c r="D54" s="5"/>
      <c r="E54" s="102"/>
      <c r="F54" s="41">
        <f>SUM(F12:F53)</f>
        <v>0</v>
      </c>
      <c r="G54" s="102"/>
      <c r="H54" s="11">
        <f>SUM(H12:H53)</f>
        <v>0</v>
      </c>
    </row>
    <row r="55" spans="1:8" s="1" customFormat="1" ht="12.75">
      <c r="A55" s="2"/>
      <c r="B55" s="2" t="s">
        <v>20</v>
      </c>
      <c r="C55" s="2"/>
      <c r="D55" s="2"/>
      <c r="E55" s="107"/>
      <c r="F55" s="50">
        <f>F54*1.21</f>
        <v>0</v>
      </c>
      <c r="G55" s="107"/>
      <c r="H55" s="2">
        <f>H54*1.21</f>
        <v>0</v>
      </c>
    </row>
    <row r="56" spans="2:8" ht="12.75">
      <c r="B56" s="69" t="s">
        <v>30</v>
      </c>
      <c r="C56" s="69"/>
      <c r="D56" s="69"/>
      <c r="E56" s="111"/>
      <c r="F56" s="69"/>
      <c r="G56" s="111">
        <f>F54+H54</f>
        <v>0</v>
      </c>
      <c r="H56" s="69"/>
    </row>
    <row r="58" spans="1:2" ht="12.75">
      <c r="A58" s="3" t="s">
        <v>53</v>
      </c>
      <c r="B58" s="3"/>
    </row>
    <row r="59" spans="1:8" ht="12.75">
      <c r="A59" s="61"/>
      <c r="B59" s="62"/>
      <c r="C59" s="64"/>
      <c r="D59" s="65"/>
      <c r="E59" s="109" t="s">
        <v>3</v>
      </c>
      <c r="F59" s="63"/>
      <c r="G59" s="109" t="s">
        <v>4</v>
      </c>
      <c r="H59" s="77"/>
    </row>
    <row r="60" spans="1:8" ht="12.75">
      <c r="A60" s="56" t="s">
        <v>5</v>
      </c>
      <c r="B60" s="57" t="s">
        <v>6</v>
      </c>
      <c r="C60" s="58" t="s">
        <v>7</v>
      </c>
      <c r="D60" s="59" t="s">
        <v>8</v>
      </c>
      <c r="E60" s="112" t="s">
        <v>9</v>
      </c>
      <c r="F60" s="60" t="s">
        <v>10</v>
      </c>
      <c r="G60" s="110" t="s">
        <v>9</v>
      </c>
      <c r="H60" s="60" t="s">
        <v>10</v>
      </c>
    </row>
    <row r="61" spans="1:8" ht="12.75">
      <c r="A61" s="21"/>
      <c r="B61" s="39" t="s">
        <v>54</v>
      </c>
      <c r="C61" s="35">
        <v>2</v>
      </c>
      <c r="D61" s="37" t="s">
        <v>11</v>
      </c>
      <c r="E61" s="113">
        <v>0</v>
      </c>
      <c r="F61" s="36">
        <f>PRODUCT(C61,E61)</f>
        <v>0</v>
      </c>
      <c r="G61" s="97">
        <v>0</v>
      </c>
      <c r="H61" s="12">
        <f>C61*G61</f>
        <v>0</v>
      </c>
    </row>
    <row r="62" spans="1:8" ht="12.75">
      <c r="A62" s="16"/>
      <c r="B62" s="40" t="s">
        <v>36</v>
      </c>
      <c r="C62" s="28"/>
      <c r="D62" s="10"/>
      <c r="E62" s="114"/>
      <c r="F62" s="115"/>
      <c r="G62" s="116"/>
      <c r="H62" s="12"/>
    </row>
    <row r="63" spans="1:8" ht="12.75">
      <c r="A63" s="16"/>
      <c r="B63" s="8" t="s">
        <v>66</v>
      </c>
      <c r="C63" s="18">
        <v>60</v>
      </c>
      <c r="D63" s="10" t="s">
        <v>12</v>
      </c>
      <c r="E63" s="97">
        <v>0</v>
      </c>
      <c r="F63" s="11">
        <f>PRODUCT(C63,E63)</f>
        <v>0</v>
      </c>
      <c r="G63" s="97">
        <v>0</v>
      </c>
      <c r="H63" s="12">
        <f>C63*G63</f>
        <v>0</v>
      </c>
    </row>
    <row r="64" spans="1:8" ht="12.75">
      <c r="A64" s="8"/>
      <c r="B64" s="8" t="s">
        <v>35</v>
      </c>
      <c r="C64" s="9">
        <v>10</v>
      </c>
      <c r="D64" s="10" t="s">
        <v>12</v>
      </c>
      <c r="E64" s="97">
        <v>0</v>
      </c>
      <c r="F64" s="11">
        <f aca="true" t="shared" si="6" ref="F64:F73">PRODUCT(C64,E64)</f>
        <v>0</v>
      </c>
      <c r="G64" s="97">
        <v>0</v>
      </c>
      <c r="H64" s="12">
        <f>C64*G64</f>
        <v>0</v>
      </c>
    </row>
    <row r="65" spans="1:8" ht="12.75">
      <c r="A65" s="16"/>
      <c r="B65" s="8" t="s">
        <v>14</v>
      </c>
      <c r="C65" s="10">
        <v>1</v>
      </c>
      <c r="D65" s="17" t="s">
        <v>15</v>
      </c>
      <c r="E65" s="97">
        <v>0</v>
      </c>
      <c r="F65" s="11">
        <f t="shared" si="6"/>
        <v>0</v>
      </c>
      <c r="G65" s="97">
        <v>0</v>
      </c>
      <c r="H65" s="11">
        <f aca="true" t="shared" si="7" ref="H65:H71">PRODUCT(C65,G65)</f>
        <v>0</v>
      </c>
    </row>
    <row r="66" spans="1:8" ht="12.75">
      <c r="A66" s="16"/>
      <c r="B66" s="8" t="s">
        <v>38</v>
      </c>
      <c r="C66" s="9">
        <v>1</v>
      </c>
      <c r="D66" s="17" t="s">
        <v>11</v>
      </c>
      <c r="E66" s="97">
        <v>0</v>
      </c>
      <c r="F66" s="11">
        <f t="shared" si="6"/>
        <v>0</v>
      </c>
      <c r="G66" s="97">
        <v>0</v>
      </c>
      <c r="H66" s="11">
        <f t="shared" si="7"/>
        <v>0</v>
      </c>
    </row>
    <row r="67" spans="1:8" ht="12.75">
      <c r="A67" s="16"/>
      <c r="B67" s="8" t="s">
        <v>51</v>
      </c>
      <c r="C67" s="9">
        <v>1</v>
      </c>
      <c r="D67" s="17" t="s">
        <v>11</v>
      </c>
      <c r="E67" s="97">
        <v>0</v>
      </c>
      <c r="F67" s="11">
        <f t="shared" si="6"/>
        <v>0</v>
      </c>
      <c r="G67" s="97">
        <v>0</v>
      </c>
      <c r="H67" s="11">
        <f t="shared" si="7"/>
        <v>0</v>
      </c>
    </row>
    <row r="68" spans="1:8" ht="12.75">
      <c r="A68" s="8"/>
      <c r="B68" s="8" t="s">
        <v>34</v>
      </c>
      <c r="C68" s="10">
        <v>1</v>
      </c>
      <c r="D68" s="17" t="s">
        <v>15</v>
      </c>
      <c r="E68" s="97">
        <v>0</v>
      </c>
      <c r="F68" s="11">
        <f t="shared" si="6"/>
        <v>0</v>
      </c>
      <c r="G68" s="97">
        <v>0</v>
      </c>
      <c r="H68" s="11">
        <f t="shared" si="7"/>
        <v>0</v>
      </c>
    </row>
    <row r="69" spans="1:8" ht="12.75">
      <c r="A69" s="8"/>
      <c r="B69" s="8" t="s">
        <v>33</v>
      </c>
      <c r="C69" s="9">
        <v>1</v>
      </c>
      <c r="D69" s="17" t="s">
        <v>17</v>
      </c>
      <c r="E69" s="97">
        <v>0</v>
      </c>
      <c r="F69" s="11">
        <f t="shared" si="6"/>
        <v>0</v>
      </c>
      <c r="G69" s="97">
        <v>0</v>
      </c>
      <c r="H69" s="11">
        <f t="shared" si="7"/>
        <v>0</v>
      </c>
    </row>
    <row r="70" spans="1:8" ht="12.75">
      <c r="A70" s="16"/>
      <c r="B70" s="8" t="s">
        <v>56</v>
      </c>
      <c r="C70" s="18">
        <v>1</v>
      </c>
      <c r="D70" s="17" t="s">
        <v>19</v>
      </c>
      <c r="E70" s="97">
        <v>0</v>
      </c>
      <c r="F70" s="11">
        <f t="shared" si="6"/>
        <v>0</v>
      </c>
      <c r="G70" s="97">
        <v>0</v>
      </c>
      <c r="H70" s="11">
        <f t="shared" si="7"/>
        <v>0</v>
      </c>
    </row>
    <row r="71" spans="1:8" ht="12.75">
      <c r="A71" s="16"/>
      <c r="B71" s="8" t="s">
        <v>57</v>
      </c>
      <c r="C71" s="18">
        <v>1</v>
      </c>
      <c r="D71" s="17" t="s">
        <v>19</v>
      </c>
      <c r="E71" s="97">
        <v>0</v>
      </c>
      <c r="F71" s="11">
        <f t="shared" si="6"/>
        <v>0</v>
      </c>
      <c r="G71" s="97">
        <v>0</v>
      </c>
      <c r="H71" s="11">
        <f t="shared" si="7"/>
        <v>0</v>
      </c>
    </row>
    <row r="72" spans="1:8" ht="12.75">
      <c r="A72" s="8"/>
      <c r="B72" s="8" t="s">
        <v>26</v>
      </c>
      <c r="C72" s="9">
        <v>1</v>
      </c>
      <c r="D72" s="17" t="s">
        <v>19</v>
      </c>
      <c r="E72" s="97">
        <v>0</v>
      </c>
      <c r="F72" s="11">
        <f t="shared" si="6"/>
        <v>0</v>
      </c>
      <c r="G72" s="97">
        <v>0</v>
      </c>
      <c r="H72" s="32">
        <f>C72*G72</f>
        <v>0</v>
      </c>
    </row>
    <row r="73" spans="1:8" ht="12.75">
      <c r="A73" s="71"/>
      <c r="B73" s="8" t="s">
        <v>58</v>
      </c>
      <c r="C73" s="9">
        <v>1</v>
      </c>
      <c r="D73" s="17" t="s">
        <v>19</v>
      </c>
      <c r="E73" s="97">
        <v>0</v>
      </c>
      <c r="F73" s="11">
        <f t="shared" si="6"/>
        <v>0</v>
      </c>
      <c r="G73" s="97">
        <v>0</v>
      </c>
      <c r="H73" s="32">
        <f>C73*G73</f>
        <v>0</v>
      </c>
    </row>
    <row r="74" spans="1:8" ht="12.75">
      <c r="A74" s="19"/>
      <c r="B74" s="5" t="s">
        <v>16</v>
      </c>
      <c r="C74" s="5"/>
      <c r="D74" s="5"/>
      <c r="E74" s="102"/>
      <c r="F74" s="41">
        <f>SUM(F61:F72)</f>
        <v>0</v>
      </c>
      <c r="G74" s="102"/>
      <c r="H74" s="41">
        <f>SUM(H61:H73)</f>
        <v>0</v>
      </c>
    </row>
    <row r="75" spans="2:8" ht="12.75">
      <c r="B75" s="2" t="s">
        <v>18</v>
      </c>
      <c r="F75" s="6">
        <f>F74*1.21</f>
        <v>0</v>
      </c>
      <c r="H75" s="6">
        <f>H74*1.21</f>
        <v>0</v>
      </c>
    </row>
    <row r="76" spans="2:8" ht="12.75">
      <c r="B76" s="69" t="s">
        <v>30</v>
      </c>
      <c r="C76" s="69"/>
      <c r="D76" s="69"/>
      <c r="E76" s="111"/>
      <c r="F76" s="69"/>
      <c r="G76" s="111">
        <f>F74+H74</f>
        <v>0</v>
      </c>
      <c r="H76" s="69"/>
    </row>
  </sheetData>
  <sheetProtection/>
  <mergeCells count="2">
    <mergeCell ref="A1:C1"/>
    <mergeCell ref="A2:C2"/>
  </mergeCells>
  <printOptions/>
  <pageMargins left="0.7" right="0.7" top="0.787401575" bottom="0.787401575" header="0.3" footer="0.3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Telekomunikace</dc:creator>
  <cp:keywords/>
  <dc:description/>
  <cp:lastModifiedBy>admin</cp:lastModifiedBy>
  <cp:lastPrinted>2019-02-05T10:17:42Z</cp:lastPrinted>
  <dcterms:created xsi:type="dcterms:W3CDTF">2015-05-16T10:10:40Z</dcterms:created>
  <dcterms:modified xsi:type="dcterms:W3CDTF">2019-02-07T07:57:32Z</dcterms:modified>
  <cp:category/>
  <cp:version/>
  <cp:contentType/>
  <cp:contentStatus/>
</cp:coreProperties>
</file>