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olova.hana\OneDrive - Jihomoravský kraj\A - Somolová\ZAKÁZKY\2019\odpady - Bradáč\výzva\20032019 prodloužení lhůty\"/>
    </mc:Choice>
  </mc:AlternateContent>
  <xr:revisionPtr revIDLastSave="50" documentId="8_{F27D74E3-FC2D-4D71-A399-B4604EDF80B7}" xr6:coauthVersionLast="36" xr6:coauthVersionMax="36" xr10:uidLastSave="{2E74BE2C-AD16-4ADB-BA79-4216E373FF6A}"/>
  <bookViews>
    <workbookView xWindow="0" yWindow="0" windowWidth="21576" windowHeight="7980" xr2:uid="{7EEBACBD-28E0-4AC0-9E24-FA73C62D766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18" i="1" l="1"/>
  <c r="I17" i="1"/>
  <c r="I16" i="1"/>
  <c r="I15" i="1"/>
  <c r="I5" i="1"/>
  <c r="G5" i="1"/>
  <c r="I9" i="1"/>
  <c r="I8" i="1"/>
  <c r="I7" i="1"/>
  <c r="I6" i="1"/>
  <c r="G10" i="1"/>
  <c r="J10" i="1" s="1"/>
  <c r="J5" i="1" l="1"/>
  <c r="G6" i="1"/>
  <c r="J6" i="1" s="1"/>
  <c r="G7" i="1"/>
  <c r="J7" i="1" s="1"/>
  <c r="G8" i="1"/>
  <c r="J8" i="1" s="1"/>
  <c r="G9" i="1"/>
  <c r="J9" i="1" s="1"/>
  <c r="G14" i="1"/>
  <c r="G15" i="1"/>
  <c r="J15" i="1" s="1"/>
  <c r="G16" i="1"/>
  <c r="J16" i="1" s="1"/>
  <c r="G17" i="1"/>
  <c r="J17" i="1" s="1"/>
  <c r="G18" i="1"/>
  <c r="J18" i="1" s="1"/>
  <c r="G19" i="1"/>
  <c r="J19" i="1" s="1"/>
  <c r="G23" i="1"/>
  <c r="J23" i="1" l="1"/>
  <c r="I14" i="1"/>
  <c r="J14" i="1" s="1"/>
  <c r="J28" i="1" l="1"/>
</calcChain>
</file>

<file path=xl/sharedStrings.xml><?xml version="1.0" encoding="utf-8"?>
<sst xmlns="http://schemas.openxmlformats.org/spreadsheetml/2006/main" count="57" uniqueCount="29">
  <si>
    <t>Kód odpadu</t>
  </si>
  <si>
    <t>Druh odpadu</t>
  </si>
  <si>
    <t>Počet nádob</t>
  </si>
  <si>
    <t>Papírové a lepenkové obaly</t>
  </si>
  <si>
    <t>Plastové obaly</t>
  </si>
  <si>
    <t>Směsný komunální odpad</t>
  </si>
  <si>
    <t>Obaly obsahující zbytky nebezpečných látek nebo obaly těmito látkami znečištěné</t>
  </si>
  <si>
    <t>Skleněné obaly - bílé</t>
  </si>
  <si>
    <t>Skleněné obaly - barevné</t>
  </si>
  <si>
    <t>Příloha č. 1 - Specifikace služeb odpadového hospodářství</t>
  </si>
  <si>
    <t>Četnost svozu za 1 rok</t>
  </si>
  <si>
    <t>Cena za pronájem 1 nádoby za 1 rok</t>
  </si>
  <si>
    <t>Cena za pronájem všech nádob za 1 rok</t>
  </si>
  <si>
    <t>Cena za 1 svoz všech nádob</t>
  </si>
  <si>
    <t>Cena za svoz všech nádob za 1 rok</t>
  </si>
  <si>
    <t>Celková cena za pronájem a svoz všech nádob za 1 rok</t>
  </si>
  <si>
    <t xml:space="preserve">Cena za 1 svoz všech nádob   </t>
  </si>
  <si>
    <t>Roční modelové náklady</t>
  </si>
  <si>
    <t>Objem 1 nádoby v l</t>
  </si>
  <si>
    <t>ŽEROTÍNOVO NÁMĚSTÍ 3, BRNO</t>
  </si>
  <si>
    <t>CEJL 73, BRNO</t>
  </si>
  <si>
    <t>ÚDOLNÍ 35a, BRNO</t>
  </si>
  <si>
    <t>Cena za plnění evidenčních a administrativních povinností za 1 rok</t>
  </si>
  <si>
    <r>
      <rPr>
        <b/>
        <sz val="11"/>
        <color theme="1"/>
        <rFont val="Calibri"/>
        <family val="2"/>
        <charset val="238"/>
        <scheme val="minor"/>
      </rPr>
      <t xml:space="preserve">Pozn. č. 1: </t>
    </r>
    <r>
      <rPr>
        <sz val="11"/>
        <color theme="1"/>
        <rFont val="Calibri"/>
        <family val="2"/>
        <charset val="238"/>
        <scheme val="minor"/>
      </rPr>
      <t>Dodavatel doplňuje pouze čísla, a to do žlutých polí tabulky; tabulky nesmějí být jiným způsobem měněny.</t>
    </r>
  </si>
  <si>
    <r>
      <rPr>
        <b/>
        <sz val="11"/>
        <color theme="1"/>
        <rFont val="Calibri"/>
        <family val="2"/>
        <charset val="238"/>
        <scheme val="minor"/>
      </rPr>
      <t>Pozn. č. 2:</t>
    </r>
    <r>
      <rPr>
        <sz val="11"/>
        <color theme="1"/>
        <rFont val="Calibri"/>
        <family val="2"/>
        <charset val="238"/>
        <scheme val="minor"/>
      </rPr>
      <t xml:space="preserve"> Ceny jsou uváděny v Kč bez DPH.</t>
    </r>
  </si>
  <si>
    <t>Viz pozn. č. 3</t>
  </si>
  <si>
    <t>Viz. pozn. č. 3</t>
  </si>
  <si>
    <r>
      <rPr>
        <b/>
        <sz val="11"/>
        <color theme="1"/>
        <rFont val="Calibri"/>
        <family val="2"/>
        <charset val="238"/>
        <scheme val="minor"/>
      </rPr>
      <t xml:space="preserve">Pozn. č. 4: </t>
    </r>
    <r>
      <rPr>
        <sz val="11"/>
        <color theme="1"/>
        <rFont val="Calibri"/>
        <family val="2"/>
        <charset val="238"/>
        <scheme val="minor"/>
      </rPr>
      <t xml:space="preserve">Objednatel si vyhrazuje právo požadovat změnu v četnosti svozu odpadu. </t>
    </r>
  </si>
  <si>
    <r>
      <rPr>
        <b/>
        <sz val="11"/>
        <color theme="1"/>
        <rFont val="Calibri"/>
        <family val="2"/>
        <charset val="238"/>
        <scheme val="minor"/>
      </rPr>
      <t xml:space="preserve">Pozn. č. 3: </t>
    </r>
    <r>
      <rPr>
        <sz val="11"/>
        <color theme="1"/>
        <rFont val="Calibri"/>
        <family val="2"/>
        <charset val="238"/>
        <scheme val="minor"/>
      </rPr>
      <t xml:space="preserve">U nebezpečného odpadu s kódem 150110 (dále jen "NO") se do ročních modelových nákladů nezapočítává cena za svoz NO, ale jen cena za pronájem nádob na NO a  cena za plnění evidenčních a administrativních povinností ve vztahu k NO. Cena za svoz NO bude účtována dle aktuálního sazebníku Poskytovatele. Poskytovatel je povinen aktuální sazebník, v němž bude cena za svoz NO uvedena, přiložit rovněž k nabídce. Případné změny ceny za svoz NO musí být vždy doloženy aktuálním sazebníkem, přičemž nová cena nesmí být ve zjevném nepoměru k ceně doložené ke dni podání nabídky. Četnost svozu NO bude závislá na potřebě Objednatele a Poskytovatel jej bude provádět na základě výzvy Objednatele. Cena za plnění evidenčních a administrativních povinností ve vztahu k NO musí být obsažena v ceně za plnění evidenčních a administrativních povinností za 1 rok (řádek 26, sloupec J), přičemž za účelem jejího určení lze kalkulovat s počtem svozů NO uvedeným v tabulkách.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</si>
</sst>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C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3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5" borderId="1" xfId="0" applyNumberFormat="1" applyFill="1" applyBorder="1" applyAlignment="1">
      <alignment wrapText="1"/>
    </xf>
    <xf numFmtId="2" fontId="0" fillId="5" borderId="1" xfId="0" applyNumberFormat="1" applyFill="1" applyBorder="1" applyAlignment="1" applyProtection="1">
      <alignment wrapText="1"/>
    </xf>
    <xf numFmtId="0" fontId="1" fillId="0" borderId="0" xfId="0" applyFont="1" applyAlignment="1"/>
    <xf numFmtId="0" fontId="0" fillId="0" borderId="0" xfId="0" applyAlignment="1">
      <alignment vertical="top" wrapText="1"/>
    </xf>
  </cellXfs>
  <cellStyles count="1">
    <cellStyle name="Normální" xfId="0" builtinId="0"/>
  </cellStyles>
  <dxfs count="75">
    <dxf>
      <numFmt numFmtId="2" formatCode="0.00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FDAEA0-27A1-479B-B1D5-4C0B37CE8E81}" name="Tabulka2" displayName="Tabulka2" ref="A4:J10" totalsRowShown="0" headerRowDxfId="74" dataDxfId="72" headerRowBorderDxfId="73" tableBorderDxfId="71" totalsRowBorderDxfId="70">
  <autoFilter ref="A4:J10" xr:uid="{6A27CC06-E317-47BD-8491-689AC6F357DF}"/>
  <tableColumns count="10">
    <tableColumn id="1" xr3:uid="{2CCC877A-2E04-4B33-BC69-512D9A14E8A6}" name="Kód odpadu" dataDxfId="69" totalsRowDxfId="68"/>
    <tableColumn id="2" xr3:uid="{3DD8E704-6C7F-4C2A-BAB1-47E9963971E9}" name="Druh odpadu" dataDxfId="67" totalsRowDxfId="66"/>
    <tableColumn id="5" xr3:uid="{073ABF4C-E4BA-4D1D-8606-D03E6010EEB3}" name="Objem 1 nádoby v l" dataDxfId="65" totalsRowDxfId="64"/>
    <tableColumn id="6" xr3:uid="{EE44BB7C-F709-4522-840C-E7D3EB7AF89A}" name="Počet nádob" dataDxfId="63" totalsRowDxfId="62"/>
    <tableColumn id="10" xr3:uid="{D2A018BD-957F-401F-8708-EEB6689C06BA}" name="Četnost svozu za 1 rok" dataDxfId="61" totalsRowDxfId="60"/>
    <tableColumn id="4" xr3:uid="{C227DD13-C9D5-4C75-9AEA-EE9274BCCBEE}" name="Cena za pronájem 1 nádoby za 1 rok" dataDxfId="59"/>
    <tableColumn id="11" xr3:uid="{22740FFD-1749-46D2-9508-81FFC3166D22}" name="Cena za pronájem všech nádob za 1 rok" dataDxfId="58">
      <calculatedColumnFormula>Tabulka2[[#This Row],[Cena za pronájem 1 nádoby za 1 rok]]*Tabulka2[[#This Row],[Počet nádob]]</calculatedColumnFormula>
    </tableColumn>
    <tableColumn id="9" xr3:uid="{57ED16D1-78E6-4FD8-A931-319EC1682CED}" name="Cena za 1 svoz všech nádob" dataDxfId="57" totalsRowDxfId="56"/>
    <tableColumn id="12" xr3:uid="{6CDEA711-5347-4A3D-9E62-734EEC0E936C}" name="Cena za svoz všech nádob za 1 rok" dataDxfId="55" totalsRowDxfId="54"/>
    <tableColumn id="8" xr3:uid="{658D92F1-6D7F-4A30-A1C6-32A9BF9C13D1}" name="Celková cena za pronájem a svoz všech nádob za 1 rok" dataDxfId="53">
      <calculatedColumnFormula>Tabulka2[[#This Row],[Cena za pronájem všech nádob za 1 rok]]+Tabulka2[[#This Row],[Cena za svoz všech nádob za 1 rok]]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271FF8-3A93-4F9F-9012-92198E49A5AE}" name="Tabulka25" displayName="Tabulka25" ref="A13:J19" totalsRowShown="0" headerRowDxfId="52" dataDxfId="50" headerRowBorderDxfId="51" tableBorderDxfId="49" totalsRowBorderDxfId="48">
  <autoFilter ref="A13:J19" xr:uid="{3DE59B1A-9AAE-4F84-A89C-982104E3E6ED}"/>
  <tableColumns count="10">
    <tableColumn id="1" xr3:uid="{92899DE6-605B-4F26-9C05-BAA4F8B914DE}" name="Kód odpadu" dataDxfId="47" totalsRowDxfId="46"/>
    <tableColumn id="2" xr3:uid="{272558E2-8DF0-42C3-A989-0C78A151F587}" name="Druh odpadu" dataDxfId="45" totalsRowDxfId="44"/>
    <tableColumn id="5" xr3:uid="{B60D6EA2-0DAA-4CDE-87F7-10E6B24BD4BE}" name="Objem 1 nádoby v l" dataDxfId="43" totalsRowDxfId="42"/>
    <tableColumn id="6" xr3:uid="{26F2E810-F1D7-4B13-9D96-C2D046051EB4}" name="Počet nádob" dataDxfId="41" totalsRowDxfId="40"/>
    <tableColumn id="10" xr3:uid="{2CA3EB6B-1535-4D63-BB4D-17B52BF5A679}" name="Četnost svozu za 1 rok" dataDxfId="39" totalsRowDxfId="38"/>
    <tableColumn id="4" xr3:uid="{B4554478-DB75-4494-B030-0109C86EC469}" name="Cena za pronájem 1 nádoby za 1 rok" dataDxfId="37" totalsRowDxfId="36"/>
    <tableColumn id="11" xr3:uid="{5A3C7E34-EC71-49E8-9A6B-2B168BC17E7F}" name="Cena za pronájem všech nádob za 1 rok" dataDxfId="35">
      <calculatedColumnFormula>Tabulka25[[#This Row],[Cena za pronájem 1 nádoby za 1 rok]]*Tabulka25[[#This Row],[Počet nádob]]</calculatedColumnFormula>
    </tableColumn>
    <tableColumn id="9" xr3:uid="{AC0F6616-E929-4598-B3ED-9714DDF9FE3C}" name="Cena za 1 svoz všech nádob   " dataDxfId="34" totalsRowDxfId="33"/>
    <tableColumn id="12" xr3:uid="{5B174AF0-8242-4F23-8331-982472E7816E}" name="Cena za svoz všech nádob za 1 rok" dataDxfId="32" totalsRowDxfId="31"/>
    <tableColumn id="8" xr3:uid="{5EE0BF45-7451-42CD-B6D4-348DC32CD14B}" name="Celková cena za pronájem a svoz všech nádob za 1 rok" dataDxfId="30">
      <calculatedColumnFormula>Tabulka25[[#This Row],[Cena za pronájem všech nádob za 1 rok]]+Tabulka25[[#This Row],[Cena za svoz všech nádob za 1 rok]]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221A6CC-0946-49A0-87E4-5D81F41D64D8}" name="Tabulka26" displayName="Tabulka26" ref="A22:J23" totalsRowShown="0" headerRowDxfId="29" dataDxfId="27" headerRowBorderDxfId="28" tableBorderDxfId="26" totalsRowBorderDxfId="25">
  <autoFilter ref="A22:J23" xr:uid="{2999EAB0-98BD-4A14-A72F-BE6763F7E903}"/>
  <tableColumns count="10">
    <tableColumn id="1" xr3:uid="{D53E3BD1-CF36-4330-9FB7-8678ECDB2C89}" name="Kód odpadu" dataDxfId="24" totalsRowDxfId="23"/>
    <tableColumn id="2" xr3:uid="{01B4DAC8-4176-4E2C-B1DC-10B436D7F85D}" name="Druh odpadu" dataDxfId="22" totalsRowDxfId="21"/>
    <tableColumn id="5" xr3:uid="{8CF59833-D7DC-4A67-B815-2FB3CDFE73D9}" name="Objem 1 nádoby v l" dataDxfId="20" totalsRowDxfId="19"/>
    <tableColumn id="6" xr3:uid="{0FEDDBF6-87CE-413D-AAB8-AC1EF3C18866}" name="Počet nádob" dataDxfId="18" totalsRowDxfId="17"/>
    <tableColumn id="10" xr3:uid="{E6BCAE81-F128-457B-923F-537ED6147B94}" name="Četnost svozu za 1 rok" dataDxfId="16" totalsRowDxfId="15"/>
    <tableColumn id="4" xr3:uid="{2A1D0953-8D43-4F77-AAC0-9144039E3530}" name="Cena za pronájem 1 nádoby za 1 rok" dataDxfId="14" totalsRowDxfId="13"/>
    <tableColumn id="11" xr3:uid="{EC06FF8B-256E-4FBF-8CC0-3E130E036DE1}" name="Cena za pronájem všech nádob za 1 rok" dataDxfId="12">
      <calculatedColumnFormula>Tabulka26[[#This Row],[Cena za pronájem 1 nádoby za 1 rok]]*Tabulka26[[#This Row],[Počet nádob]]</calculatedColumnFormula>
    </tableColumn>
    <tableColumn id="9" xr3:uid="{209F7612-5731-49F2-8600-61F7957FA49B}" name="Cena za 1 svoz všech nádob" dataDxfId="11" totalsRowDxfId="10"/>
    <tableColumn id="12" xr3:uid="{83C0784C-C1B5-418B-876C-CD86D738359E}" name="Cena za svoz všech nádob za 1 rok" dataDxfId="9" totalsRowDxfId="8">
      <calculatedColumnFormula>Tabulka26[Cena za 1 svoz všech nádob]*Tabulka26[Četnost svozu za 1 rok]</calculatedColumnFormula>
    </tableColumn>
    <tableColumn id="8" xr3:uid="{09CE00BE-07B1-481A-B76E-AE56E066CE01}" name="Celková cena za pronájem a svoz všech nádob za 1 rok" dataDxfId="7" totalsRowDxfId="6">
      <calculatedColumnFormula>Tabulka26[[#This Row],[Cena za pronájem všech nádob za 1 rok]]+Tabulka26[[#This Row],[Cena za svoz všech nádob za 1 rok]]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8CB6C15-C828-4D14-826D-5349CBF14EA0}" name="Tabulka8" displayName="Tabulka8" ref="J25:J26" totalsRowShown="0" headerRowDxfId="5" dataDxfId="3" headerRowBorderDxfId="4" tableBorderDxfId="2" totalsRowBorderDxfId="1">
  <autoFilter ref="J25:J26" xr:uid="{B8B12619-2DE3-48B1-B50D-45244D854F9C}"/>
  <tableColumns count="1">
    <tableColumn id="2" xr3:uid="{E5AC4F1D-AAE1-452A-B513-40B1FCF84216}" name="Cena za plnění evidenčních a administrativních povinností za 1 ro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F8B-8B4D-44DE-B21D-A203F9656411}">
  <sheetPr>
    <pageSetUpPr fitToPage="1"/>
  </sheetPr>
  <dimension ref="A1:J38"/>
  <sheetViews>
    <sheetView tabSelected="1" topLeftCell="A5" workbookViewId="0">
      <selection activeCell="F5" sqref="F5"/>
    </sheetView>
  </sheetViews>
  <sheetFormatPr defaultRowHeight="14.4" x14ac:dyDescent="0.3"/>
  <cols>
    <col min="1" max="1" width="11.109375" customWidth="1"/>
    <col min="2" max="2" width="28.6640625" customWidth="1"/>
    <col min="3" max="3" width="12.109375" customWidth="1"/>
    <col min="4" max="4" width="11.109375" customWidth="1"/>
    <col min="5" max="5" width="13.109375" customWidth="1"/>
    <col min="6" max="6" width="18" customWidth="1"/>
    <col min="7" max="7" width="21.109375" customWidth="1"/>
    <col min="8" max="8" width="14.33203125" customWidth="1"/>
    <col min="9" max="9" width="20.88671875" customWidth="1"/>
    <col min="10" max="10" width="28.109375" customWidth="1"/>
    <col min="11" max="11" width="9.109375" customWidth="1"/>
  </cols>
  <sheetData>
    <row r="1" spans="1:10" ht="15.6" x14ac:dyDescent="0.3">
      <c r="A1" s="9" t="s">
        <v>9</v>
      </c>
      <c r="B1" s="9"/>
      <c r="C1" s="9"/>
      <c r="D1" s="10"/>
      <c r="E1" s="10"/>
    </row>
    <row r="3" spans="1:10" x14ac:dyDescent="0.3">
      <c r="A3" s="16" t="s">
        <v>19</v>
      </c>
      <c r="B3" s="16"/>
      <c r="C3" s="16"/>
      <c r="D3" s="16"/>
      <c r="E3" s="16"/>
      <c r="F3" s="16"/>
      <c r="G3" s="16"/>
      <c r="H3" s="16"/>
      <c r="I3" s="16"/>
    </row>
    <row r="4" spans="1:10" ht="32.25" customHeight="1" x14ac:dyDescent="0.3">
      <c r="A4" s="1" t="s">
        <v>0</v>
      </c>
      <c r="B4" s="2" t="s">
        <v>1</v>
      </c>
      <c r="C4" s="2" t="s">
        <v>18</v>
      </c>
      <c r="D4" s="2" t="s">
        <v>2</v>
      </c>
      <c r="E4" s="2" t="s">
        <v>10</v>
      </c>
      <c r="F4" s="2" t="s">
        <v>11</v>
      </c>
      <c r="G4" s="2" t="s">
        <v>12</v>
      </c>
      <c r="H4" s="3" t="s">
        <v>13</v>
      </c>
      <c r="I4" s="3" t="s">
        <v>14</v>
      </c>
      <c r="J4" s="3" t="s">
        <v>15</v>
      </c>
    </row>
    <row r="5" spans="1:10" x14ac:dyDescent="0.3">
      <c r="A5" s="4">
        <v>150101</v>
      </c>
      <c r="B5" s="5" t="s">
        <v>3</v>
      </c>
      <c r="C5" s="7">
        <v>1100</v>
      </c>
      <c r="D5" s="7">
        <v>3</v>
      </c>
      <c r="E5" s="7">
        <v>104</v>
      </c>
      <c r="F5" s="13">
        <v>0</v>
      </c>
      <c r="G5" s="8">
        <f>Tabulka2[[#This Row],[Cena za pronájem 1 nádoby za 1 rok]]*Tabulka2[[#This Row],[Počet nádob]]</f>
        <v>0</v>
      </c>
      <c r="H5" s="13">
        <v>0</v>
      </c>
      <c r="I5" s="8">
        <f>Tabulka2[[#This Row],[Cena za 1 svoz všech nádob]]*Tabulka2[[#This Row],[Četnost svozu za 1 rok]]</f>
        <v>0</v>
      </c>
      <c r="J5" s="6">
        <f>Tabulka2[[#This Row],[Cena za pronájem všech nádob za 1 rok]]+Tabulka2[[#This Row],[Cena za svoz všech nádob za 1 rok]]</f>
        <v>0</v>
      </c>
    </row>
    <row r="6" spans="1:10" x14ac:dyDescent="0.3">
      <c r="A6" s="4">
        <v>150102</v>
      </c>
      <c r="B6" s="5" t="s">
        <v>4</v>
      </c>
      <c r="C6" s="7">
        <v>1100</v>
      </c>
      <c r="D6" s="7">
        <v>1</v>
      </c>
      <c r="E6" s="7">
        <v>104</v>
      </c>
      <c r="F6" s="13">
        <v>0</v>
      </c>
      <c r="G6" s="8">
        <f>Tabulka2[[#This Row],[Cena za pronájem 1 nádoby za 1 rok]]*Tabulka2[[#This Row],[Počet nádob]]</f>
        <v>0</v>
      </c>
      <c r="H6" s="13">
        <v>0</v>
      </c>
      <c r="I6" s="8">
        <f>Tabulka2[[#This Row],[Cena za 1 svoz všech nádob]]*Tabulka2[[#This Row],[Četnost svozu za 1 rok]]</f>
        <v>0</v>
      </c>
      <c r="J6" s="6">
        <f>Tabulka2[[#This Row],[Cena za pronájem všech nádob za 1 rok]]+Tabulka2[[#This Row],[Cena za svoz všech nádob za 1 rok]]</f>
        <v>0</v>
      </c>
    </row>
    <row r="7" spans="1:10" x14ac:dyDescent="0.3">
      <c r="A7" s="4">
        <v>200301</v>
      </c>
      <c r="B7" s="5" t="s">
        <v>5</v>
      </c>
      <c r="C7" s="7">
        <v>1100</v>
      </c>
      <c r="D7" s="7">
        <v>3</v>
      </c>
      <c r="E7" s="7">
        <v>156</v>
      </c>
      <c r="F7" s="13">
        <v>0</v>
      </c>
      <c r="G7" s="8">
        <f>Tabulka2[[#This Row],[Cena za pronájem 1 nádoby za 1 rok]]*Tabulka2[[#This Row],[Počet nádob]]</f>
        <v>0</v>
      </c>
      <c r="H7" s="13">
        <v>0</v>
      </c>
      <c r="I7" s="8">
        <f>Tabulka2[[#This Row],[Cena za 1 svoz všech nádob]]*Tabulka2[[#This Row],[Četnost svozu za 1 rok]]</f>
        <v>0</v>
      </c>
      <c r="J7" s="6">
        <f>Tabulka2[[#This Row],[Cena za pronájem všech nádob za 1 rok]]+Tabulka2[[#This Row],[Cena za svoz všech nádob za 1 rok]]</f>
        <v>0</v>
      </c>
    </row>
    <row r="8" spans="1:10" x14ac:dyDescent="0.3">
      <c r="A8" s="4">
        <v>150107</v>
      </c>
      <c r="B8" s="5" t="s">
        <v>7</v>
      </c>
      <c r="C8" s="7">
        <v>120</v>
      </c>
      <c r="D8" s="7">
        <v>1</v>
      </c>
      <c r="E8" s="7">
        <v>12</v>
      </c>
      <c r="F8" s="13">
        <v>0</v>
      </c>
      <c r="G8" s="8">
        <f>Tabulka2[[#This Row],[Cena za pronájem 1 nádoby za 1 rok]]*Tabulka2[[#This Row],[Počet nádob]]</f>
        <v>0</v>
      </c>
      <c r="H8" s="13">
        <v>0</v>
      </c>
      <c r="I8" s="8">
        <f>Tabulka2[[#This Row],[Cena za 1 svoz všech nádob]]*Tabulka2[[#This Row],[Četnost svozu za 1 rok]]</f>
        <v>0</v>
      </c>
      <c r="J8" s="6">
        <f>Tabulka2[[#This Row],[Cena za pronájem všech nádob za 1 rok]]+Tabulka2[[#This Row],[Cena za svoz všech nádob za 1 rok]]</f>
        <v>0</v>
      </c>
    </row>
    <row r="9" spans="1:10" x14ac:dyDescent="0.3">
      <c r="A9" s="4">
        <v>150107</v>
      </c>
      <c r="B9" s="5" t="s">
        <v>8</v>
      </c>
      <c r="C9" s="7">
        <v>120</v>
      </c>
      <c r="D9" s="7">
        <v>1</v>
      </c>
      <c r="E9" s="7">
        <v>12</v>
      </c>
      <c r="F9" s="13">
        <v>0</v>
      </c>
      <c r="G9" s="8">
        <f>Tabulka2[[#This Row],[Cena za pronájem 1 nádoby za 1 rok]]*Tabulka2[[#This Row],[Počet nádob]]</f>
        <v>0</v>
      </c>
      <c r="H9" s="13">
        <v>0</v>
      </c>
      <c r="I9" s="8">
        <f>Tabulka2[[#This Row],[Cena za 1 svoz všech nádob]]*Tabulka2[[#This Row],[Četnost svozu za 1 rok]]</f>
        <v>0</v>
      </c>
      <c r="J9" s="6">
        <f>Tabulka2[[#This Row],[Cena za pronájem všech nádob za 1 rok]]+Tabulka2[[#This Row],[Cena za svoz všech nádob za 1 rok]]</f>
        <v>0</v>
      </c>
    </row>
    <row r="10" spans="1:10" ht="43.5" customHeight="1" x14ac:dyDescent="0.3">
      <c r="A10" s="4">
        <v>150110</v>
      </c>
      <c r="B10" s="5" t="s">
        <v>6</v>
      </c>
      <c r="C10" s="7">
        <v>120</v>
      </c>
      <c r="D10" s="7">
        <v>1</v>
      </c>
      <c r="E10" s="7">
        <v>4</v>
      </c>
      <c r="F10" s="13">
        <v>0</v>
      </c>
      <c r="G10" s="8">
        <f>Tabulka2[[#This Row],[Cena za pronájem 1 nádoby za 1 rok]]*Tabulka2[[#This Row],[Počet nádob]]</f>
        <v>0</v>
      </c>
      <c r="H10" s="15" t="s">
        <v>26</v>
      </c>
      <c r="I10" s="15" t="s">
        <v>26</v>
      </c>
      <c r="J10" s="6">
        <f>Tabulka2[Cena za pronájem všech nádob za 1 rok]</f>
        <v>0</v>
      </c>
    </row>
    <row r="12" spans="1:10" x14ac:dyDescent="0.3">
      <c r="A12" s="16" t="s">
        <v>20</v>
      </c>
      <c r="B12" s="16"/>
      <c r="C12" s="16"/>
      <c r="D12" s="16"/>
      <c r="E12" s="16"/>
      <c r="F12" s="16"/>
      <c r="G12" s="16"/>
      <c r="H12" s="16"/>
      <c r="I12" s="16"/>
    </row>
    <row r="13" spans="1:10" ht="28.8" x14ac:dyDescent="0.3">
      <c r="A13" s="1" t="s">
        <v>0</v>
      </c>
      <c r="B13" s="2" t="s">
        <v>1</v>
      </c>
      <c r="C13" s="2" t="s">
        <v>18</v>
      </c>
      <c r="D13" s="2" t="s">
        <v>2</v>
      </c>
      <c r="E13" s="2" t="s">
        <v>10</v>
      </c>
      <c r="F13" s="2" t="s">
        <v>11</v>
      </c>
      <c r="G13" s="2" t="s">
        <v>12</v>
      </c>
      <c r="H13" s="3" t="s">
        <v>16</v>
      </c>
      <c r="I13" s="3" t="s">
        <v>14</v>
      </c>
      <c r="J13" s="3" t="s">
        <v>15</v>
      </c>
    </row>
    <row r="14" spans="1:10" x14ac:dyDescent="0.3">
      <c r="A14" s="4">
        <v>150101</v>
      </c>
      <c r="B14" s="5" t="s">
        <v>3</v>
      </c>
      <c r="C14" s="7">
        <v>1100</v>
      </c>
      <c r="D14" s="7">
        <v>2</v>
      </c>
      <c r="E14" s="7">
        <v>52</v>
      </c>
      <c r="F14" s="13">
        <v>0</v>
      </c>
      <c r="G14" s="8">
        <f>Tabulka25[[#This Row],[Cena za pronájem 1 nádoby za 1 rok]]*Tabulka25[[#This Row],[Počet nádob]]</f>
        <v>0</v>
      </c>
      <c r="H14" s="13">
        <v>0</v>
      </c>
      <c r="I14" s="8">
        <f>Tabulka25[[#This Row],[Cena za 1 svoz všech nádob   ]]*Tabulka25[[#This Row],[Četnost svozu za 1 rok]]</f>
        <v>0</v>
      </c>
      <c r="J14" s="6">
        <f>Tabulka25[[#This Row],[Cena za pronájem všech nádob za 1 rok]]+Tabulka25[[#This Row],[Cena za svoz všech nádob za 1 rok]]</f>
        <v>0</v>
      </c>
    </row>
    <row r="15" spans="1:10" x14ac:dyDescent="0.3">
      <c r="A15" s="4">
        <v>150102</v>
      </c>
      <c r="B15" s="5" t="s">
        <v>4</v>
      </c>
      <c r="C15" s="7">
        <v>1100</v>
      </c>
      <c r="D15" s="7">
        <v>1</v>
      </c>
      <c r="E15" s="7">
        <v>52</v>
      </c>
      <c r="F15" s="13">
        <v>0</v>
      </c>
      <c r="G15" s="8">
        <f>Tabulka25[[#This Row],[Cena za pronájem 1 nádoby za 1 rok]]*Tabulka25[[#This Row],[Počet nádob]]</f>
        <v>0</v>
      </c>
      <c r="H15" s="13">
        <v>0</v>
      </c>
      <c r="I15" s="8">
        <f>Tabulka25[[#This Row],[Cena za 1 svoz všech nádob   ]]*Tabulka25[[#This Row],[Četnost svozu za 1 rok]]</f>
        <v>0</v>
      </c>
      <c r="J15" s="6">
        <f>Tabulka25[[#This Row],[Cena za pronájem všech nádob za 1 rok]]+Tabulka25[[#This Row],[Cena za svoz všech nádob za 1 rok]]</f>
        <v>0</v>
      </c>
    </row>
    <row r="16" spans="1:10" x14ac:dyDescent="0.3">
      <c r="A16" s="4">
        <v>200301</v>
      </c>
      <c r="B16" s="5" t="s">
        <v>5</v>
      </c>
      <c r="C16" s="7">
        <v>1100</v>
      </c>
      <c r="D16" s="7">
        <v>3</v>
      </c>
      <c r="E16" s="7">
        <v>52</v>
      </c>
      <c r="F16" s="13">
        <v>0</v>
      </c>
      <c r="G16" s="8">
        <f>Tabulka25[[#This Row],[Cena za pronájem 1 nádoby za 1 rok]]*Tabulka25[[#This Row],[Počet nádob]]</f>
        <v>0</v>
      </c>
      <c r="H16" s="13">
        <v>0</v>
      </c>
      <c r="I16" s="8">
        <f>Tabulka25[[#This Row],[Cena za 1 svoz všech nádob   ]]*Tabulka25[[#This Row],[Četnost svozu za 1 rok]]</f>
        <v>0</v>
      </c>
      <c r="J16" s="6">
        <f>Tabulka25[[#This Row],[Cena za pronájem všech nádob za 1 rok]]+Tabulka25[[#This Row],[Cena za svoz všech nádob za 1 rok]]</f>
        <v>0</v>
      </c>
    </row>
    <row r="17" spans="1:10" x14ac:dyDescent="0.3">
      <c r="A17" s="4">
        <v>150107</v>
      </c>
      <c r="B17" s="5" t="s">
        <v>7</v>
      </c>
      <c r="C17" s="7">
        <v>120</v>
      </c>
      <c r="D17" s="7">
        <v>1</v>
      </c>
      <c r="E17" s="7">
        <v>12</v>
      </c>
      <c r="F17" s="13">
        <v>0</v>
      </c>
      <c r="G17" s="8">
        <f>Tabulka25[[#This Row],[Cena za pronájem 1 nádoby za 1 rok]]*Tabulka25[[#This Row],[Počet nádob]]</f>
        <v>0</v>
      </c>
      <c r="H17" s="13">
        <v>0</v>
      </c>
      <c r="I17" s="8">
        <f>Tabulka25[[#This Row],[Cena za 1 svoz všech nádob   ]]*Tabulka25[[#This Row],[Četnost svozu za 1 rok]]</f>
        <v>0</v>
      </c>
      <c r="J17" s="6">
        <f>Tabulka25[[#This Row],[Cena za pronájem všech nádob za 1 rok]]+Tabulka25[[#This Row],[Cena za svoz všech nádob za 1 rok]]</f>
        <v>0</v>
      </c>
    </row>
    <row r="18" spans="1:10" x14ac:dyDescent="0.3">
      <c r="A18" s="4">
        <v>150107</v>
      </c>
      <c r="B18" s="5" t="s">
        <v>8</v>
      </c>
      <c r="C18" s="7">
        <v>120</v>
      </c>
      <c r="D18" s="7">
        <v>1</v>
      </c>
      <c r="E18" s="7">
        <v>12</v>
      </c>
      <c r="F18" s="13">
        <v>0</v>
      </c>
      <c r="G18" s="8">
        <f>Tabulka25[[#This Row],[Cena za pronájem 1 nádoby za 1 rok]]*Tabulka25[[#This Row],[Počet nádob]]</f>
        <v>0</v>
      </c>
      <c r="H18" s="13">
        <v>0</v>
      </c>
      <c r="I18" s="8">
        <f>Tabulka25[[#This Row],[Cena za 1 svoz všech nádob   ]]*Tabulka25[[#This Row],[Četnost svozu za 1 rok]]</f>
        <v>0</v>
      </c>
      <c r="J18" s="6">
        <f>Tabulka25[[#This Row],[Cena za pronájem všech nádob za 1 rok]]+Tabulka25[[#This Row],[Cena za svoz všech nádob za 1 rok]]</f>
        <v>0</v>
      </c>
    </row>
    <row r="19" spans="1:10" ht="42.75" customHeight="1" x14ac:dyDescent="0.3">
      <c r="A19" s="4">
        <v>150110</v>
      </c>
      <c r="B19" s="5" t="s">
        <v>6</v>
      </c>
      <c r="C19" s="7">
        <v>120</v>
      </c>
      <c r="D19" s="7">
        <v>1</v>
      </c>
      <c r="E19" s="7">
        <v>4</v>
      </c>
      <c r="F19" s="13">
        <v>0</v>
      </c>
      <c r="G19" s="8">
        <f>Tabulka25[[#This Row],[Cena za pronájem 1 nádoby za 1 rok]]*Tabulka25[[#This Row],[Počet nádob]]</f>
        <v>0</v>
      </c>
      <c r="H19" s="14" t="s">
        <v>25</v>
      </c>
      <c r="I19" s="14" t="s">
        <v>25</v>
      </c>
      <c r="J19" s="6">
        <f>Tabulka25[[#This Row],[Cena za pronájem všech nádob za 1 rok]]</f>
        <v>0</v>
      </c>
    </row>
    <row r="21" spans="1:10" x14ac:dyDescent="0.3">
      <c r="A21" s="16" t="s">
        <v>21</v>
      </c>
      <c r="B21" s="16"/>
      <c r="C21" s="16"/>
      <c r="D21" s="16"/>
      <c r="E21" s="16"/>
      <c r="F21" s="16"/>
      <c r="G21" s="16"/>
      <c r="H21" s="16"/>
      <c r="I21" s="16"/>
    </row>
    <row r="22" spans="1:10" ht="28.8" x14ac:dyDescent="0.3">
      <c r="A22" s="1" t="s">
        <v>0</v>
      </c>
      <c r="B22" s="2" t="s">
        <v>1</v>
      </c>
      <c r="C22" s="2" t="s">
        <v>18</v>
      </c>
      <c r="D22" s="2" t="s">
        <v>2</v>
      </c>
      <c r="E22" s="2" t="s">
        <v>10</v>
      </c>
      <c r="F22" s="2" t="s">
        <v>11</v>
      </c>
      <c r="G22" s="2" t="s">
        <v>12</v>
      </c>
      <c r="H22" s="3" t="s">
        <v>13</v>
      </c>
      <c r="I22" s="3" t="s">
        <v>14</v>
      </c>
      <c r="J22" s="3" t="s">
        <v>15</v>
      </c>
    </row>
    <row r="23" spans="1:10" x14ac:dyDescent="0.3">
      <c r="A23" s="4">
        <v>200301</v>
      </c>
      <c r="B23" s="5" t="s">
        <v>5</v>
      </c>
      <c r="C23" s="7">
        <v>120</v>
      </c>
      <c r="D23" s="7">
        <v>1</v>
      </c>
      <c r="E23" s="7">
        <v>52</v>
      </c>
      <c r="F23" s="13">
        <v>0</v>
      </c>
      <c r="G23" s="8">
        <f>Tabulka26[[#This Row],[Cena za pronájem 1 nádoby za 1 rok]]*Tabulka26[[#This Row],[Počet nádob]]</f>
        <v>0</v>
      </c>
      <c r="H23" s="13">
        <v>0</v>
      </c>
      <c r="I23" s="8">
        <f>Tabulka26[Cena za 1 svoz všech nádob]*Tabulka26[Četnost svozu za 1 rok]</f>
        <v>0</v>
      </c>
      <c r="J23" s="6">
        <f>Tabulka26[[#This Row],[Cena za pronájem všech nádob za 1 rok]]+Tabulka26[[#This Row],[Cena za svoz všech nádob za 1 rok]]</f>
        <v>0</v>
      </c>
    </row>
    <row r="25" spans="1:10" ht="46.5" customHeight="1" x14ac:dyDescent="0.3">
      <c r="J25" s="3" t="s">
        <v>22</v>
      </c>
    </row>
    <row r="26" spans="1:10" x14ac:dyDescent="0.3">
      <c r="J26" s="13">
        <v>0</v>
      </c>
    </row>
    <row r="28" spans="1:10" ht="28.8" x14ac:dyDescent="0.3">
      <c r="I28" s="11" t="s">
        <v>17</v>
      </c>
      <c r="J28" s="12">
        <f>J5+J6+J7+J8+J9+J10+J14+J15+J16+J17+J18+J19+Tabulka26[Celková cena za pronájem a svoz všech nádob za 1 rok]+Tabulka8[Cena za plnění evidenčních a administrativních povinností za 1 rok]</f>
        <v>0</v>
      </c>
    </row>
    <row r="31" spans="1:10" x14ac:dyDescent="0.3">
      <c r="A31" t="s">
        <v>23</v>
      </c>
    </row>
    <row r="32" spans="1:10" x14ac:dyDescent="0.3">
      <c r="A32" t="s">
        <v>24</v>
      </c>
    </row>
    <row r="33" spans="1:10" x14ac:dyDescent="0.3">
      <c r="A33" s="17" t="s">
        <v>28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3">
      <c r="A38" t="s">
        <v>27</v>
      </c>
    </row>
  </sheetData>
  <sheetProtection sheet="1" objects="1" scenarios="1" selectLockedCells="1"/>
  <mergeCells count="4">
    <mergeCell ref="A21:I21"/>
    <mergeCell ref="A3:I3"/>
    <mergeCell ref="A12:I12"/>
    <mergeCell ref="A33:J37"/>
  </mergeCells>
  <pageMargins left="0.7" right="0.7" top="0.78740157499999996" bottom="0.78740157499999996" header="0.3" footer="0.3"/>
  <pageSetup paperSize="9" scale="70" orientation="landscape" horizontalDpi="4294967294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Hudeová Kateřina</dc:creator>
  <cp:lastModifiedBy>Somolová Hana</cp:lastModifiedBy>
  <cp:lastPrinted>2019-03-18T13:12:43Z</cp:lastPrinted>
  <dcterms:created xsi:type="dcterms:W3CDTF">2018-11-29T13:26:58Z</dcterms:created>
  <dcterms:modified xsi:type="dcterms:W3CDTF">2019-03-20T15:51:41Z</dcterms:modified>
</cp:coreProperties>
</file>