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444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20" i="3"/>
  <c r="B20"/>
  <c r="C19"/>
  <c r="B19"/>
  <c r="C10"/>
  <c r="C9"/>
  <c r="C11" s="1"/>
  <c r="C6"/>
  <c r="C5"/>
  <c r="C8" s="1"/>
  <c r="C4"/>
  <c r="C7" s="1"/>
  <c r="B4"/>
  <c r="B7" s="1"/>
  <c r="B12" s="1"/>
  <c r="B3"/>
  <c r="I134" i="2"/>
  <c r="G134"/>
  <c r="E134"/>
  <c r="I133"/>
  <c r="H133"/>
  <c r="G133"/>
  <c r="E133"/>
  <c r="I131"/>
  <c r="H131"/>
  <c r="G131"/>
  <c r="E131"/>
  <c r="I129"/>
  <c r="H129"/>
  <c r="G129"/>
  <c r="E129"/>
  <c r="I128"/>
  <c r="H128"/>
  <c r="G128"/>
  <c r="E128"/>
  <c r="I126"/>
  <c r="H126"/>
  <c r="G126"/>
  <c r="E126"/>
  <c r="I124"/>
  <c r="H124"/>
  <c r="G124"/>
  <c r="E124"/>
  <c r="I122"/>
  <c r="H122"/>
  <c r="G122"/>
  <c r="E122"/>
  <c r="I120"/>
  <c r="H120"/>
  <c r="G120"/>
  <c r="E120"/>
  <c r="I118"/>
  <c r="H118"/>
  <c r="G118"/>
  <c r="E118"/>
  <c r="I116"/>
  <c r="H116"/>
  <c r="G116"/>
  <c r="E116"/>
  <c r="I115"/>
  <c r="H115"/>
  <c r="G115"/>
  <c r="E115"/>
  <c r="I113"/>
  <c r="H113"/>
  <c r="G113"/>
  <c r="E113"/>
  <c r="I112"/>
  <c r="H112"/>
  <c r="G112"/>
  <c r="E112"/>
  <c r="I109"/>
  <c r="H109"/>
  <c r="G109"/>
  <c r="E109"/>
  <c r="I107"/>
  <c r="H107"/>
  <c r="G107"/>
  <c r="E107"/>
  <c r="I105"/>
  <c r="H105"/>
  <c r="G105"/>
  <c r="E105"/>
  <c r="I103"/>
  <c r="H103"/>
  <c r="G103"/>
  <c r="E103"/>
  <c r="I100"/>
  <c r="H100"/>
  <c r="I99"/>
  <c r="H99"/>
  <c r="I98"/>
  <c r="G98"/>
  <c r="E98"/>
  <c r="I97"/>
  <c r="H97"/>
  <c r="I96"/>
  <c r="H96"/>
  <c r="I95"/>
  <c r="H95"/>
  <c r="G95"/>
  <c r="E95"/>
  <c r="I94"/>
  <c r="H94"/>
  <c r="G94"/>
  <c r="E94"/>
  <c r="I91"/>
  <c r="H91"/>
  <c r="G91"/>
  <c r="E91"/>
  <c r="I89"/>
  <c r="H89"/>
  <c r="G89"/>
  <c r="E89"/>
  <c r="I88"/>
  <c r="H88"/>
  <c r="G88"/>
  <c r="E88"/>
  <c r="I87"/>
  <c r="H87"/>
  <c r="G87"/>
  <c r="E87"/>
  <c r="I86"/>
  <c r="H86"/>
  <c r="G86"/>
  <c r="E86"/>
  <c r="I85"/>
  <c r="H85"/>
  <c r="G85"/>
  <c r="E85"/>
  <c r="I84"/>
  <c r="H84"/>
  <c r="G84"/>
  <c r="E84"/>
  <c r="I83"/>
  <c r="H83"/>
  <c r="G83"/>
  <c r="E83"/>
  <c r="I81"/>
  <c r="H81"/>
  <c r="I80"/>
  <c r="H80"/>
  <c r="G80"/>
  <c r="E80"/>
  <c r="I79"/>
  <c r="H79"/>
  <c r="G79"/>
  <c r="E79"/>
  <c r="I77"/>
  <c r="H77"/>
  <c r="I76"/>
  <c r="H76"/>
  <c r="G76"/>
  <c r="E76"/>
  <c r="I74"/>
  <c r="H74"/>
  <c r="G74"/>
  <c r="E74"/>
  <c r="I72"/>
  <c r="H72"/>
  <c r="G72"/>
  <c r="E72"/>
  <c r="I70"/>
  <c r="H70"/>
  <c r="I69"/>
  <c r="H69"/>
  <c r="G69"/>
  <c r="E69"/>
  <c r="I68"/>
  <c r="H68"/>
  <c r="I67"/>
  <c r="H67"/>
  <c r="I66"/>
  <c r="H66"/>
  <c r="I65"/>
  <c r="H65"/>
  <c r="I64"/>
  <c r="H64"/>
  <c r="I63"/>
  <c r="H63"/>
  <c r="G63"/>
  <c r="E63"/>
  <c r="I62"/>
  <c r="H62"/>
  <c r="I61"/>
  <c r="H61"/>
  <c r="I60"/>
  <c r="H60"/>
  <c r="G60"/>
  <c r="E60"/>
  <c r="I59"/>
  <c r="H59"/>
  <c r="G59"/>
  <c r="E59"/>
  <c r="I58"/>
  <c r="H58"/>
  <c r="I57"/>
  <c r="H57"/>
  <c r="I56"/>
  <c r="H56"/>
  <c r="G56"/>
  <c r="E56"/>
  <c r="I55"/>
  <c r="H55"/>
  <c r="G55"/>
  <c r="E55"/>
  <c r="I53"/>
  <c r="H53"/>
  <c r="I52"/>
  <c r="H52"/>
  <c r="G52"/>
  <c r="E52"/>
  <c r="I51"/>
  <c r="H51"/>
  <c r="G51"/>
  <c r="E51"/>
  <c r="I49"/>
  <c r="H49"/>
  <c r="I48"/>
  <c r="H48"/>
  <c r="G48"/>
  <c r="E48"/>
  <c r="I47"/>
  <c r="H47"/>
  <c r="G47"/>
  <c r="E47"/>
  <c r="I45"/>
  <c r="H45"/>
  <c r="I44"/>
  <c r="H44"/>
  <c r="G44"/>
  <c r="E44"/>
  <c r="I42"/>
  <c r="H42"/>
  <c r="I41"/>
  <c r="H41"/>
  <c r="G41"/>
  <c r="E41"/>
  <c r="I40"/>
  <c r="H40"/>
  <c r="G40"/>
  <c r="E40"/>
  <c r="I38"/>
  <c r="H38"/>
  <c r="G38"/>
  <c r="E38"/>
  <c r="I37"/>
  <c r="H37"/>
  <c r="G37"/>
  <c r="E37"/>
  <c r="I35"/>
  <c r="H35"/>
  <c r="I34"/>
  <c r="H34"/>
  <c r="G34"/>
  <c r="E34"/>
  <c r="I32"/>
  <c r="H32"/>
  <c r="G32"/>
  <c r="E32"/>
  <c r="I31"/>
  <c r="H31"/>
  <c r="G31"/>
  <c r="E31"/>
  <c r="I30"/>
  <c r="H30"/>
  <c r="G30"/>
  <c r="E30"/>
  <c r="I28"/>
  <c r="H28"/>
  <c r="G28"/>
  <c r="E28"/>
  <c r="I26"/>
  <c r="H26"/>
  <c r="G26"/>
  <c r="E26"/>
  <c r="I24"/>
  <c r="H24"/>
  <c r="I23"/>
  <c r="H23"/>
  <c r="G23"/>
  <c r="E23"/>
  <c r="I22"/>
  <c r="H22"/>
  <c r="G22"/>
  <c r="E22"/>
  <c r="I20"/>
  <c r="H20"/>
  <c r="G20"/>
  <c r="E20"/>
  <c r="I18"/>
  <c r="H18"/>
  <c r="G18"/>
  <c r="E18"/>
  <c r="I17"/>
  <c r="H17"/>
  <c r="G17"/>
  <c r="E17"/>
  <c r="I15"/>
  <c r="H15"/>
  <c r="I14"/>
  <c r="H14"/>
  <c r="G14"/>
  <c r="E14"/>
  <c r="I12"/>
  <c r="H12"/>
  <c r="G12"/>
  <c r="E12"/>
  <c r="I10"/>
  <c r="H10"/>
  <c r="G10"/>
  <c r="E10"/>
  <c r="I8"/>
  <c r="H8"/>
  <c r="I7"/>
  <c r="H7"/>
  <c r="G7"/>
  <c r="E7"/>
  <c r="I5"/>
  <c r="H5"/>
  <c r="G5"/>
  <c r="E5"/>
  <c r="I4"/>
  <c r="H4"/>
  <c r="G4"/>
  <c r="E4"/>
  <c r="C12" i="3" l="1"/>
  <c r="C13" s="1"/>
  <c r="C15" s="1"/>
</calcChain>
</file>

<file path=xl/sharedStrings.xml><?xml version="1.0" encoding="utf-8"?>
<sst xmlns="http://schemas.openxmlformats.org/spreadsheetml/2006/main" count="365" uniqueCount="196">
  <si>
    <t>Název</t>
  </si>
  <si>
    <t>Hodnota</t>
  </si>
  <si>
    <t>Nadpis rekapitulace</t>
  </si>
  <si>
    <t>Soupis prací a dodávek elektromontáží</t>
  </si>
  <si>
    <t>Akce</t>
  </si>
  <si>
    <t>Blažovice, III/4179 - Okružní křižovatka</t>
  </si>
  <si>
    <t>Projekt</t>
  </si>
  <si>
    <t>SO401-Veřejné osvětlení, SO402-Nasvětlení přechodu pro chodce</t>
  </si>
  <si>
    <t>Investor</t>
  </si>
  <si>
    <t>Obec Blažovice, Nádražní 242, 664 08  Blažovice</t>
  </si>
  <si>
    <t>Z. č.</t>
  </si>
  <si>
    <t/>
  </si>
  <si>
    <t>A. č.</t>
  </si>
  <si>
    <t>Smlouva</t>
  </si>
  <si>
    <t>Vypracoval</t>
  </si>
  <si>
    <t>Ing. Jaroslav Tesař, projekce elektro, Zlín</t>
  </si>
  <si>
    <t>Kontroloval</t>
  </si>
  <si>
    <t>Zdenek Vladyka</t>
  </si>
  <si>
    <t>Datum</t>
  </si>
  <si>
    <t>20.2.2018</t>
  </si>
  <si>
    <t>Zpracovatel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</si>
  <si>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</si>
  <si>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</si>
  <si>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</si>
  <si>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</si>
  <si>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</si>
  <si>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</si>
  <si>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</si>
  <si>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</si>
  <si>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</si>
  <si>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</si>
  <si>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</si>
  <si>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</si>
  <si>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</si>
  <si>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</si>
  <si>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</si>
  <si>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</si>
  <si>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</si>
  <si>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</si>
  <si>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</si>
  <si>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</si>
  <si>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</si>
  <si>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</si>
  <si>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</si>
  <si>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</si>
  <si>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</si>
  <si>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</si>
  <si>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</si>
  <si>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</si>
  <si>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</si>
  <si>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</si>
  <si>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</si>
  <si>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</si>
  <si>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</si>
  <si>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</si>
  <si>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</si>
  <si>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</si>
  <si>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</si>
  <si>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Montážní materiál a práce</t>
  </si>
  <si>
    <t>KABEL SILOVÝ,IZOLACE PVC S VODIČEM PE</t>
  </si>
  <si>
    <t>CYKY-J 3x1.5 mm2 , pevně</t>
  </si>
  <si>
    <t>m</t>
  </si>
  <si>
    <t>CYKY-J 4x10 mm2 , pevně</t>
  </si>
  <si>
    <t>VODIČ JEDNOŽILOVÝ OHEBNÝ (CYA)</t>
  </si>
  <si>
    <t>H07V-K 6   mm2 , pevně</t>
  </si>
  <si>
    <t>TRUBKA OHEBNÁ  DO BETONU</t>
  </si>
  <si>
    <t>d 40mm,  pevně</t>
  </si>
  <si>
    <t>TRUBKA TUHÁ VYSOKÁ MECHANICKÁ ODOLNOST ČERNÁ</t>
  </si>
  <si>
    <t>d 40   mm, pevně</t>
  </si>
  <si>
    <t>CHRÁNIČKA PLASTOVÁ DVOUPLÁŠŤOVÁ</t>
  </si>
  <si>
    <t>KOPOFLEX 110</t>
  </si>
  <si>
    <t>UKONČENÍ Cu KABELŮ  DO</t>
  </si>
  <si>
    <t xml:space="preserve"> 3x4 mm2</t>
  </si>
  <si>
    <t>ks</t>
  </si>
  <si>
    <t xml:space="preserve"> 4x10 mm2</t>
  </si>
  <si>
    <t>UKONČENÍ VODIČŮ NA SVORKOVNICI</t>
  </si>
  <si>
    <t xml:space="preserve"> do 16 mm2</t>
  </si>
  <si>
    <t>UKONČENÍ  VODIČŮ V ROZVADĚČÍCH</t>
  </si>
  <si>
    <t xml:space="preserve"> do 6 mm2</t>
  </si>
  <si>
    <t>OCELOVÝ PÁSEK POZINKOVANÝ</t>
  </si>
  <si>
    <t>Páska 30x4 páska 30x4 (0,95 kg/m), pevně</t>
  </si>
  <si>
    <t>OCELOVÝ DRÁT POZINKOVANÝ</t>
  </si>
  <si>
    <t>Drát 10 drát ø 10mm(0,62kg/m), pevně</t>
  </si>
  <si>
    <t>SVORKA HROMOSVODNÍ, UZEMŇOVACÍ</t>
  </si>
  <si>
    <t>SPb připojovací</t>
  </si>
  <si>
    <t>SR3b spoj pásek-drát</t>
  </si>
  <si>
    <t>SR2b pro pásek 30x4mm</t>
  </si>
  <si>
    <t>MONTÁŽNÍ PRÁCE</t>
  </si>
  <si>
    <t xml:space="preserve"> tvarování mont.dílu</t>
  </si>
  <si>
    <t>SKŘÍŇ PŘÍPOJKOVÁ KONCOVÁ, IP44, PLASTOVÁ - PROVEDENÍ NA SLOUP</t>
  </si>
  <si>
    <t>SP100/N 3x16A</t>
  </si>
  <si>
    <t>PNA000 20A gG</t>
  </si>
  <si>
    <t>Montáž kovových nosných a doplňkových kontrukcí se zhotovením pro upevnění přístrojů a zařízení o celkové hmotnosti</t>
  </si>
  <si>
    <t xml:space="preserve"> do 5 kg</t>
  </si>
  <si>
    <t xml:space="preserve"> přes 5 do 10 kg</t>
  </si>
  <si>
    <t>Venkovní smyčkovací skříň pro venkovní osvětlení</t>
  </si>
  <si>
    <t>Rozpojovací pojistkový pilíř pro VO, pouze sběrnice - svorkovnice, kompaktní pilíř 250/1660/230mm</t>
  </si>
  <si>
    <t>STOŽÁR ULIČNÍ BEZPATICOVÝ</t>
  </si>
  <si>
    <t>JBS8  stož.ul.lehč.bezp.žárově zinkovaný</t>
  </si>
  <si>
    <t>JB10  stož.ul.lehč.bezp.žárově zinkovaný</t>
  </si>
  <si>
    <t>VÝLOŽNÍK ROVNÝ ULIČNÍ</t>
  </si>
  <si>
    <t>D1-750  výl.rov.jedn.ul.černý</t>
  </si>
  <si>
    <t>D4-1250  výl.rov.čtyř.ul.žárově zinkovaný</t>
  </si>
  <si>
    <t>STOŽÁROVÁ VÝZBROJ</t>
  </si>
  <si>
    <t>max 3x4x16Cu, 1 jištěný vývod</t>
  </si>
  <si>
    <t>max 3x4x16Cu, 4 jištěné vývody</t>
  </si>
  <si>
    <t>SVÍTIDLA PRO OSVĚTLENÍ KOMUNIKACÍ</t>
  </si>
  <si>
    <t>Svítidlo venkovní, uliční na výložník, hliníkové, krytí IP55, se sklem</t>
  </si>
  <si>
    <t>Výbojka halogenová 100W/230V E27, žluté složení světla</t>
  </si>
  <si>
    <t>KOMPLET SESTAVY PRO OSVĚTLENÍ PŘECHODU PRO CHODCE</t>
  </si>
  <si>
    <t>Kompletní zařízení k osvětlování přechodu pro chodce s prosvětlenými symboly dopravní značky, obsahuje:</t>
  </si>
  <si>
    <t>kmpl</t>
  </si>
  <si>
    <t>- 1 ks asymetrického svítidla pro zdroj 150W MH</t>
  </si>
  <si>
    <t>- 2 ks prosvětlené symboly dopravní značky "Přechod pro chodce" se žlutým florescenčním rámem instalované na výložník</t>
  </si>
  <si>
    <t>- 1 ks stožárové výzbroje třípojistkové</t>
  </si>
  <si>
    <t>- 1 ks stožár výšky 6m nad zemí, žárově zinkovaný s reflexní fólií</t>
  </si>
  <si>
    <t>- 1 ks výložník s vyložením 2m, žárově zinkovaný</t>
  </si>
  <si>
    <t>Dopravní značka "Přechod pro chodce" kotvena ke stožáru</t>
  </si>
  <si>
    <t>Montáž svítidel výbojkových se zapojením vodičů, průmyslových nebo venkovních</t>
  </si>
  <si>
    <t xml:space="preserve"> na výložník</t>
  </si>
  <si>
    <t>Montáž výložníků osvětlení jednoramenných sloupových, hmotnosti</t>
  </si>
  <si>
    <t xml:space="preserve"> do 35 kg</t>
  </si>
  <si>
    <t>Montáž výložníků osvětlení čtyřramenných</t>
  </si>
  <si>
    <t xml:space="preserve"> sloupových</t>
  </si>
  <si>
    <t>Montáž elektovýzbroje stožárů</t>
  </si>
  <si>
    <t xml:space="preserve"> 1 okruh</t>
  </si>
  <si>
    <t xml:space="preserve"> 4 okruhy</t>
  </si>
  <si>
    <t>HODINOVE ZUCTOVACI SAZBY</t>
  </si>
  <si>
    <t xml:space="preserve"> Demontaz stavajiciho zarizeni</t>
  </si>
  <si>
    <t>hod</t>
  </si>
  <si>
    <t xml:space="preserve"> Vyhledani pripojovaciho mista</t>
  </si>
  <si>
    <t xml:space="preserve"> Uprava stavajiciho zarizeni</t>
  </si>
  <si>
    <t xml:space="preserve"> Napojení na stávající rozvod VO</t>
  </si>
  <si>
    <t xml:space="preserve"> Zkusebni provoz</t>
  </si>
  <si>
    <t xml:space="preserve"> Zauceni obsluhy</t>
  </si>
  <si>
    <t xml:space="preserve"> Zabezpeceni pracoviste</t>
  </si>
  <si>
    <t>KOORDINACE POSTUPU PRACI</t>
  </si>
  <si>
    <t>Se stavebníkem</t>
  </si>
  <si>
    <t>PROVEDENI REVIZNICH ZKOUSEK</t>
  </si>
  <si>
    <t>DLE CSN 331500</t>
  </si>
  <si>
    <t xml:space="preserve"> Spoluprace s reviz.technikem</t>
  </si>
  <si>
    <t xml:space="preserve"> Revizni technik</t>
  </si>
  <si>
    <t>Podružný materiál</t>
  </si>
  <si>
    <t>Montážní materiál a práce - celkem</t>
  </si>
  <si>
    <t>Zemní práce</t>
  </si>
  <si>
    <t>VYTÝČENÍ TRATI</t>
  </si>
  <si>
    <t xml:space="preserve"> Kabelové vedení v zastaveném prostoru</t>
  </si>
  <si>
    <t>km</t>
  </si>
  <si>
    <t>VÝKOP JÁMY PRO ZAŘÍZENÍ, SONDA</t>
  </si>
  <si>
    <t xml:space="preserve"> Zemina třídy 3-4,ručně</t>
  </si>
  <si>
    <t>m3</t>
  </si>
  <si>
    <t>ZÁHOZ JÁMY,UPĚCHOVÁNÍ, ÚPRAVA POVRCHU</t>
  </si>
  <si>
    <t xml:space="preserve"> V zemine třídy 3-4</t>
  </si>
  <si>
    <t>OSAZENÍ PILÍŘE S KONCOVÝM DÍLEM</t>
  </si>
  <si>
    <t xml:space="preserve"> v 60cm x š 45cm</t>
  </si>
  <si>
    <t>JÁMA PRO STOŽÁRY VER.OSVĚTLENÍ</t>
  </si>
  <si>
    <t>POUZDROVÝ ZÁKLAD</t>
  </si>
  <si>
    <t>400/400/1200</t>
  </si>
  <si>
    <t>500/500/1300</t>
  </si>
  <si>
    <t>HLOUBENÍ KABEL.RÝHY</t>
  </si>
  <si>
    <t xml:space="preserve"> Zemina třídy 3, šíře 350mm,hloubka 800mm</t>
  </si>
  <si>
    <t xml:space="preserve"> Zemina třídy 4, šíře 350mm,hloubka 1300mm</t>
  </si>
  <si>
    <t>ZŘÍZENÍ KABELOVÉHO LOŽE</t>
  </si>
  <si>
    <t xml:space="preserve"> Z kopaného písku, bez zakrytí, šíře do 65cm,tloušťka 10cm</t>
  </si>
  <si>
    <t>PODKLADOVÁ VRSTVA</t>
  </si>
  <si>
    <t xml:space="preserve"> Z betonu nebo hlinobetonu</t>
  </si>
  <si>
    <t>ZÁKLAD Z PROSTÉHO BETONU</t>
  </si>
  <si>
    <t xml:space="preserve"> Do rostlé zeminy bez bednění</t>
  </si>
  <si>
    <t>FOLIE VÝSTRAŽNÁ Z PVC</t>
  </si>
  <si>
    <t xml:space="preserve"> Do šířky 20cm</t>
  </si>
  <si>
    <t>KABELOVÝ PROSTUP Z PVC TRUBKY</t>
  </si>
  <si>
    <t xml:space="preserve"> Světlost do 10,5 cm</t>
  </si>
  <si>
    <t>ZÁHOZ KABELOVÉ RÝHY</t>
  </si>
  <si>
    <t xml:space="preserve"> Zemina třídy 3, šíře 350mm,hloubka 700mm</t>
  </si>
  <si>
    <t xml:space="preserve"> Zemina třídy 4, šíře 350mm,hloubka 1000mm</t>
  </si>
  <si>
    <t>ODVOZ ZEMINY</t>
  </si>
  <si>
    <t xml:space="preserve"> Do vzdálenosti 1 km</t>
  </si>
  <si>
    <t>ÚPRAVA POVRCHU</t>
  </si>
  <si>
    <t xml:space="preserve"> Provizorní úprava terénu v zemina třídy 3</t>
  </si>
  <si>
    <t>m2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</si>
  <si>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</si>
  <si>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</si>
  <si>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</si>
  <si>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</si>
  <si>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</si>
  <si>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</si>
  <si>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</si>
  <si>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</si>
  <si>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</si>
  <si>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</si>
  <si>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</si>
  <si>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</si>
  <si>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</si>
  <si>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Základní náklady celkem</t>
  </si>
  <si>
    <t>Náklady celkem</t>
  </si>
  <si>
    <t>Součty odstavců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</si>
</sst>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/>
  </sheetViews>
  <sheetFormatPr defaultRowHeight="15"/>
  <cols>
    <col min="1" max="1" width="28.7109375" style="1" bestFit="1" customWidth="1"/>
    <col min="2" max="2" width="8.28515625" style="10" bestFit="1" customWidth="1"/>
    <col min="3" max="3" width="8.140625" style="10" bestFit="1" customWidth="1"/>
    <col min="6" max="6" width="0" style="9" hidden="1" customWidth="1"/>
  </cols>
  <sheetData>
    <row r="1" spans="1:4">
      <c r="A1" s="2" t="s">
        <v>0</v>
      </c>
      <c r="B1" s="11" t="s">
        <v>181</v>
      </c>
      <c r="C1" s="11" t="s">
        <v>182</v>
      </c>
      <c r="D1" s="3"/>
    </row>
    <row r="2" spans="1:4">
      <c r="A2" s="5" t="s">
        <v>183</v>
      </c>
      <c r="B2" s="18"/>
      <c r="C2" s="18"/>
      <c r="D2" s="3"/>
    </row>
    <row r="3" spans="1:4">
      <c r="A3" s="6" t="s">
        <v>184</v>
      </c>
      <c r="B3" s="15">
        <f>0</f>
        <v>0</v>
      </c>
      <c r="C3" s="15"/>
      <c r="D3" s="3"/>
    </row>
    <row r="4" spans="1:4">
      <c r="A4" s="6" t="s">
        <v>185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186</v>
      </c>
      <c r="B5" s="15"/>
      <c r="C5" s="15">
        <f>0 + (Rozpočet!E98)</f>
        <v>0</v>
      </c>
      <c r="D5" s="3"/>
    </row>
    <row r="6" spans="1:4">
      <c r="A6" s="6" t="s">
        <v>187</v>
      </c>
      <c r="B6" s="15"/>
      <c r="C6" s="15">
        <f>0 + 0 + (Rozpočet!G98)</f>
        <v>0</v>
      </c>
      <c r="D6" s="3"/>
    </row>
    <row r="7" spans="1:4">
      <c r="A7" s="7" t="s">
        <v>188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189</v>
      </c>
      <c r="B8" s="15"/>
      <c r="C8" s="15">
        <f>(C5 + C6) * Parametry!B18 / 100</f>
        <v>0</v>
      </c>
      <c r="D8" s="3"/>
    </row>
    <row r="9" spans="1:4">
      <c r="A9" s="6" t="s">
        <v>190</v>
      </c>
      <c r="B9" s="15"/>
      <c r="C9" s="15">
        <f>0 + 0</f>
        <v>0</v>
      </c>
      <c r="D9" s="3"/>
    </row>
    <row r="10" spans="1:4">
      <c r="A10" s="6" t="s">
        <v>144</v>
      </c>
      <c r="B10" s="15"/>
      <c r="C10" s="15">
        <f>(Rozpočet!E134) + (Rozpočet!G134)</f>
        <v>0</v>
      </c>
      <c r="D10" s="3"/>
    </row>
    <row r="11" spans="1:4">
      <c r="A11" s="6" t="s">
        <v>191</v>
      </c>
      <c r="B11" s="15"/>
      <c r="C11" s="15">
        <f>(C9 + C10) * Parametry!B19 / 100</f>
        <v>0</v>
      </c>
      <c r="D11" s="3"/>
    </row>
    <row r="12" spans="1:4">
      <c r="A12" s="7" t="s">
        <v>192</v>
      </c>
      <c r="B12" s="19">
        <f>B7</f>
        <v>0</v>
      </c>
      <c r="C12" s="19">
        <f>C7 + C8 + C9 + C10 + C11</f>
        <v>0</v>
      </c>
      <c r="D12" s="3"/>
    </row>
    <row r="13" spans="1:4">
      <c r="A13" s="5" t="s">
        <v>193</v>
      </c>
      <c r="B13" s="18"/>
      <c r="C13" s="18">
        <f>B12 + C12 + C22 + C22 + C22</f>
        <v>0</v>
      </c>
      <c r="D13" s="3"/>
    </row>
    <row r="14" spans="1:4">
      <c r="A14" s="6" t="s">
        <v>11</v>
      </c>
      <c r="B14" s="15"/>
      <c r="C14" s="15"/>
      <c r="D14" s="3"/>
    </row>
    <row r="15" spans="1:4">
      <c r="A15" s="4" t="s">
        <v>194</v>
      </c>
      <c r="B15" s="12"/>
      <c r="C15" s="12">
        <f>C13 + C22 + C22</f>
        <v>0</v>
      </c>
      <c r="D15" s="3"/>
    </row>
    <row r="16" spans="1:4">
      <c r="A16" s="6" t="s">
        <v>11</v>
      </c>
      <c r="B16" s="15"/>
      <c r="C16" s="15"/>
      <c r="D16" s="3"/>
    </row>
    <row r="17" spans="1:4">
      <c r="A17" s="6" t="s">
        <v>11</v>
      </c>
      <c r="B17" s="15"/>
      <c r="C17" s="15"/>
      <c r="D17" s="3"/>
    </row>
    <row r="18" spans="1:4">
      <c r="A18" s="5" t="s">
        <v>195</v>
      </c>
      <c r="B18" s="20" t="s">
        <v>52</v>
      </c>
      <c r="C18" s="20" t="s">
        <v>54</v>
      </c>
      <c r="D18" s="3"/>
    </row>
    <row r="19" spans="1:4">
      <c r="A19" s="6" t="s">
        <v>58</v>
      </c>
      <c r="B19" s="15">
        <f>(Rozpočet!E98)</f>
        <v>0</v>
      </c>
      <c r="C19" s="15">
        <f>(Rozpočet!G98)</f>
        <v>0</v>
      </c>
      <c r="D19" s="3"/>
    </row>
    <row r="20" spans="1:4">
      <c r="A20" s="6" t="s">
        <v>144</v>
      </c>
      <c r="B20" s="15">
        <f>(Rozpočet!E134)</f>
        <v>0</v>
      </c>
      <c r="C20" s="15">
        <f>(Rozpočet!G134)</f>
        <v>0</v>
      </c>
      <c r="D20" s="3"/>
    </row>
    <row r="21" spans="1:4">
      <c r="A21" s="6" t="s">
        <v>11</v>
      </c>
      <c r="B21" s="15"/>
      <c r="C21" s="15"/>
      <c r="D21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4"/>
  <sheetViews>
    <sheetView workbookViewId="0"/>
  </sheetViews>
  <sheetFormatPr defaultRowHeight="15"/>
  <cols>
    <col min="1" max="1" width="98.5703125" style="1" bestFit="1" customWidth="1"/>
    <col min="2" max="2" width="4" style="1" bestFit="1" customWidth="1"/>
    <col min="3" max="3" width="5.7109375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</row>
    <row r="2" spans="1:11">
      <c r="A2" s="4" t="s">
        <v>58</v>
      </c>
      <c r="B2" s="4" t="s">
        <v>11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59</v>
      </c>
      <c r="B3" s="13" t="s">
        <v>11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60</v>
      </c>
      <c r="B4" s="6" t="s">
        <v>61</v>
      </c>
      <c r="C4" s="15">
        <v>110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6" t="s">
        <v>62</v>
      </c>
      <c r="B5" s="6" t="s">
        <v>61</v>
      </c>
      <c r="C5" s="15">
        <v>355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1">
      <c r="A6" s="13" t="s">
        <v>63</v>
      </c>
      <c r="B6" s="13" t="s">
        <v>11</v>
      </c>
      <c r="C6" s="14"/>
      <c r="D6" s="14"/>
      <c r="E6" s="14"/>
      <c r="F6" s="14"/>
      <c r="G6" s="14"/>
      <c r="H6" s="14"/>
      <c r="I6" s="14"/>
      <c r="J6" s="3"/>
      <c r="K6" s="3"/>
    </row>
    <row r="7" spans="1:11">
      <c r="A7" s="6" t="s">
        <v>64</v>
      </c>
      <c r="B7" s="6" t="s">
        <v>61</v>
      </c>
      <c r="C7" s="15">
        <v>12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1">
      <c r="A8" s="6" t="s">
        <v>11</v>
      </c>
      <c r="B8" s="6" t="s">
        <v>11</v>
      </c>
      <c r="C8" s="15"/>
      <c r="D8" s="15"/>
      <c r="E8" s="15"/>
      <c r="F8" s="15"/>
      <c r="G8" s="15"/>
      <c r="H8" s="15">
        <f>D8+F8</f>
        <v>0</v>
      </c>
      <c r="I8" s="15">
        <f>E8+G8</f>
        <v>0</v>
      </c>
      <c r="J8" s="3"/>
      <c r="K8" s="3"/>
    </row>
    <row r="9" spans="1:11">
      <c r="A9" s="13" t="s">
        <v>65</v>
      </c>
      <c r="B9" s="13" t="s">
        <v>11</v>
      </c>
      <c r="C9" s="14"/>
      <c r="D9" s="14"/>
      <c r="E9" s="14"/>
      <c r="F9" s="14"/>
      <c r="G9" s="14"/>
      <c r="H9" s="14"/>
      <c r="I9" s="14"/>
      <c r="J9" s="3"/>
      <c r="K9" s="3"/>
    </row>
    <row r="10" spans="1:11">
      <c r="A10" s="6" t="s">
        <v>66</v>
      </c>
      <c r="B10" s="6" t="s">
        <v>61</v>
      </c>
      <c r="C10" s="15">
        <v>35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67</v>
      </c>
      <c r="B11" s="13" t="s">
        <v>11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68</v>
      </c>
      <c r="B12" s="6" t="s">
        <v>61</v>
      </c>
      <c r="C12" s="15">
        <v>6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13" t="s">
        <v>69</v>
      </c>
      <c r="B13" s="13" t="s">
        <v>11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1">
      <c r="A14" s="6" t="s">
        <v>70</v>
      </c>
      <c r="B14" s="6" t="s">
        <v>61</v>
      </c>
      <c r="C14" s="15">
        <v>70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1">
      <c r="A15" s="6" t="s">
        <v>11</v>
      </c>
      <c r="B15" s="6" t="s">
        <v>11</v>
      </c>
      <c r="C15" s="15"/>
      <c r="D15" s="15"/>
      <c r="E15" s="15"/>
      <c r="F15" s="15"/>
      <c r="G15" s="15"/>
      <c r="H15" s="15">
        <f>D15+F15</f>
        <v>0</v>
      </c>
      <c r="I15" s="15">
        <f>E15+G15</f>
        <v>0</v>
      </c>
      <c r="J15" s="3"/>
      <c r="K15" s="3"/>
    </row>
    <row r="16" spans="1:11">
      <c r="A16" s="13" t="s">
        <v>71</v>
      </c>
      <c r="B16" s="13" t="s">
        <v>11</v>
      </c>
      <c r="C16" s="14"/>
      <c r="D16" s="14"/>
      <c r="E16" s="14"/>
      <c r="F16" s="14"/>
      <c r="G16" s="14"/>
      <c r="H16" s="14"/>
      <c r="I16" s="14"/>
      <c r="J16" s="3"/>
      <c r="K16" s="3"/>
    </row>
    <row r="17" spans="1:11">
      <c r="A17" s="6" t="s">
        <v>72</v>
      </c>
      <c r="B17" s="6" t="s">
        <v>73</v>
      </c>
      <c r="C17" s="15">
        <v>28</v>
      </c>
      <c r="D17" s="15"/>
      <c r="E17" s="15">
        <f>C17*D17</f>
        <v>0</v>
      </c>
      <c r="F17" s="15"/>
      <c r="G17" s="15">
        <f>C17*F17</f>
        <v>0</v>
      </c>
      <c r="H17" s="15">
        <f>D17+F17</f>
        <v>0</v>
      </c>
      <c r="I17" s="15">
        <f>E17+G17</f>
        <v>0</v>
      </c>
      <c r="J17" s="3"/>
      <c r="K17" s="3"/>
    </row>
    <row r="18" spans="1:11">
      <c r="A18" s="6" t="s">
        <v>74</v>
      </c>
      <c r="B18" s="6" t="s">
        <v>73</v>
      </c>
      <c r="C18" s="15">
        <v>24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13" t="s">
        <v>75</v>
      </c>
      <c r="B19" s="13" t="s">
        <v>11</v>
      </c>
      <c r="C19" s="14"/>
      <c r="D19" s="14"/>
      <c r="E19" s="14"/>
      <c r="F19" s="14"/>
      <c r="G19" s="14"/>
      <c r="H19" s="14"/>
      <c r="I19" s="14"/>
      <c r="J19" s="3"/>
      <c r="K19" s="3"/>
    </row>
    <row r="20" spans="1:11">
      <c r="A20" s="6" t="s">
        <v>76</v>
      </c>
      <c r="B20" s="6" t="s">
        <v>73</v>
      </c>
      <c r="C20" s="15">
        <v>76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  <c r="J20" s="3"/>
      <c r="K20" s="3"/>
    </row>
    <row r="21" spans="1:11">
      <c r="A21" s="13" t="s">
        <v>77</v>
      </c>
      <c r="B21" s="13" t="s">
        <v>11</v>
      </c>
      <c r="C21" s="14"/>
      <c r="D21" s="14"/>
      <c r="E21" s="14"/>
      <c r="F21" s="14"/>
      <c r="G21" s="14"/>
      <c r="H21" s="14"/>
      <c r="I21" s="14"/>
      <c r="J21" s="3"/>
      <c r="K21" s="3"/>
    </row>
    <row r="22" spans="1:11">
      <c r="A22" s="6" t="s">
        <v>78</v>
      </c>
      <c r="B22" s="6" t="s">
        <v>73</v>
      </c>
      <c r="C22" s="15">
        <v>22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6" t="s">
        <v>76</v>
      </c>
      <c r="B23" s="6" t="s">
        <v>73</v>
      </c>
      <c r="C23" s="15">
        <v>20</v>
      </c>
      <c r="D23" s="15"/>
      <c r="E23" s="15">
        <f>C23*D23</f>
        <v>0</v>
      </c>
      <c r="F23" s="15"/>
      <c r="G23" s="15">
        <f>C23*F23</f>
        <v>0</v>
      </c>
      <c r="H23" s="15">
        <f>D23+F23</f>
        <v>0</v>
      </c>
      <c r="I23" s="15">
        <f>E23+G23</f>
        <v>0</v>
      </c>
      <c r="J23" s="3"/>
      <c r="K23" s="3"/>
    </row>
    <row r="24" spans="1:11">
      <c r="A24" s="6" t="s">
        <v>11</v>
      </c>
      <c r="B24" s="6" t="s">
        <v>11</v>
      </c>
      <c r="C24" s="15"/>
      <c r="D24" s="15"/>
      <c r="E24" s="15"/>
      <c r="F24" s="15"/>
      <c r="G24" s="15"/>
      <c r="H24" s="15">
        <f>D24+F24</f>
        <v>0</v>
      </c>
      <c r="I24" s="15">
        <f>E24+G24</f>
        <v>0</v>
      </c>
      <c r="J24" s="3"/>
      <c r="K24" s="3"/>
    </row>
    <row r="25" spans="1:11">
      <c r="A25" s="13" t="s">
        <v>79</v>
      </c>
      <c r="B25" s="13" t="s">
        <v>11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>
      <c r="A26" s="6" t="s">
        <v>80</v>
      </c>
      <c r="B26" s="6" t="s">
        <v>61</v>
      </c>
      <c r="C26" s="15">
        <v>280</v>
      </c>
      <c r="D26" s="15"/>
      <c r="E26" s="15">
        <f>C26*D26</f>
        <v>0</v>
      </c>
      <c r="F26" s="15"/>
      <c r="G26" s="15">
        <f>C26*F26</f>
        <v>0</v>
      </c>
      <c r="H26" s="15">
        <f>D26+F26</f>
        <v>0</v>
      </c>
      <c r="I26" s="15">
        <f>E26+G26</f>
        <v>0</v>
      </c>
      <c r="J26" s="3"/>
      <c r="K26" s="3"/>
    </row>
    <row r="27" spans="1:11">
      <c r="A27" s="13" t="s">
        <v>81</v>
      </c>
      <c r="B27" s="13" t="s">
        <v>11</v>
      </c>
      <c r="C27" s="14"/>
      <c r="D27" s="14"/>
      <c r="E27" s="14"/>
      <c r="F27" s="14"/>
      <c r="G27" s="14"/>
      <c r="H27" s="14"/>
      <c r="I27" s="14"/>
      <c r="J27" s="3"/>
      <c r="K27" s="3"/>
    </row>
    <row r="28" spans="1:11">
      <c r="A28" s="6" t="s">
        <v>82</v>
      </c>
      <c r="B28" s="6" t="s">
        <v>61</v>
      </c>
      <c r="C28" s="15">
        <v>30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13" t="s">
        <v>83</v>
      </c>
      <c r="B29" s="13" t="s">
        <v>11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>
      <c r="A30" s="6" t="s">
        <v>84</v>
      </c>
      <c r="B30" s="6" t="s">
        <v>73</v>
      </c>
      <c r="C30" s="15">
        <v>11</v>
      </c>
      <c r="D30" s="15"/>
      <c r="E30" s="15">
        <f>C30*D30</f>
        <v>0</v>
      </c>
      <c r="F30" s="15"/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>
      <c r="A31" s="6" t="s">
        <v>85</v>
      </c>
      <c r="B31" s="6" t="s">
        <v>73</v>
      </c>
      <c r="C31" s="15">
        <v>22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6" t="s">
        <v>86</v>
      </c>
      <c r="B32" s="6" t="s">
        <v>73</v>
      </c>
      <c r="C32" s="15">
        <v>14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13" t="s">
        <v>87</v>
      </c>
      <c r="B33" s="13" t="s">
        <v>11</v>
      </c>
      <c r="C33" s="14"/>
      <c r="D33" s="14"/>
      <c r="E33" s="14"/>
      <c r="F33" s="14"/>
      <c r="G33" s="14"/>
      <c r="H33" s="14"/>
      <c r="I33" s="14"/>
      <c r="J33" s="3"/>
      <c r="K33" s="3"/>
    </row>
    <row r="34" spans="1:11">
      <c r="A34" s="6" t="s">
        <v>88</v>
      </c>
      <c r="B34" s="6" t="s">
        <v>73</v>
      </c>
      <c r="C34" s="15">
        <v>11</v>
      </c>
      <c r="D34" s="15"/>
      <c r="E34" s="15">
        <f>C34*D34</f>
        <v>0</v>
      </c>
      <c r="F34" s="15"/>
      <c r="G34" s="15">
        <f>C34*F34</f>
        <v>0</v>
      </c>
      <c r="H34" s="15">
        <f>D34+F34</f>
        <v>0</v>
      </c>
      <c r="I34" s="15">
        <f>E34+G34</f>
        <v>0</v>
      </c>
      <c r="J34" s="3"/>
      <c r="K34" s="3"/>
    </row>
    <row r="35" spans="1:11">
      <c r="A35" s="6" t="s">
        <v>11</v>
      </c>
      <c r="B35" s="6" t="s">
        <v>11</v>
      </c>
      <c r="C35" s="15"/>
      <c r="D35" s="15"/>
      <c r="E35" s="15"/>
      <c r="F35" s="15"/>
      <c r="G35" s="15"/>
      <c r="H35" s="15">
        <f>D35+F35</f>
        <v>0</v>
      </c>
      <c r="I35" s="15">
        <f>E35+G35</f>
        <v>0</v>
      </c>
      <c r="J35" s="3"/>
      <c r="K35" s="3"/>
    </row>
    <row r="36" spans="1:11">
      <c r="A36" s="13" t="s">
        <v>89</v>
      </c>
      <c r="B36" s="13" t="s">
        <v>11</v>
      </c>
      <c r="C36" s="14"/>
      <c r="D36" s="14"/>
      <c r="E36" s="14"/>
      <c r="F36" s="14"/>
      <c r="G36" s="14"/>
      <c r="H36" s="14"/>
      <c r="I36" s="14"/>
      <c r="J36" s="3"/>
      <c r="K36" s="3"/>
    </row>
    <row r="37" spans="1:11">
      <c r="A37" s="6" t="s">
        <v>90</v>
      </c>
      <c r="B37" s="6" t="s">
        <v>73</v>
      </c>
      <c r="C37" s="15">
        <v>1</v>
      </c>
      <c r="D37" s="15"/>
      <c r="E37" s="15">
        <f>C37*D37</f>
        <v>0</v>
      </c>
      <c r="F37" s="15"/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6" t="s">
        <v>91</v>
      </c>
      <c r="B38" s="6" t="s">
        <v>73</v>
      </c>
      <c r="C38" s="15">
        <v>3</v>
      </c>
      <c r="D38" s="15"/>
      <c r="E38" s="15">
        <f>C38*D38</f>
        <v>0</v>
      </c>
      <c r="F38" s="15"/>
      <c r="G38" s="15">
        <f>C38*F38</f>
        <v>0</v>
      </c>
      <c r="H38" s="15">
        <f>D38+F38</f>
        <v>0</v>
      </c>
      <c r="I38" s="15">
        <f>E38+G38</f>
        <v>0</v>
      </c>
      <c r="J38" s="3"/>
      <c r="K38" s="3"/>
    </row>
    <row r="39" spans="1:11">
      <c r="A39" s="13" t="s">
        <v>92</v>
      </c>
      <c r="B39" s="13" t="s">
        <v>11</v>
      </c>
      <c r="C39" s="14"/>
      <c r="D39" s="14"/>
      <c r="E39" s="14"/>
      <c r="F39" s="14"/>
      <c r="G39" s="14"/>
      <c r="H39" s="14"/>
      <c r="I39" s="14"/>
      <c r="J39" s="3"/>
      <c r="K39" s="3"/>
    </row>
    <row r="40" spans="1:11">
      <c r="A40" s="6" t="s">
        <v>93</v>
      </c>
      <c r="B40" s="6" t="s">
        <v>73</v>
      </c>
      <c r="C40" s="15">
        <v>3</v>
      </c>
      <c r="D40" s="15"/>
      <c r="E40" s="15">
        <f>C40*D40</f>
        <v>0</v>
      </c>
      <c r="F40" s="15"/>
      <c r="G40" s="15">
        <f>C40*F40</f>
        <v>0</v>
      </c>
      <c r="H40" s="15">
        <f>D40+F40</f>
        <v>0</v>
      </c>
      <c r="I40" s="15">
        <f>E40+G40</f>
        <v>0</v>
      </c>
      <c r="J40" s="3"/>
      <c r="K40" s="3"/>
    </row>
    <row r="41" spans="1:11">
      <c r="A41" s="6" t="s">
        <v>94</v>
      </c>
      <c r="B41" s="6" t="s">
        <v>73</v>
      </c>
      <c r="C41" s="15">
        <v>1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6" t="s">
        <v>11</v>
      </c>
      <c r="B42" s="6" t="s">
        <v>11</v>
      </c>
      <c r="C42" s="15"/>
      <c r="D42" s="15"/>
      <c r="E42" s="15"/>
      <c r="F42" s="15"/>
      <c r="G42" s="15"/>
      <c r="H42" s="15">
        <f>D42+F42</f>
        <v>0</v>
      </c>
      <c r="I42" s="15">
        <f>E42+G42</f>
        <v>0</v>
      </c>
      <c r="J42" s="3"/>
      <c r="K42" s="3"/>
    </row>
    <row r="43" spans="1:11">
      <c r="A43" s="13" t="s">
        <v>95</v>
      </c>
      <c r="B43" s="13" t="s">
        <v>11</v>
      </c>
      <c r="C43" s="14"/>
      <c r="D43" s="14"/>
      <c r="E43" s="14"/>
      <c r="F43" s="14"/>
      <c r="G43" s="14"/>
      <c r="H43" s="14"/>
      <c r="I43" s="14"/>
      <c r="J43" s="3"/>
      <c r="K43" s="3"/>
    </row>
    <row r="44" spans="1:11">
      <c r="A44" s="6" t="s">
        <v>96</v>
      </c>
      <c r="B44" s="6" t="s">
        <v>73</v>
      </c>
      <c r="C44" s="15">
        <v>1</v>
      </c>
      <c r="D44" s="15"/>
      <c r="E44" s="15">
        <f>C44*D44</f>
        <v>0</v>
      </c>
      <c r="F44" s="15"/>
      <c r="G44" s="15">
        <f>C44*F44</f>
        <v>0</v>
      </c>
      <c r="H44" s="15">
        <f>D44+F44</f>
        <v>0</v>
      </c>
      <c r="I44" s="15">
        <f>E44+G44</f>
        <v>0</v>
      </c>
      <c r="J44" s="3"/>
      <c r="K44" s="3"/>
    </row>
    <row r="45" spans="1:11">
      <c r="A45" s="6" t="s">
        <v>11</v>
      </c>
      <c r="B45" s="6" t="s">
        <v>11</v>
      </c>
      <c r="C45" s="15"/>
      <c r="D45" s="15"/>
      <c r="E45" s="15"/>
      <c r="F45" s="15"/>
      <c r="G45" s="15"/>
      <c r="H45" s="15">
        <f>D45+F45</f>
        <v>0</v>
      </c>
      <c r="I45" s="15">
        <f>E45+G45</f>
        <v>0</v>
      </c>
      <c r="J45" s="3"/>
      <c r="K45" s="3"/>
    </row>
    <row r="46" spans="1:11">
      <c r="A46" s="13" t="s">
        <v>97</v>
      </c>
      <c r="B46" s="13" t="s">
        <v>11</v>
      </c>
      <c r="C46" s="14"/>
      <c r="D46" s="14"/>
      <c r="E46" s="14"/>
      <c r="F46" s="14"/>
      <c r="G46" s="14"/>
      <c r="H46" s="14"/>
      <c r="I46" s="14"/>
      <c r="J46" s="3"/>
      <c r="K46" s="3"/>
    </row>
    <row r="47" spans="1:11">
      <c r="A47" s="6" t="s">
        <v>98</v>
      </c>
      <c r="B47" s="6" t="s">
        <v>73</v>
      </c>
      <c r="C47" s="15">
        <v>8</v>
      </c>
      <c r="D47" s="15"/>
      <c r="E47" s="15">
        <f>C47*D47</f>
        <v>0</v>
      </c>
      <c r="F47" s="15"/>
      <c r="G47" s="15">
        <f>C47*F47</f>
        <v>0</v>
      </c>
      <c r="H47" s="15">
        <f>D47+F47</f>
        <v>0</v>
      </c>
      <c r="I47" s="15">
        <f>E47+G47</f>
        <v>0</v>
      </c>
      <c r="J47" s="3"/>
      <c r="K47" s="3"/>
    </row>
    <row r="48" spans="1:11">
      <c r="A48" s="6" t="s">
        <v>99</v>
      </c>
      <c r="B48" s="6" t="s">
        <v>73</v>
      </c>
      <c r="C48" s="15">
        <v>1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  <c r="J48" s="3"/>
      <c r="K48" s="3"/>
    </row>
    <row r="49" spans="1:11">
      <c r="A49" s="6" t="s">
        <v>11</v>
      </c>
      <c r="B49" s="6" t="s">
        <v>11</v>
      </c>
      <c r="C49" s="15"/>
      <c r="D49" s="15"/>
      <c r="E49" s="15"/>
      <c r="F49" s="15"/>
      <c r="G49" s="15"/>
      <c r="H49" s="15">
        <f>D49+F49</f>
        <v>0</v>
      </c>
      <c r="I49" s="15">
        <f>E49+G49</f>
        <v>0</v>
      </c>
      <c r="J49" s="3"/>
      <c r="K49" s="3"/>
    </row>
    <row r="50" spans="1:11">
      <c r="A50" s="13" t="s">
        <v>100</v>
      </c>
      <c r="B50" s="13" t="s">
        <v>11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>
      <c r="A51" s="6" t="s">
        <v>101</v>
      </c>
      <c r="B51" s="6" t="s">
        <v>73</v>
      </c>
      <c r="C51" s="15">
        <v>8</v>
      </c>
      <c r="D51" s="15"/>
      <c r="E51" s="15">
        <f>C51*D51</f>
        <v>0</v>
      </c>
      <c r="F51" s="15"/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>
      <c r="A52" s="6" t="s">
        <v>102</v>
      </c>
      <c r="B52" s="6" t="s">
        <v>73</v>
      </c>
      <c r="C52" s="15">
        <v>1</v>
      </c>
      <c r="D52" s="15"/>
      <c r="E52" s="15">
        <f>C52*D52</f>
        <v>0</v>
      </c>
      <c r="F52" s="15"/>
      <c r="G52" s="15">
        <f>C52*F52</f>
        <v>0</v>
      </c>
      <c r="H52" s="15">
        <f>D52+F52</f>
        <v>0</v>
      </c>
      <c r="I52" s="15">
        <f>E52+G52</f>
        <v>0</v>
      </c>
      <c r="J52" s="3"/>
      <c r="K52" s="3"/>
    </row>
    <row r="53" spans="1:11">
      <c r="A53" s="6" t="s">
        <v>11</v>
      </c>
      <c r="B53" s="6" t="s">
        <v>11</v>
      </c>
      <c r="C53" s="15"/>
      <c r="D53" s="15"/>
      <c r="E53" s="15"/>
      <c r="F53" s="15"/>
      <c r="G53" s="15"/>
      <c r="H53" s="15">
        <f>D53+F53</f>
        <v>0</v>
      </c>
      <c r="I53" s="15">
        <f>E53+G53</f>
        <v>0</v>
      </c>
      <c r="J53" s="3"/>
      <c r="K53" s="3"/>
    </row>
    <row r="54" spans="1:11">
      <c r="A54" s="13" t="s">
        <v>103</v>
      </c>
      <c r="B54" s="13" t="s">
        <v>11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>
      <c r="A55" s="6" t="s">
        <v>104</v>
      </c>
      <c r="B55" s="6" t="s">
        <v>73</v>
      </c>
      <c r="C55" s="15">
        <v>10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>
      <c r="A56" s="6" t="s">
        <v>105</v>
      </c>
      <c r="B56" s="6" t="s">
        <v>73</v>
      </c>
      <c r="C56" s="15">
        <v>1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6" t="s">
        <v>11</v>
      </c>
      <c r="B57" s="6" t="s">
        <v>11</v>
      </c>
      <c r="C57" s="15"/>
      <c r="D57" s="15"/>
      <c r="E57" s="15"/>
      <c r="F57" s="15"/>
      <c r="G57" s="15"/>
      <c r="H57" s="15">
        <f>D57+F57</f>
        <v>0</v>
      </c>
      <c r="I57" s="15">
        <f>E57+G57</f>
        <v>0</v>
      </c>
      <c r="J57" s="3"/>
      <c r="K57" s="3"/>
    </row>
    <row r="58" spans="1:11">
      <c r="A58" s="13" t="s">
        <v>106</v>
      </c>
      <c r="B58" s="13" t="s">
        <v>11</v>
      </c>
      <c r="C58" s="14"/>
      <c r="D58" s="14"/>
      <c r="E58" s="14"/>
      <c r="F58" s="14"/>
      <c r="G58" s="14"/>
      <c r="H58" s="14">
        <f>D58+F58</f>
        <v>0</v>
      </c>
      <c r="I58" s="14">
        <f>E58+G58</f>
        <v>0</v>
      </c>
      <c r="J58" s="3"/>
      <c r="K58" s="3"/>
    </row>
    <row r="59" spans="1:11">
      <c r="A59" s="6" t="s">
        <v>107</v>
      </c>
      <c r="B59" s="6" t="s">
        <v>73</v>
      </c>
      <c r="C59" s="15">
        <v>12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6" t="s">
        <v>108</v>
      </c>
      <c r="B60" s="6" t="s">
        <v>73</v>
      </c>
      <c r="C60" s="15">
        <v>12</v>
      </c>
      <c r="D60" s="15"/>
      <c r="E60" s="15">
        <f>C60*D60</f>
        <v>0</v>
      </c>
      <c r="F60" s="15"/>
      <c r="G60" s="15">
        <f>C60*F60</f>
        <v>0</v>
      </c>
      <c r="H60" s="15">
        <f>D60+F60</f>
        <v>0</v>
      </c>
      <c r="I60" s="15">
        <f>E60+G60</f>
        <v>0</v>
      </c>
      <c r="J60" s="3"/>
      <c r="K60" s="3"/>
    </row>
    <row r="61" spans="1:11">
      <c r="A61" s="6" t="s">
        <v>11</v>
      </c>
      <c r="B61" s="6" t="s">
        <v>11</v>
      </c>
      <c r="C61" s="15"/>
      <c r="D61" s="15"/>
      <c r="E61" s="15"/>
      <c r="F61" s="15"/>
      <c r="G61" s="15"/>
      <c r="H61" s="15">
        <f>D61+F61</f>
        <v>0</v>
      </c>
      <c r="I61" s="15">
        <f>E61+G61</f>
        <v>0</v>
      </c>
      <c r="J61" s="3"/>
      <c r="K61" s="3"/>
    </row>
    <row r="62" spans="1:11">
      <c r="A62" s="13" t="s">
        <v>109</v>
      </c>
      <c r="B62" s="13" t="s">
        <v>11</v>
      </c>
      <c r="C62" s="14"/>
      <c r="D62" s="14"/>
      <c r="E62" s="14"/>
      <c r="F62" s="14"/>
      <c r="G62" s="14"/>
      <c r="H62" s="14">
        <f>D62+F62</f>
        <v>0</v>
      </c>
      <c r="I62" s="14">
        <f>E62+G62</f>
        <v>0</v>
      </c>
      <c r="J62" s="3"/>
      <c r="K62" s="3"/>
    </row>
    <row r="63" spans="1:11">
      <c r="A63" s="6" t="s">
        <v>110</v>
      </c>
      <c r="B63" s="6" t="s">
        <v>111</v>
      </c>
      <c r="C63" s="15">
        <v>2</v>
      </c>
      <c r="D63" s="15"/>
      <c r="E63" s="15">
        <f>C63*D63</f>
        <v>0</v>
      </c>
      <c r="F63" s="15"/>
      <c r="G63" s="15">
        <f>C63*F63</f>
        <v>0</v>
      </c>
      <c r="H63" s="15">
        <f>D63+F63</f>
        <v>0</v>
      </c>
      <c r="I63" s="15">
        <f>E63+G63</f>
        <v>0</v>
      </c>
      <c r="J63" s="3"/>
      <c r="K63" s="3"/>
    </row>
    <row r="64" spans="1:11">
      <c r="A64" s="16" t="s">
        <v>112</v>
      </c>
      <c r="B64" s="16" t="s">
        <v>11</v>
      </c>
      <c r="C64" s="17"/>
      <c r="D64" s="17"/>
      <c r="E64" s="17"/>
      <c r="F64" s="17"/>
      <c r="G64" s="17"/>
      <c r="H64" s="17">
        <f>D64+F64</f>
        <v>0</v>
      </c>
      <c r="I64" s="17">
        <f>E64+G64</f>
        <v>0</v>
      </c>
      <c r="J64" s="3"/>
      <c r="K64" s="3"/>
    </row>
    <row r="65" spans="1:11">
      <c r="A65" s="16" t="s">
        <v>113</v>
      </c>
      <c r="B65" s="16" t="s">
        <v>11</v>
      </c>
      <c r="C65" s="17"/>
      <c r="D65" s="17"/>
      <c r="E65" s="17"/>
      <c r="F65" s="17"/>
      <c r="G65" s="17"/>
      <c r="H65" s="17">
        <f>D65+F65</f>
        <v>0</v>
      </c>
      <c r="I65" s="17">
        <f>E65+G65</f>
        <v>0</v>
      </c>
      <c r="J65" s="3"/>
      <c r="K65" s="3"/>
    </row>
    <row r="66" spans="1:11">
      <c r="A66" s="16" t="s">
        <v>114</v>
      </c>
      <c r="B66" s="16" t="s">
        <v>11</v>
      </c>
      <c r="C66" s="17"/>
      <c r="D66" s="17"/>
      <c r="E66" s="17"/>
      <c r="F66" s="17"/>
      <c r="G66" s="17"/>
      <c r="H66" s="17">
        <f>D66+F66</f>
        <v>0</v>
      </c>
      <c r="I66" s="17">
        <f>E66+G66</f>
        <v>0</v>
      </c>
      <c r="J66" s="3"/>
      <c r="K66" s="3"/>
    </row>
    <row r="67" spans="1:11">
      <c r="A67" s="16" t="s">
        <v>115</v>
      </c>
      <c r="B67" s="16" t="s">
        <v>11</v>
      </c>
      <c r="C67" s="17"/>
      <c r="D67" s="17"/>
      <c r="E67" s="17"/>
      <c r="F67" s="17"/>
      <c r="G67" s="17"/>
      <c r="H67" s="17">
        <f>D67+F67</f>
        <v>0</v>
      </c>
      <c r="I67" s="17">
        <f>E67+G67</f>
        <v>0</v>
      </c>
      <c r="J67" s="3"/>
      <c r="K67" s="3"/>
    </row>
    <row r="68" spans="1:11">
      <c r="A68" s="16" t="s">
        <v>116</v>
      </c>
      <c r="B68" s="16" t="s">
        <v>11</v>
      </c>
      <c r="C68" s="17"/>
      <c r="D68" s="17"/>
      <c r="E68" s="17"/>
      <c r="F68" s="17"/>
      <c r="G68" s="17"/>
      <c r="H68" s="17">
        <f>D68+F68</f>
        <v>0</v>
      </c>
      <c r="I68" s="17">
        <f>E68+G68</f>
        <v>0</v>
      </c>
      <c r="J68" s="3"/>
      <c r="K68" s="3"/>
    </row>
    <row r="69" spans="1:11">
      <c r="A69" s="6" t="s">
        <v>117</v>
      </c>
      <c r="B69" s="6" t="s">
        <v>73</v>
      </c>
      <c r="C69" s="15">
        <v>2</v>
      </c>
      <c r="D69" s="15"/>
      <c r="E69" s="15">
        <f>C69*D69</f>
        <v>0</v>
      </c>
      <c r="F69" s="15"/>
      <c r="G69" s="15">
        <f>C69*F69</f>
        <v>0</v>
      </c>
      <c r="H69" s="15">
        <f>D69+F69</f>
        <v>0</v>
      </c>
      <c r="I69" s="15">
        <f>E69+G69</f>
        <v>0</v>
      </c>
      <c r="J69" s="3"/>
      <c r="K69" s="3"/>
    </row>
    <row r="70" spans="1:11">
      <c r="A70" s="6" t="s">
        <v>11</v>
      </c>
      <c r="B70" s="6" t="s">
        <v>11</v>
      </c>
      <c r="C70" s="15"/>
      <c r="D70" s="15"/>
      <c r="E70" s="15"/>
      <c r="F70" s="15"/>
      <c r="G70" s="15"/>
      <c r="H70" s="15">
        <f>D70+F70</f>
        <v>0</v>
      </c>
      <c r="I70" s="15">
        <f>E70+G70</f>
        <v>0</v>
      </c>
      <c r="J70" s="3"/>
      <c r="K70" s="3"/>
    </row>
    <row r="71" spans="1:11">
      <c r="A71" s="13" t="s">
        <v>118</v>
      </c>
      <c r="B71" s="13" t="s">
        <v>11</v>
      </c>
      <c r="C71" s="14"/>
      <c r="D71" s="14"/>
      <c r="E71" s="14"/>
      <c r="F71" s="14"/>
      <c r="G71" s="14"/>
      <c r="H71" s="14"/>
      <c r="I71" s="14"/>
      <c r="J71" s="3"/>
      <c r="K71" s="3"/>
    </row>
    <row r="72" spans="1:11">
      <c r="A72" s="6" t="s">
        <v>119</v>
      </c>
      <c r="B72" s="6" t="s">
        <v>73</v>
      </c>
      <c r="C72" s="15">
        <v>14</v>
      </c>
      <c r="D72" s="15"/>
      <c r="E72" s="15">
        <f>C72*D72</f>
        <v>0</v>
      </c>
      <c r="F72" s="15"/>
      <c r="G72" s="15">
        <f>C72*F72</f>
        <v>0</v>
      </c>
      <c r="H72" s="15">
        <f>D72+F72</f>
        <v>0</v>
      </c>
      <c r="I72" s="15">
        <f>E72+G72</f>
        <v>0</v>
      </c>
      <c r="J72" s="3"/>
      <c r="K72" s="3"/>
    </row>
    <row r="73" spans="1:11">
      <c r="A73" s="13" t="s">
        <v>120</v>
      </c>
      <c r="B73" s="13" t="s">
        <v>11</v>
      </c>
      <c r="C73" s="14"/>
      <c r="D73" s="14"/>
      <c r="E73" s="14"/>
      <c r="F73" s="14"/>
      <c r="G73" s="14"/>
      <c r="H73" s="14"/>
      <c r="I73" s="14"/>
      <c r="J73" s="3"/>
      <c r="K73" s="3"/>
    </row>
    <row r="74" spans="1:11">
      <c r="A74" s="6" t="s">
        <v>121</v>
      </c>
      <c r="B74" s="6" t="s">
        <v>73</v>
      </c>
      <c r="C74" s="15">
        <v>8</v>
      </c>
      <c r="D74" s="15"/>
      <c r="E74" s="15">
        <f>C74*D74</f>
        <v>0</v>
      </c>
      <c r="F74" s="15"/>
      <c r="G74" s="15">
        <f>C74*F74</f>
        <v>0</v>
      </c>
      <c r="H74" s="15">
        <f>D74+F74</f>
        <v>0</v>
      </c>
      <c r="I74" s="15">
        <f>E74+G74</f>
        <v>0</v>
      </c>
      <c r="J74" s="3"/>
      <c r="K74" s="3"/>
    </row>
    <row r="75" spans="1:11">
      <c r="A75" s="13" t="s">
        <v>122</v>
      </c>
      <c r="B75" s="13" t="s">
        <v>11</v>
      </c>
      <c r="C75" s="14"/>
      <c r="D75" s="14"/>
      <c r="E75" s="14"/>
      <c r="F75" s="14"/>
      <c r="G75" s="14"/>
      <c r="H75" s="14"/>
      <c r="I75" s="14"/>
      <c r="J75" s="3"/>
      <c r="K75" s="3"/>
    </row>
    <row r="76" spans="1:11">
      <c r="A76" s="6" t="s">
        <v>123</v>
      </c>
      <c r="B76" s="6" t="s">
        <v>73</v>
      </c>
      <c r="C76" s="15">
        <v>1</v>
      </c>
      <c r="D76" s="15"/>
      <c r="E76" s="15">
        <f>C76*D76</f>
        <v>0</v>
      </c>
      <c r="F76" s="15"/>
      <c r="G76" s="15">
        <f>C76*F76</f>
        <v>0</v>
      </c>
      <c r="H76" s="15">
        <f>D76+F76</f>
        <v>0</v>
      </c>
      <c r="I76" s="15">
        <f>E76+G76</f>
        <v>0</v>
      </c>
      <c r="J76" s="3"/>
      <c r="K76" s="3"/>
    </row>
    <row r="77" spans="1:11">
      <c r="A77" s="6" t="s">
        <v>11</v>
      </c>
      <c r="B77" s="6" t="s">
        <v>11</v>
      </c>
      <c r="C77" s="15"/>
      <c r="D77" s="15"/>
      <c r="E77" s="15"/>
      <c r="F77" s="15"/>
      <c r="G77" s="15"/>
      <c r="H77" s="15">
        <f>D77+F77</f>
        <v>0</v>
      </c>
      <c r="I77" s="15">
        <f>E77+G77</f>
        <v>0</v>
      </c>
      <c r="J77" s="3"/>
      <c r="K77" s="3"/>
    </row>
    <row r="78" spans="1:11">
      <c r="A78" s="13" t="s">
        <v>124</v>
      </c>
      <c r="B78" s="13" t="s">
        <v>11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125</v>
      </c>
      <c r="B79" s="6" t="s">
        <v>73</v>
      </c>
      <c r="C79" s="15">
        <v>10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6" t="s">
        <v>126</v>
      </c>
      <c r="B80" s="6" t="s">
        <v>73</v>
      </c>
      <c r="C80" s="15">
        <v>1</v>
      </c>
      <c r="D80" s="15"/>
      <c r="E80" s="15">
        <f>C80*D80</f>
        <v>0</v>
      </c>
      <c r="F80" s="15"/>
      <c r="G80" s="15">
        <f>C80*F80</f>
        <v>0</v>
      </c>
      <c r="H80" s="15">
        <f>D80+F80</f>
        <v>0</v>
      </c>
      <c r="I80" s="15">
        <f>E80+G80</f>
        <v>0</v>
      </c>
      <c r="J80" s="3"/>
      <c r="K80" s="3"/>
    </row>
    <row r="81" spans="1:11">
      <c r="A81" s="6" t="s">
        <v>11</v>
      </c>
      <c r="B81" s="6" t="s">
        <v>11</v>
      </c>
      <c r="C81" s="15"/>
      <c r="D81" s="15"/>
      <c r="E81" s="15"/>
      <c r="F81" s="15"/>
      <c r="G81" s="15"/>
      <c r="H81" s="15">
        <f>D81+F81</f>
        <v>0</v>
      </c>
      <c r="I81" s="15">
        <f>E81+G81</f>
        <v>0</v>
      </c>
      <c r="J81" s="3"/>
      <c r="K81" s="3"/>
    </row>
    <row r="82" spans="1:11">
      <c r="A82" s="13" t="s">
        <v>127</v>
      </c>
      <c r="B82" s="13" t="s">
        <v>11</v>
      </c>
      <c r="C82" s="14"/>
      <c r="D82" s="14"/>
      <c r="E82" s="14"/>
      <c r="F82" s="14"/>
      <c r="G82" s="14"/>
      <c r="H82" s="14"/>
      <c r="I82" s="14"/>
      <c r="J82" s="3"/>
      <c r="K82" s="3"/>
    </row>
    <row r="83" spans="1:11">
      <c r="A83" s="6" t="s">
        <v>128</v>
      </c>
      <c r="B83" s="6" t="s">
        <v>129</v>
      </c>
      <c r="C83" s="15">
        <v>20</v>
      </c>
      <c r="D83" s="15"/>
      <c r="E83" s="15">
        <f>C83*D83</f>
        <v>0</v>
      </c>
      <c r="F83" s="15"/>
      <c r="G83" s="15">
        <f>C83*F83</f>
        <v>0</v>
      </c>
      <c r="H83" s="15">
        <f>D83+F83</f>
        <v>0</v>
      </c>
      <c r="I83" s="15">
        <f>E83+G83</f>
        <v>0</v>
      </c>
      <c r="J83" s="3"/>
      <c r="K83" s="3"/>
    </row>
    <row r="84" spans="1:11">
      <c r="A84" s="6" t="s">
        <v>130</v>
      </c>
      <c r="B84" s="6" t="s">
        <v>129</v>
      </c>
      <c r="C84" s="15">
        <v>4</v>
      </c>
      <c r="D84" s="15"/>
      <c r="E84" s="15">
        <f>C84*D84</f>
        <v>0</v>
      </c>
      <c r="F84" s="15"/>
      <c r="G84" s="15">
        <f>C84*F84</f>
        <v>0</v>
      </c>
      <c r="H84" s="15">
        <f>D84+F84</f>
        <v>0</v>
      </c>
      <c r="I84" s="15">
        <f>E84+G84</f>
        <v>0</v>
      </c>
      <c r="J84" s="3"/>
      <c r="K84" s="3"/>
    </row>
    <row r="85" spans="1:11">
      <c r="A85" s="6" t="s">
        <v>131</v>
      </c>
      <c r="B85" s="6" t="s">
        <v>129</v>
      </c>
      <c r="C85" s="15">
        <v>5</v>
      </c>
      <c r="D85" s="15"/>
      <c r="E85" s="15">
        <f>C85*D85</f>
        <v>0</v>
      </c>
      <c r="F85" s="15"/>
      <c r="G85" s="15">
        <f>C85*F85</f>
        <v>0</v>
      </c>
      <c r="H85" s="15">
        <f>D85+F85</f>
        <v>0</v>
      </c>
      <c r="I85" s="15">
        <f>E85+G85</f>
        <v>0</v>
      </c>
      <c r="J85" s="3"/>
      <c r="K85" s="3"/>
    </row>
    <row r="86" spans="1:11">
      <c r="A86" s="6" t="s">
        <v>132</v>
      </c>
      <c r="B86" s="6" t="s">
        <v>129</v>
      </c>
      <c r="C86" s="15">
        <v>5</v>
      </c>
      <c r="D86" s="15"/>
      <c r="E86" s="15">
        <f>C86*D86</f>
        <v>0</v>
      </c>
      <c r="F86" s="15"/>
      <c r="G86" s="15">
        <f>C86*F86</f>
        <v>0</v>
      </c>
      <c r="H86" s="15">
        <f>D86+F86</f>
        <v>0</v>
      </c>
      <c r="I86" s="15">
        <f>E86+G86</f>
        <v>0</v>
      </c>
      <c r="J86" s="3"/>
      <c r="K86" s="3"/>
    </row>
    <row r="87" spans="1:11">
      <c r="A87" s="6" t="s">
        <v>133</v>
      </c>
      <c r="B87" s="6" t="s">
        <v>129</v>
      </c>
      <c r="C87" s="15">
        <v>6</v>
      </c>
      <c r="D87" s="15"/>
      <c r="E87" s="15">
        <f>C87*D87</f>
        <v>0</v>
      </c>
      <c r="F87" s="15"/>
      <c r="G87" s="15">
        <f>C87*F87</f>
        <v>0</v>
      </c>
      <c r="H87" s="15">
        <f>D87+F87</f>
        <v>0</v>
      </c>
      <c r="I87" s="15">
        <f>E87+G87</f>
        <v>0</v>
      </c>
      <c r="J87" s="3"/>
      <c r="K87" s="3"/>
    </row>
    <row r="88" spans="1:11">
      <c r="A88" s="6" t="s">
        <v>134</v>
      </c>
      <c r="B88" s="6" t="s">
        <v>129</v>
      </c>
      <c r="C88" s="15">
        <v>3</v>
      </c>
      <c r="D88" s="15"/>
      <c r="E88" s="15">
        <f>C88*D88</f>
        <v>0</v>
      </c>
      <c r="F88" s="15"/>
      <c r="G88" s="15">
        <f>C88*F88</f>
        <v>0</v>
      </c>
      <c r="H88" s="15">
        <f>D88+F88</f>
        <v>0</v>
      </c>
      <c r="I88" s="15">
        <f>E88+G88</f>
        <v>0</v>
      </c>
      <c r="J88" s="3"/>
      <c r="K88" s="3"/>
    </row>
    <row r="89" spans="1:11">
      <c r="A89" s="6" t="s">
        <v>135</v>
      </c>
      <c r="B89" s="6" t="s">
        <v>129</v>
      </c>
      <c r="C89" s="15">
        <v>10</v>
      </c>
      <c r="D89" s="15"/>
      <c r="E89" s="15">
        <f>C89*D89</f>
        <v>0</v>
      </c>
      <c r="F89" s="15"/>
      <c r="G89" s="15">
        <f>C89*F89</f>
        <v>0</v>
      </c>
      <c r="H89" s="15">
        <f>D89+F89</f>
        <v>0</v>
      </c>
      <c r="I89" s="15">
        <f>E89+G89</f>
        <v>0</v>
      </c>
      <c r="J89" s="3"/>
      <c r="K89" s="3"/>
    </row>
    <row r="90" spans="1:11">
      <c r="A90" s="13" t="s">
        <v>136</v>
      </c>
      <c r="B90" s="13" t="s">
        <v>11</v>
      </c>
      <c r="C90" s="14"/>
      <c r="D90" s="14"/>
      <c r="E90" s="14"/>
      <c r="F90" s="14"/>
      <c r="G90" s="14"/>
      <c r="H90" s="14"/>
      <c r="I90" s="14"/>
      <c r="J90" s="3"/>
      <c r="K90" s="3"/>
    </row>
    <row r="91" spans="1:11">
      <c r="A91" s="6" t="s">
        <v>137</v>
      </c>
      <c r="B91" s="6" t="s">
        <v>129</v>
      </c>
      <c r="C91" s="15">
        <v>10</v>
      </c>
      <c r="D91" s="15"/>
      <c r="E91" s="15">
        <f>C91*D91</f>
        <v>0</v>
      </c>
      <c r="F91" s="15"/>
      <c r="G91" s="15">
        <f>C91*F91</f>
        <v>0</v>
      </c>
      <c r="H91" s="15">
        <f>D91+F91</f>
        <v>0</v>
      </c>
      <c r="I91" s="15">
        <f>E91+G91</f>
        <v>0</v>
      </c>
      <c r="J91" s="3"/>
      <c r="K91" s="3"/>
    </row>
    <row r="92" spans="1:11">
      <c r="A92" s="13" t="s">
        <v>138</v>
      </c>
      <c r="B92" s="13" t="s">
        <v>11</v>
      </c>
      <c r="C92" s="14"/>
      <c r="D92" s="14"/>
      <c r="E92" s="14"/>
      <c r="F92" s="14"/>
      <c r="G92" s="14"/>
      <c r="H92" s="14"/>
      <c r="I92" s="14"/>
      <c r="J92" s="3"/>
      <c r="K92" s="3"/>
    </row>
    <row r="93" spans="1:11">
      <c r="A93" s="13" t="s">
        <v>139</v>
      </c>
      <c r="B93" s="13" t="s">
        <v>11</v>
      </c>
      <c r="C93" s="14"/>
      <c r="D93" s="14"/>
      <c r="E93" s="14"/>
      <c r="F93" s="14"/>
      <c r="G93" s="14"/>
      <c r="H93" s="14"/>
      <c r="I93" s="14"/>
      <c r="J93" s="3"/>
      <c r="K93" s="3"/>
    </row>
    <row r="94" spans="1:11">
      <c r="A94" s="6" t="s">
        <v>140</v>
      </c>
      <c r="B94" s="6" t="s">
        <v>129</v>
      </c>
      <c r="C94" s="15">
        <v>4</v>
      </c>
      <c r="D94" s="15"/>
      <c r="E94" s="15">
        <f>C94*D94</f>
        <v>0</v>
      </c>
      <c r="F94" s="15"/>
      <c r="G94" s="15">
        <f>C94*F94</f>
        <v>0</v>
      </c>
      <c r="H94" s="15">
        <f>D94+F94</f>
        <v>0</v>
      </c>
      <c r="I94" s="15">
        <f>E94+G94</f>
        <v>0</v>
      </c>
      <c r="J94" s="3"/>
      <c r="K94" s="3"/>
    </row>
    <row r="95" spans="1:11">
      <c r="A95" s="6" t="s">
        <v>141</v>
      </c>
      <c r="B95" s="6" t="s">
        <v>129</v>
      </c>
      <c r="C95" s="15">
        <v>20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  <c r="J95" s="3"/>
      <c r="K95" s="3"/>
    </row>
    <row r="96" spans="1:11">
      <c r="A96" s="6" t="s">
        <v>11</v>
      </c>
      <c r="B96" s="6" t="s">
        <v>11</v>
      </c>
      <c r="C96" s="15"/>
      <c r="D96" s="15"/>
      <c r="E96" s="15"/>
      <c r="F96" s="15"/>
      <c r="G96" s="15"/>
      <c r="H96" s="15">
        <f>D96+F96</f>
        <v>0</v>
      </c>
      <c r="I96" s="15">
        <f>E96+G96</f>
        <v>0</v>
      </c>
      <c r="J96" s="3"/>
      <c r="K96" s="3"/>
    </row>
    <row r="97" spans="1:11">
      <c r="A97" s="6" t="s">
        <v>142</v>
      </c>
      <c r="B97" s="6" t="s">
        <v>11</v>
      </c>
      <c r="C97" s="15"/>
      <c r="D97" s="15"/>
      <c r="E97" s="15"/>
      <c r="F97" s="15"/>
      <c r="G97" s="15"/>
      <c r="H97" s="15">
        <f>D97+F97</f>
        <v>0</v>
      </c>
      <c r="I97" s="15">
        <f>E97+G97</f>
        <v>0</v>
      </c>
      <c r="J97" s="3"/>
      <c r="K97" s="3"/>
    </row>
    <row r="98" spans="1:11">
      <c r="A98" s="4" t="s">
        <v>143</v>
      </c>
      <c r="B98" s="4" t="s">
        <v>11</v>
      </c>
      <c r="C98" s="12"/>
      <c r="D98" s="12"/>
      <c r="E98" s="12">
        <f>SUM(E3:E97)</f>
        <v>0</v>
      </c>
      <c r="F98" s="12"/>
      <c r="G98" s="12">
        <f>SUM(G3:G97)</f>
        <v>0</v>
      </c>
      <c r="H98" s="12"/>
      <c r="I98" s="12">
        <f>SUM(I3:I97)</f>
        <v>0</v>
      </c>
      <c r="J98" s="3"/>
      <c r="K98" s="3"/>
    </row>
    <row r="99" spans="1:11">
      <c r="A99" s="6" t="s">
        <v>11</v>
      </c>
      <c r="B99" s="6" t="s">
        <v>11</v>
      </c>
      <c r="C99" s="15"/>
      <c r="D99" s="15"/>
      <c r="E99" s="15"/>
      <c r="F99" s="15"/>
      <c r="G99" s="15"/>
      <c r="H99" s="15">
        <f>D99+F99</f>
        <v>0</v>
      </c>
      <c r="I99" s="15">
        <f>E99+G99</f>
        <v>0</v>
      </c>
      <c r="J99" s="3"/>
      <c r="K99" s="3"/>
    </row>
    <row r="100" spans="1:11">
      <c r="A100" s="6" t="s">
        <v>11</v>
      </c>
      <c r="B100" s="6" t="s">
        <v>11</v>
      </c>
      <c r="C100" s="15"/>
      <c r="D100" s="15"/>
      <c r="E100" s="15"/>
      <c r="F100" s="15"/>
      <c r="G100" s="15"/>
      <c r="H100" s="15">
        <f>D100+F100</f>
        <v>0</v>
      </c>
      <c r="I100" s="15">
        <f>E100+G100</f>
        <v>0</v>
      </c>
      <c r="J100" s="3"/>
      <c r="K100" s="3"/>
    </row>
    <row r="101" spans="1:11">
      <c r="A101" s="4" t="s">
        <v>144</v>
      </c>
      <c r="B101" s="4" t="s">
        <v>11</v>
      </c>
      <c r="C101" s="12"/>
      <c r="D101" s="12"/>
      <c r="E101" s="12"/>
      <c r="F101" s="12"/>
      <c r="G101" s="12"/>
      <c r="H101" s="12"/>
      <c r="I101" s="12"/>
      <c r="J101" s="3"/>
      <c r="K101" s="3"/>
    </row>
    <row r="102" spans="1:11">
      <c r="A102" s="13" t="s">
        <v>145</v>
      </c>
      <c r="B102" s="13" t="s">
        <v>11</v>
      </c>
      <c r="C102" s="14"/>
      <c r="D102" s="14"/>
      <c r="E102" s="14"/>
      <c r="F102" s="14"/>
      <c r="G102" s="14"/>
      <c r="H102" s="14"/>
      <c r="I102" s="14"/>
      <c r="J102" s="3"/>
      <c r="K102" s="3"/>
    </row>
    <row r="103" spans="1:11">
      <c r="A103" s="6" t="s">
        <v>146</v>
      </c>
      <c r="B103" s="6" t="s">
        <v>147</v>
      </c>
      <c r="C103" s="15">
        <v>0.28000000000000003</v>
      </c>
      <c r="D103" s="15"/>
      <c r="E103" s="15">
        <f>C103*D103</f>
        <v>0</v>
      </c>
      <c r="F103" s="15"/>
      <c r="G103" s="15">
        <f>C103*F103</f>
        <v>0</v>
      </c>
      <c r="H103" s="15">
        <f>D103+F103</f>
        <v>0</v>
      </c>
      <c r="I103" s="15">
        <f>E103+G103</f>
        <v>0</v>
      </c>
      <c r="J103" s="3"/>
      <c r="K103" s="3"/>
    </row>
    <row r="104" spans="1:11">
      <c r="A104" s="13" t="s">
        <v>148</v>
      </c>
      <c r="B104" s="13" t="s">
        <v>11</v>
      </c>
      <c r="C104" s="14"/>
      <c r="D104" s="14"/>
      <c r="E104" s="14"/>
      <c r="F104" s="14"/>
      <c r="G104" s="14"/>
      <c r="H104" s="14"/>
      <c r="I104" s="14"/>
      <c r="J104" s="3"/>
      <c r="K104" s="3"/>
    </row>
    <row r="105" spans="1:11">
      <c r="A105" s="6" t="s">
        <v>149</v>
      </c>
      <c r="B105" s="6" t="s">
        <v>150</v>
      </c>
      <c r="C105" s="15">
        <v>0.8</v>
      </c>
      <c r="D105" s="15"/>
      <c r="E105" s="15">
        <f>C105*D105</f>
        <v>0</v>
      </c>
      <c r="F105" s="15"/>
      <c r="G105" s="15">
        <f>C105*F105</f>
        <v>0</v>
      </c>
      <c r="H105" s="15">
        <f>D105+F105</f>
        <v>0</v>
      </c>
      <c r="I105" s="15">
        <f>E105+G105</f>
        <v>0</v>
      </c>
      <c r="J105" s="3"/>
      <c r="K105" s="3"/>
    </row>
    <row r="106" spans="1:11">
      <c r="A106" s="13" t="s">
        <v>151</v>
      </c>
      <c r="B106" s="13" t="s">
        <v>11</v>
      </c>
      <c r="C106" s="14"/>
      <c r="D106" s="14"/>
      <c r="E106" s="14"/>
      <c r="F106" s="14"/>
      <c r="G106" s="14"/>
      <c r="H106" s="14"/>
      <c r="I106" s="14"/>
      <c r="J106" s="3"/>
      <c r="K106" s="3"/>
    </row>
    <row r="107" spans="1:11">
      <c r="A107" s="6" t="s">
        <v>152</v>
      </c>
      <c r="B107" s="6" t="s">
        <v>150</v>
      </c>
      <c r="C107" s="15">
        <v>0.8</v>
      </c>
      <c r="D107" s="15"/>
      <c r="E107" s="15">
        <f>C107*D107</f>
        <v>0</v>
      </c>
      <c r="F107" s="15"/>
      <c r="G107" s="15">
        <f>C107*F107</f>
        <v>0</v>
      </c>
      <c r="H107" s="15">
        <f>D107+F107</f>
        <v>0</v>
      </c>
      <c r="I107" s="15">
        <f>E107+G107</f>
        <v>0</v>
      </c>
      <c r="J107" s="3"/>
      <c r="K107" s="3"/>
    </row>
    <row r="108" spans="1:11">
      <c r="A108" s="13" t="s">
        <v>153</v>
      </c>
      <c r="B108" s="13" t="s">
        <v>11</v>
      </c>
      <c r="C108" s="14"/>
      <c r="D108" s="14"/>
      <c r="E108" s="14"/>
      <c r="F108" s="14"/>
      <c r="G108" s="14"/>
      <c r="H108" s="14"/>
      <c r="I108" s="14"/>
      <c r="J108" s="3"/>
      <c r="K108" s="3"/>
    </row>
    <row r="109" spans="1:11">
      <c r="A109" s="6" t="s">
        <v>154</v>
      </c>
      <c r="B109" s="6" t="s">
        <v>73</v>
      </c>
      <c r="C109" s="15">
        <v>1</v>
      </c>
      <c r="D109" s="15"/>
      <c r="E109" s="15">
        <f>C109*D109</f>
        <v>0</v>
      </c>
      <c r="F109" s="15"/>
      <c r="G109" s="15">
        <f>C109*F109</f>
        <v>0</v>
      </c>
      <c r="H109" s="15">
        <f>D109+F109</f>
        <v>0</v>
      </c>
      <c r="I109" s="15">
        <f>E109+G109</f>
        <v>0</v>
      </c>
      <c r="J109" s="3"/>
      <c r="K109" s="3"/>
    </row>
    <row r="110" spans="1:11">
      <c r="A110" s="13" t="s">
        <v>155</v>
      </c>
      <c r="B110" s="13" t="s">
        <v>11</v>
      </c>
      <c r="C110" s="14"/>
      <c r="D110" s="14"/>
      <c r="E110" s="14"/>
      <c r="F110" s="14"/>
      <c r="G110" s="14"/>
      <c r="H110" s="14"/>
      <c r="I110" s="14"/>
      <c r="J110" s="3"/>
      <c r="K110" s="3"/>
    </row>
    <row r="111" spans="1:11">
      <c r="A111" s="13" t="s">
        <v>156</v>
      </c>
      <c r="B111" s="13" t="s">
        <v>11</v>
      </c>
      <c r="C111" s="14"/>
      <c r="D111" s="14"/>
      <c r="E111" s="14"/>
      <c r="F111" s="14"/>
      <c r="G111" s="14"/>
      <c r="H111" s="14"/>
      <c r="I111" s="14"/>
      <c r="J111" s="3"/>
      <c r="K111" s="3"/>
    </row>
    <row r="112" spans="1:11">
      <c r="A112" s="6" t="s">
        <v>157</v>
      </c>
      <c r="B112" s="6" t="s">
        <v>73</v>
      </c>
      <c r="C112" s="15">
        <v>10</v>
      </c>
      <c r="D112" s="15"/>
      <c r="E112" s="15">
        <f>C112*D112</f>
        <v>0</v>
      </c>
      <c r="F112" s="15"/>
      <c r="G112" s="15">
        <f>C112*F112</f>
        <v>0</v>
      </c>
      <c r="H112" s="15">
        <f>D112+F112</f>
        <v>0</v>
      </c>
      <c r="I112" s="15">
        <f>E112+G112</f>
        <v>0</v>
      </c>
      <c r="J112" s="3"/>
      <c r="K112" s="3"/>
    </row>
    <row r="113" spans="1:11">
      <c r="A113" s="6" t="s">
        <v>158</v>
      </c>
      <c r="B113" s="6" t="s">
        <v>73</v>
      </c>
      <c r="C113" s="15">
        <v>1</v>
      </c>
      <c r="D113" s="15"/>
      <c r="E113" s="15">
        <f>C113*D113</f>
        <v>0</v>
      </c>
      <c r="F113" s="15"/>
      <c r="G113" s="15">
        <f>C113*F113</f>
        <v>0</v>
      </c>
      <c r="H113" s="15">
        <f>D113+F113</f>
        <v>0</v>
      </c>
      <c r="I113" s="15">
        <f>E113+G113</f>
        <v>0</v>
      </c>
      <c r="J113" s="3"/>
      <c r="K113" s="3"/>
    </row>
    <row r="114" spans="1:11">
      <c r="A114" s="13" t="s">
        <v>159</v>
      </c>
      <c r="B114" s="13" t="s">
        <v>11</v>
      </c>
      <c r="C114" s="14"/>
      <c r="D114" s="14"/>
      <c r="E114" s="14"/>
      <c r="F114" s="14"/>
      <c r="G114" s="14"/>
      <c r="H114" s="14"/>
      <c r="I114" s="14"/>
      <c r="J114" s="3"/>
      <c r="K114" s="3"/>
    </row>
    <row r="115" spans="1:11">
      <c r="A115" s="6" t="s">
        <v>160</v>
      </c>
      <c r="B115" s="6" t="s">
        <v>61</v>
      </c>
      <c r="C115" s="15">
        <v>215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6" t="s">
        <v>161</v>
      </c>
      <c r="B116" s="6" t="s">
        <v>61</v>
      </c>
      <c r="C116" s="15">
        <v>60</v>
      </c>
      <c r="D116" s="15"/>
      <c r="E116" s="15">
        <f>C116*D116</f>
        <v>0</v>
      </c>
      <c r="F116" s="15"/>
      <c r="G116" s="15">
        <f>C116*F116</f>
        <v>0</v>
      </c>
      <c r="H116" s="15">
        <f>D116+F116</f>
        <v>0</v>
      </c>
      <c r="I116" s="15">
        <f>E116+G116</f>
        <v>0</v>
      </c>
      <c r="J116" s="3"/>
      <c r="K116" s="3"/>
    </row>
    <row r="117" spans="1:11">
      <c r="A117" s="13" t="s">
        <v>162</v>
      </c>
      <c r="B117" s="13" t="s">
        <v>11</v>
      </c>
      <c r="C117" s="14"/>
      <c r="D117" s="14"/>
      <c r="E117" s="14"/>
      <c r="F117" s="14"/>
      <c r="G117" s="14"/>
      <c r="H117" s="14"/>
      <c r="I117" s="14"/>
      <c r="J117" s="3"/>
      <c r="K117" s="3"/>
    </row>
    <row r="118" spans="1:11">
      <c r="A118" s="6" t="s">
        <v>163</v>
      </c>
      <c r="B118" s="6" t="s">
        <v>61</v>
      </c>
      <c r="C118" s="15">
        <v>215</v>
      </c>
      <c r="D118" s="15"/>
      <c r="E118" s="15">
        <f>C118*D118</f>
        <v>0</v>
      </c>
      <c r="F118" s="15"/>
      <c r="G118" s="15">
        <f>C118*F118</f>
        <v>0</v>
      </c>
      <c r="H118" s="15">
        <f>D118+F118</f>
        <v>0</v>
      </c>
      <c r="I118" s="15">
        <f>E118+G118</f>
        <v>0</v>
      </c>
      <c r="J118" s="3"/>
      <c r="K118" s="3"/>
    </row>
    <row r="119" spans="1:11">
      <c r="A119" s="13" t="s">
        <v>164</v>
      </c>
      <c r="B119" s="13" t="s">
        <v>11</v>
      </c>
      <c r="C119" s="14"/>
      <c r="D119" s="14"/>
      <c r="E119" s="14"/>
      <c r="F119" s="14"/>
      <c r="G119" s="14"/>
      <c r="H119" s="14"/>
      <c r="I119" s="14"/>
      <c r="J119" s="3"/>
      <c r="K119" s="3"/>
    </row>
    <row r="120" spans="1:11">
      <c r="A120" s="6" t="s">
        <v>165</v>
      </c>
      <c r="B120" s="6" t="s">
        <v>150</v>
      </c>
      <c r="C120" s="15">
        <v>4.2</v>
      </c>
      <c r="D120" s="15"/>
      <c r="E120" s="15">
        <f>C120*D120</f>
        <v>0</v>
      </c>
      <c r="F120" s="15"/>
      <c r="G120" s="15">
        <f>C120*F120</f>
        <v>0</v>
      </c>
      <c r="H120" s="15">
        <f>D120+F120</f>
        <v>0</v>
      </c>
      <c r="I120" s="15">
        <f>E120+G120</f>
        <v>0</v>
      </c>
      <c r="J120" s="3"/>
      <c r="K120" s="3"/>
    </row>
    <row r="121" spans="1:11">
      <c r="A121" s="13" t="s">
        <v>166</v>
      </c>
      <c r="B121" s="13" t="s">
        <v>11</v>
      </c>
      <c r="C121" s="14"/>
      <c r="D121" s="14"/>
      <c r="E121" s="14"/>
      <c r="F121" s="14"/>
      <c r="G121" s="14"/>
      <c r="H121" s="14"/>
      <c r="I121" s="14"/>
      <c r="J121" s="3"/>
      <c r="K121" s="3"/>
    </row>
    <row r="122" spans="1:11">
      <c r="A122" s="6" t="s">
        <v>167</v>
      </c>
      <c r="B122" s="6" t="s">
        <v>150</v>
      </c>
      <c r="C122" s="15">
        <v>2.1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13" t="s">
        <v>168</v>
      </c>
      <c r="B123" s="13" t="s">
        <v>11</v>
      </c>
      <c r="C123" s="14"/>
      <c r="D123" s="14"/>
      <c r="E123" s="14"/>
      <c r="F123" s="14"/>
      <c r="G123" s="14"/>
      <c r="H123" s="14"/>
      <c r="I123" s="14"/>
      <c r="J123" s="3"/>
      <c r="K123" s="3"/>
    </row>
    <row r="124" spans="1:11">
      <c r="A124" s="6" t="s">
        <v>169</v>
      </c>
      <c r="B124" s="6" t="s">
        <v>61</v>
      </c>
      <c r="C124" s="15">
        <v>220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13" t="s">
        <v>170</v>
      </c>
      <c r="B125" s="13" t="s">
        <v>11</v>
      </c>
      <c r="C125" s="14"/>
      <c r="D125" s="14"/>
      <c r="E125" s="14"/>
      <c r="F125" s="14"/>
      <c r="G125" s="14"/>
      <c r="H125" s="14"/>
      <c r="I125" s="14"/>
      <c r="J125" s="3"/>
      <c r="K125" s="3"/>
    </row>
    <row r="126" spans="1:11">
      <c r="A126" s="6" t="s">
        <v>171</v>
      </c>
      <c r="B126" s="6" t="s">
        <v>61</v>
      </c>
      <c r="C126" s="15">
        <v>70</v>
      </c>
      <c r="D126" s="15"/>
      <c r="E126" s="15">
        <f>C126*D126</f>
        <v>0</v>
      </c>
      <c r="F126" s="15"/>
      <c r="G126" s="15">
        <f>C126*F126</f>
        <v>0</v>
      </c>
      <c r="H126" s="15">
        <f>D126+F126</f>
        <v>0</v>
      </c>
      <c r="I126" s="15">
        <f>E126+G126</f>
        <v>0</v>
      </c>
      <c r="J126" s="3"/>
      <c r="K126" s="3"/>
    </row>
    <row r="127" spans="1:11">
      <c r="A127" s="13" t="s">
        <v>172</v>
      </c>
      <c r="B127" s="13" t="s">
        <v>11</v>
      </c>
      <c r="C127" s="14"/>
      <c r="D127" s="14"/>
      <c r="E127" s="14"/>
      <c r="F127" s="14"/>
      <c r="G127" s="14"/>
      <c r="H127" s="14"/>
      <c r="I127" s="14"/>
      <c r="J127" s="3"/>
      <c r="K127" s="3"/>
    </row>
    <row r="128" spans="1:11">
      <c r="A128" s="6" t="s">
        <v>173</v>
      </c>
      <c r="B128" s="6" t="s">
        <v>61</v>
      </c>
      <c r="C128" s="15">
        <v>215</v>
      </c>
      <c r="D128" s="15"/>
      <c r="E128" s="15">
        <f>C128*D128</f>
        <v>0</v>
      </c>
      <c r="F128" s="15"/>
      <c r="G128" s="15">
        <f>C128*F128</f>
        <v>0</v>
      </c>
      <c r="H128" s="15">
        <f>D128+F128</f>
        <v>0</v>
      </c>
      <c r="I128" s="15">
        <f>E128+G128</f>
        <v>0</v>
      </c>
      <c r="J128" s="3"/>
      <c r="K128" s="3"/>
    </row>
    <row r="129" spans="1:11">
      <c r="A129" s="6" t="s">
        <v>174</v>
      </c>
      <c r="B129" s="6" t="s">
        <v>61</v>
      </c>
      <c r="C129" s="15">
        <v>60</v>
      </c>
      <c r="D129" s="15"/>
      <c r="E129" s="15">
        <f>C129*D129</f>
        <v>0</v>
      </c>
      <c r="F129" s="15"/>
      <c r="G129" s="15">
        <f>C129*F129</f>
        <v>0</v>
      </c>
      <c r="H129" s="15">
        <f>D129+F129</f>
        <v>0</v>
      </c>
      <c r="I129" s="15">
        <f>E129+G129</f>
        <v>0</v>
      </c>
      <c r="J129" s="3"/>
      <c r="K129" s="3"/>
    </row>
    <row r="130" spans="1:11">
      <c r="A130" s="13" t="s">
        <v>175</v>
      </c>
      <c r="B130" s="13" t="s">
        <v>11</v>
      </c>
      <c r="C130" s="14"/>
      <c r="D130" s="14"/>
      <c r="E130" s="14"/>
      <c r="F130" s="14"/>
      <c r="G130" s="14"/>
      <c r="H130" s="14"/>
      <c r="I130" s="14"/>
      <c r="J130" s="3"/>
      <c r="K130" s="3"/>
    </row>
    <row r="131" spans="1:11">
      <c r="A131" s="6" t="s">
        <v>176</v>
      </c>
      <c r="B131" s="6" t="s">
        <v>150</v>
      </c>
      <c r="C131" s="15">
        <v>13.8</v>
      </c>
      <c r="D131" s="15"/>
      <c r="E131" s="15">
        <f>C131*D131</f>
        <v>0</v>
      </c>
      <c r="F131" s="15"/>
      <c r="G131" s="15">
        <f>C131*F131</f>
        <v>0</v>
      </c>
      <c r="H131" s="15">
        <f>D131+F131</f>
        <v>0</v>
      </c>
      <c r="I131" s="15">
        <f>E131+G131</f>
        <v>0</v>
      </c>
      <c r="J131" s="3"/>
      <c r="K131" s="3"/>
    </row>
    <row r="132" spans="1:11">
      <c r="A132" s="13" t="s">
        <v>177</v>
      </c>
      <c r="B132" s="13" t="s">
        <v>11</v>
      </c>
      <c r="C132" s="14"/>
      <c r="D132" s="14"/>
      <c r="E132" s="14"/>
      <c r="F132" s="14"/>
      <c r="G132" s="14"/>
      <c r="H132" s="14"/>
      <c r="I132" s="14"/>
      <c r="J132" s="3"/>
      <c r="K132" s="3"/>
    </row>
    <row r="133" spans="1:11">
      <c r="A133" s="6" t="s">
        <v>178</v>
      </c>
      <c r="B133" s="6" t="s">
        <v>179</v>
      </c>
      <c r="C133" s="15">
        <v>300</v>
      </c>
      <c r="D133" s="15"/>
      <c r="E133" s="15">
        <f>C133*D133</f>
        <v>0</v>
      </c>
      <c r="F133" s="15"/>
      <c r="G133" s="15">
        <f>C133*F133</f>
        <v>0</v>
      </c>
      <c r="H133" s="15">
        <f>D133+F133</f>
        <v>0</v>
      </c>
      <c r="I133" s="15">
        <f>E133+G133</f>
        <v>0</v>
      </c>
      <c r="J133" s="3"/>
      <c r="K133" s="3"/>
    </row>
    <row r="134" spans="1:11">
      <c r="A134" s="4" t="s">
        <v>180</v>
      </c>
      <c r="B134" s="4" t="s">
        <v>11</v>
      </c>
      <c r="C134" s="12"/>
      <c r="D134" s="12"/>
      <c r="E134" s="12">
        <f>SUM(E102:E133)</f>
        <v>0</v>
      </c>
      <c r="F134" s="12"/>
      <c r="G134" s="12">
        <f>SUM(G102:G133)</f>
        <v>0</v>
      </c>
      <c r="H134" s="12"/>
      <c r="I134" s="12">
        <f>SUM(I102:I133)</f>
        <v>0</v>
      </c>
      <c r="J134" s="3"/>
      <c r="K13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5703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17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11</v>
      </c>
      <c r="C12" s="3"/>
    </row>
    <row r="13" spans="1:3">
      <c r="A13" s="2" t="s">
        <v>21</v>
      </c>
      <c r="B13" s="5" t="s">
        <v>22</v>
      </c>
      <c r="C13" s="3"/>
    </row>
    <row r="14" spans="1:3">
      <c r="A14" s="2" t="s">
        <v>23</v>
      </c>
      <c r="B14" s="5" t="s">
        <v>24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25</v>
      </c>
      <c r="B16" s="7" t="s">
        <v>26</v>
      </c>
      <c r="C16" s="3"/>
    </row>
    <row r="17" spans="1:3">
      <c r="A17" s="2" t="s">
        <v>27</v>
      </c>
      <c r="B17" s="7" t="s">
        <v>28</v>
      </c>
      <c r="C17" s="3"/>
    </row>
    <row r="18" spans="1:3">
      <c r="A18" s="2" t="s">
        <v>29</v>
      </c>
      <c r="B18" s="7" t="s">
        <v>30</v>
      </c>
      <c r="C18" s="3"/>
    </row>
    <row r="19" spans="1:3">
      <c r="A19" s="2" t="s">
        <v>31</v>
      </c>
      <c r="B19" s="7" t="s">
        <v>32</v>
      </c>
      <c r="C19" s="3"/>
    </row>
    <row r="20" spans="1:3">
      <c r="A20" s="2" t="s">
        <v>33</v>
      </c>
      <c r="B20" s="7" t="s">
        <v>32</v>
      </c>
      <c r="C20" s="3"/>
    </row>
    <row r="21" spans="1:3">
      <c r="A21" s="2" t="s">
        <v>34</v>
      </c>
      <c r="B21" s="7" t="s">
        <v>32</v>
      </c>
      <c r="C21" s="3"/>
    </row>
    <row r="22" spans="1:3">
      <c r="A22" s="2" t="s">
        <v>35</v>
      </c>
      <c r="B22" s="7" t="s">
        <v>32</v>
      </c>
      <c r="C22" s="3"/>
    </row>
    <row r="23" spans="1:3">
      <c r="A23" s="2" t="s">
        <v>36</v>
      </c>
      <c r="B23" s="7" t="s">
        <v>32</v>
      </c>
      <c r="C23" s="3"/>
    </row>
    <row r="24" spans="1:3">
      <c r="A24" s="2" t="s">
        <v>37</v>
      </c>
      <c r="B24" s="7" t="s">
        <v>32</v>
      </c>
      <c r="C24" s="3"/>
    </row>
    <row r="25" spans="1:3">
      <c r="A25" s="2" t="s">
        <v>38</v>
      </c>
      <c r="B25" s="7" t="s">
        <v>32</v>
      </c>
      <c r="C25" s="3"/>
    </row>
    <row r="26" spans="1:3">
      <c r="A26" s="2" t="s">
        <v>39</v>
      </c>
      <c r="B26" s="7" t="s">
        <v>40</v>
      </c>
      <c r="C26" s="3"/>
    </row>
    <row r="27" spans="1:3">
      <c r="A27" s="2" t="s">
        <v>41</v>
      </c>
      <c r="B27" s="7" t="s">
        <v>32</v>
      </c>
      <c r="C27" s="3"/>
    </row>
    <row r="28" spans="1:3">
      <c r="A28" s="2" t="s">
        <v>42</v>
      </c>
      <c r="B28" s="7" t="s">
        <v>32</v>
      </c>
      <c r="C28" s="3"/>
    </row>
    <row r="29" spans="1:3">
      <c r="A29" s="2" t="s">
        <v>43</v>
      </c>
      <c r="B29" s="7" t="s">
        <v>32</v>
      </c>
      <c r="C29" s="3"/>
    </row>
    <row r="30" spans="1:3">
      <c r="A30" s="2" t="s">
        <v>44</v>
      </c>
      <c r="B30" s="7" t="s">
        <v>32</v>
      </c>
      <c r="C30" s="3"/>
    </row>
    <row r="31" spans="1:3" ht="23.25">
      <c r="A31" s="8" t="s">
        <v>45</v>
      </c>
      <c r="B31" s="7" t="s">
        <v>46</v>
      </c>
      <c r="C31" s="3"/>
    </row>
    <row r="32" spans="1:3">
      <c r="A32" s="2" t="s">
        <v>47</v>
      </c>
      <c r="B32" s="7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2018-02-20T08:17:59Z</dcterms:created>
  <dcterms:modified xsi:type="dcterms:W3CDTF">2018-02-20T08:18:26Z</dcterms:modified>
</cp:coreProperties>
</file>