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m-file2\VZ\VZ stavební\2019\1 ZMR\22 Benešov\01 k zveřejnění\"/>
    </mc:Choice>
  </mc:AlternateContent>
  <bookViews>
    <workbookView xWindow="0" yWindow="0" windowWidth="25200" windowHeight="12675" activeTab="1"/>
  </bookViews>
  <sheets>
    <sheet name="Rekapitulace" sheetId="3" r:id="rId1"/>
    <sheet name="Stavební náklady" sheetId="1" r:id="rId2"/>
    <sheet name="ON+VN" sheetId="2" r:id="rId3"/>
  </sheets>
  <externalReferences>
    <externalReference r:id="rId4"/>
  </externalReferences>
  <definedNames>
    <definedName name="_xlnm.Print_Area" localSheetId="2">'ON+VN'!$B$2:$H$25</definedName>
    <definedName name="_xlnm.Print_Area" localSheetId="1">'Stavební náklady'!$B$2:$H$52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H9" i="2"/>
  <c r="F32" i="1" l="1"/>
  <c r="H32" i="1" s="1"/>
  <c r="F29" i="1"/>
  <c r="H29" i="1" s="1"/>
  <c r="F26" i="1"/>
  <c r="H26" i="1" s="1"/>
  <c r="F35" i="1"/>
  <c r="H35" i="1" s="1"/>
  <c r="H40" i="1"/>
  <c r="F20" i="1" l="1"/>
  <c r="F13" i="1"/>
  <c r="F9" i="1"/>
  <c r="F6" i="1"/>
  <c r="H6" i="1" l="1"/>
  <c r="H20" i="1" l="1"/>
  <c r="H13" i="1"/>
  <c r="H9" i="1"/>
  <c r="C9" i="3" l="1"/>
  <c r="H17" i="2" l="1"/>
  <c r="H19" i="2" l="1"/>
  <c r="D9" i="3"/>
  <c r="E9" i="3" s="1"/>
  <c r="H45" i="1"/>
  <c r="H48" i="1" s="1"/>
  <c r="C7" i="3" l="1"/>
  <c r="H50" i="1"/>
  <c r="H52" i="1" s="1"/>
  <c r="D7" i="3" l="1"/>
  <c r="D11" i="3" s="1"/>
  <c r="C11" i="3"/>
  <c r="E7" i="3" l="1"/>
  <c r="E11" i="3" s="1"/>
</calcChain>
</file>

<file path=xl/sharedStrings.xml><?xml version="1.0" encoding="utf-8"?>
<sst xmlns="http://schemas.openxmlformats.org/spreadsheetml/2006/main" count="87" uniqueCount="65">
  <si>
    <t>m</t>
  </si>
  <si>
    <t xml:space="preserve"> </t>
  </si>
  <si>
    <t>- uložení směsi dle předepsaného technologického předpisu, zhutnění vrstvy v předepsané tloušťce</t>
  </si>
  <si>
    <t>- zřízení vrstvy bez rozlišení šířky, pokládání vrstvy po etapách, včetně pracovních spar a spojů</t>
  </si>
  <si>
    <t>- úpravu napojení, ukončení podél obrubníků, dilatačních zařízení, odvodňovacích proužků, odvodňovačů, vpustí, šachet a pod.</t>
  </si>
  <si>
    <t>- nezahrnuje postřiky, nátěry</t>
  </si>
  <si>
    <t>- nezahrnuje těsnění podél obrubníků, dilatačních zařízení, odvodňovacích proužků, odvodňovačů, vpustí, šachet a pod.</t>
  </si>
  <si>
    <t>Celkem</t>
  </si>
  <si>
    <t>č.pol.</t>
  </si>
  <si>
    <t>popis položky</t>
  </si>
  <si>
    <t>m.j.</t>
  </si>
  <si>
    <t>počet m.j.</t>
  </si>
  <si>
    <t>cena m.j.</t>
  </si>
  <si>
    <t>cena</t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</si>
  <si>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</si>
  <si>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</si>
  <si>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>- zřízení vrstvy bez rozlišení šířky, pokládání vrstvy po etapách</t>
  </si>
  <si>
    <t>- úpravu napojení, ukončení</t>
  </si>
  <si>
    <t xml:space="preserve"> SPOJOVACÍ POSTŘIK Z EMULZE DO 0,5KG/M2</t>
  </si>
  <si>
    <t>577A2</t>
  </si>
  <si>
    <t xml:space="preserve"> VÝSPRAVA TRHLIN ASFALTOVOU ZÁLIVKOU MODIFIK</t>
  </si>
  <si>
    <t>vyfrézování drážky šířky do 20mm hloubky do 40mm</t>
  </si>
  <si>
    <t>vyčištění</t>
  </si>
  <si>
    <t>nátěr</t>
  </si>
  <si>
    <t>vyplnění předepsanou asfaltovou hmotou</t>
  </si>
  <si>
    <t>Poř. č.</t>
  </si>
  <si>
    <t>Ostatní a vedlejší náklady</t>
  </si>
  <si>
    <t>č.</t>
  </si>
  <si>
    <t>Položka - popis</t>
  </si>
  <si>
    <t>jednotka</t>
  </si>
  <si>
    <t>počet</t>
  </si>
  <si>
    <t>jedn. cena</t>
  </si>
  <si>
    <t>celkem</t>
  </si>
  <si>
    <t>Projednání a vyřízení uzavírky - popsáno v obchodních podmínkách,</t>
  </si>
  <si>
    <t>kpl</t>
  </si>
  <si>
    <t>v zákoně č. 13/1997 Sb. a vyhlášce č. 104/1997</t>
  </si>
  <si>
    <t>Zajištění provedení a výstupů veškerých zkoušek a revizí - popsáno v</t>
  </si>
  <si>
    <t>obchodních podmínkách, technických podmínkách a ČSN</t>
  </si>
  <si>
    <t>Ostatní a vedlejší náklady celkem bez DPH</t>
  </si>
  <si>
    <t>DPH 21 %</t>
  </si>
  <si>
    <t>Ostatní a vedlejší náklady celkem včetně DPH</t>
  </si>
  <si>
    <t>POMOC PRÁCE - ZAJIŠTĚNÍ, ZŘÍZENÍ, ODSTRANĚNÍ DOPRAVNÍHO ZNAČENÍ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</si>
  <si>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</t>
  </si>
  <si>
    <t>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</t>
  </si>
  <si>
    <t>02710</t>
  </si>
  <si>
    <t>Stavební náklady celkem včetně DPH</t>
  </si>
  <si>
    <t>Stavební náklady celkem bez DPH</t>
  </si>
  <si>
    <t>Rekapitulace</t>
  </si>
  <si>
    <t xml:space="preserve"> bez DPH</t>
  </si>
  <si>
    <t>DPH 21%</t>
  </si>
  <si>
    <t>včetně DPH</t>
  </si>
  <si>
    <t>VODOROVNÉ DOPRAVNÍ ZNAČENÍ BARVOU HLADKÉ - DODÁVKA A POKLÁDKA</t>
  </si>
  <si>
    <t>FRÉZOVÁNÍ VOZOVEK ASFALTOVÝCH, ODVOZ DO 5 KM</t>
  </si>
  <si>
    <t>dodání a pokládku nátěrového materiálu (měří se pouze natíraná plocha)</t>
  </si>
  <si>
    <t>předznačení a reflexní úpravu</t>
  </si>
  <si>
    <t>VÝŠKOVÁ ÚPRAVA POKLOPŮ</t>
  </si>
  <si>
    <t>ks</t>
  </si>
  <si>
    <t>- položka výškové úpravy zahrnuje všechny nutné práce a materiály pro zvýšení nebo snížení zařízení (včetně nutné úpravy stávajícího povrchu vozovky nebo chodníku).</t>
  </si>
  <si>
    <t>VÝŠKOVÁ ÚPRAVA MŘÍŽÍ</t>
  </si>
  <si>
    <t>VÝŠKOVÁ ÚPRAVA KRYCÍCH HRNCŮ</t>
  </si>
  <si>
    <t xml:space="preserve">III/3744 Benešov průtah </t>
  </si>
  <si>
    <t>frézování, zametení, odvoz do vzdálenosti do 2 km na skládku ZD Benešov</t>
  </si>
  <si>
    <t>574A43</t>
  </si>
  <si>
    <t xml:space="preserve"> ASFALTOVÝ BETON PRO OBRUSNÉ VRSTVY ACO 11,  TL. 50MM</t>
  </si>
  <si>
    <t xml:space="preserve">Stavební náklady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</si>
</sst>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0" fontId="0" fillId="0" borderId="2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/>
    <xf numFmtId="4" fontId="1" fillId="0" borderId="3" xfId="0" applyNumberFormat="1" applyFont="1" applyBorder="1"/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" fontId="1" fillId="0" borderId="17" xfId="0" applyNumberFormat="1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6" fontId="5" fillId="0" borderId="0" xfId="0" applyNumberFormat="1" applyFont="1" applyAlignment="1">
      <alignment horizontal="center"/>
    </xf>
    <xf numFmtId="0" fontId="6" fillId="0" borderId="0" xfId="0" applyFont="1" applyAlignment="1"/>
    <xf numFmtId="3" fontId="7" fillId="0" borderId="0" xfId="0" applyNumberFormat="1" applyFont="1" applyAlignment="1"/>
    <xf numFmtId="0" fontId="7" fillId="0" borderId="0" xfId="0" applyFont="1" applyAlignment="1"/>
    <xf numFmtId="4" fontId="7" fillId="0" borderId="0" xfId="0" applyNumberFormat="1" applyFont="1" applyAlignment="1"/>
    <xf numFmtId="0" fontId="7" fillId="0" borderId="0" xfId="0" applyFont="1" applyAlignment="1">
      <alignment vertic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/>
    <xf numFmtId="3" fontId="8" fillId="3" borderId="20" xfId="0" applyNumberFormat="1" applyFont="1" applyFill="1" applyBorder="1" applyAlignment="1">
      <alignment horizontal="center"/>
    </xf>
    <xf numFmtId="4" fontId="8" fillId="3" borderId="20" xfId="0" applyNumberFormat="1" applyFont="1" applyFill="1" applyBorder="1" applyAlignment="1">
      <alignment horizontal="center"/>
    </xf>
    <xf numFmtId="3" fontId="8" fillId="3" borderId="18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Fill="1" applyBorder="1" applyAlignment="1"/>
    <xf numFmtId="3" fontId="9" fillId="0" borderId="23" xfId="0" applyNumberFormat="1" applyFont="1" applyBorder="1" applyAlignment="1">
      <alignment horizontal="center"/>
    </xf>
    <xf numFmtId="4" fontId="9" fillId="0" borderId="23" xfId="0" applyNumberFormat="1" applyFont="1" applyFill="1" applyBorder="1" applyAlignment="1"/>
    <xf numFmtId="4" fontId="9" fillId="0" borderId="23" xfId="0" applyNumberFormat="1" applyFont="1" applyBorder="1" applyAlignment="1"/>
    <xf numFmtId="3" fontId="9" fillId="0" borderId="24" xfId="0" applyNumberFormat="1" applyFont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3" fontId="9" fillId="0" borderId="2" xfId="0" applyNumberFormat="1" applyFont="1" applyBorder="1" applyAlignment="1">
      <alignment horizontal="center"/>
    </xf>
    <xf numFmtId="4" fontId="9" fillId="0" borderId="2" xfId="0" applyNumberFormat="1" applyFont="1" applyFill="1" applyBorder="1" applyAlignment="1"/>
    <xf numFmtId="4" fontId="9" fillId="0" borderId="2" xfId="0" applyNumberFormat="1" applyFont="1" applyBorder="1" applyAlignment="1"/>
    <xf numFmtId="0" fontId="9" fillId="0" borderId="2" xfId="0" applyFont="1" applyBorder="1" applyAlignment="1"/>
    <xf numFmtId="0" fontId="9" fillId="0" borderId="4" xfId="0" applyFont="1" applyBorder="1" applyAlignment="1">
      <alignment horizontal="center"/>
    </xf>
    <xf numFmtId="6" fontId="9" fillId="0" borderId="5" xfId="0" applyNumberFormat="1" applyFont="1" applyBorder="1" applyAlignment="1">
      <alignment horizontal="center"/>
    </xf>
    <xf numFmtId="0" fontId="9" fillId="0" borderId="5" xfId="0" applyFont="1" applyFill="1" applyBorder="1" applyAlignment="1"/>
    <xf numFmtId="3" fontId="9" fillId="0" borderId="5" xfId="0" applyNumberFormat="1" applyFont="1" applyBorder="1" applyAlignment="1"/>
    <xf numFmtId="0" fontId="9" fillId="0" borderId="5" xfId="0" applyFont="1" applyBorder="1" applyAlignment="1"/>
    <xf numFmtId="4" fontId="9" fillId="0" borderId="5" xfId="0" applyNumberFormat="1" applyFont="1" applyBorder="1" applyAlignment="1"/>
    <xf numFmtId="3" fontId="9" fillId="0" borderId="6" xfId="0" applyNumberFormat="1" applyFont="1" applyBorder="1" applyAlignment="1"/>
    <xf numFmtId="0" fontId="9" fillId="0" borderId="0" xfId="0" applyFont="1" applyFill="1" applyBorder="1" applyAlignment="1"/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4" borderId="22" xfId="0" applyFont="1" applyFill="1" applyBorder="1" applyAlignment="1"/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10" fillId="4" borderId="6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" fillId="0" borderId="2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27" xfId="0" applyBorder="1" applyAlignment="1">
      <alignment horizontal="center"/>
    </xf>
    <xf numFmtId="4" fontId="0" fillId="0" borderId="27" xfId="0" applyNumberFormat="1" applyBorder="1"/>
    <xf numFmtId="4" fontId="0" fillId="0" borderId="28" xfId="0" applyNumberFormat="1" applyBorder="1"/>
    <xf numFmtId="0" fontId="1" fillId="2" borderId="1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0" fontId="0" fillId="0" borderId="13" xfId="0" applyFont="1" applyBorder="1" applyAlignment="1">
      <alignment horizontal="center"/>
    </xf>
    <xf numFmtId="4" fontId="1" fillId="0" borderId="9" xfId="0" applyNumberFormat="1" applyFont="1" applyBorder="1"/>
    <xf numFmtId="4" fontId="1" fillId="5" borderId="2" xfId="0" applyNumberFormat="1" applyFont="1" applyFill="1" applyBorder="1"/>
    <xf numFmtId="0" fontId="0" fillId="0" borderId="2" xfId="0" applyFont="1" applyBorder="1"/>
    <xf numFmtId="0" fontId="0" fillId="0" borderId="2" xfId="0" applyBorder="1" applyAlignment="1">
      <alignment wrapText="1" shrinkToFit="1"/>
    </xf>
    <xf numFmtId="0" fontId="1" fillId="0" borderId="1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zant.milos\Documents\2019\Stavby%202019\3744%20Bene&#353;ov\3744_Bene&#353;ov_V&#253;kaz%20v&#253;m&#283;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7">
          <cell r="F37">
            <v>144.4</v>
          </cell>
        </row>
        <row r="39">
          <cell r="F39">
            <v>612.4</v>
          </cell>
        </row>
        <row r="42">
          <cell r="F42">
            <v>5</v>
          </cell>
        </row>
        <row r="44">
          <cell r="F44">
            <v>6</v>
          </cell>
        </row>
        <row r="46">
          <cell r="F46">
            <v>14</v>
          </cell>
        </row>
        <row r="48">
          <cell r="F48">
            <v>445</v>
          </cell>
        </row>
        <row r="52">
          <cell r="F52">
            <v>3610</v>
          </cell>
        </row>
        <row r="54">
          <cell r="F54">
            <v>3610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3:E14"/>
  <sheetViews>
    <sheetView zoomScaleNormal="100" workbookViewId="0">
      <selection activeCell="D9" sqref="D9"/>
    </sheetView>
  </sheetViews>
  <sheetFormatPr defaultRowHeight="15" x14ac:dyDescent="0.25"/>
  <cols>
    <col min="2" max="2" width="43" customWidth="1"/>
    <col min="3" max="3" width="13.85546875" customWidth="1"/>
    <col min="4" max="4" width="14.42578125" customWidth="1"/>
    <col min="5" max="5" width="14.28515625" customWidth="1"/>
  </cols>
  <sheetData>
    <row r="3" spans="2:5" ht="21" x14ac:dyDescent="0.35">
      <c r="B3" s="3" t="s">
        <v>60</v>
      </c>
    </row>
    <row r="4" spans="2:5" ht="15.75" thickBot="1" x14ac:dyDescent="0.3"/>
    <row r="5" spans="2:5" ht="15.75" thickTop="1" x14ac:dyDescent="0.25">
      <c r="B5" s="66" t="s">
        <v>47</v>
      </c>
      <c r="C5" s="67" t="s">
        <v>48</v>
      </c>
      <c r="D5" s="67" t="s">
        <v>49</v>
      </c>
      <c r="E5" s="68" t="s">
        <v>50</v>
      </c>
    </row>
    <row r="6" spans="2:5" x14ac:dyDescent="0.25">
      <c r="B6" s="69"/>
      <c r="C6" s="70"/>
      <c r="D6" s="70"/>
      <c r="E6" s="71"/>
    </row>
    <row r="7" spans="2:5" x14ac:dyDescent="0.25">
      <c r="B7" s="69" t="s">
        <v>64</v>
      </c>
      <c r="C7" s="72">
        <f>'Stavební náklady'!H48</f>
        <v>0</v>
      </c>
      <c r="D7" s="72">
        <f>C7*0.21</f>
        <v>0</v>
      </c>
      <c r="E7" s="73">
        <f>SUM(C7:D7)</f>
        <v>0</v>
      </c>
    </row>
    <row r="8" spans="2:5" x14ac:dyDescent="0.25">
      <c r="B8" s="69"/>
      <c r="C8" s="72"/>
      <c r="D8" s="72"/>
      <c r="E8" s="73"/>
    </row>
    <row r="9" spans="2:5" x14ac:dyDescent="0.25">
      <c r="B9" s="69" t="s">
        <v>26</v>
      </c>
      <c r="C9" s="72">
        <f>'ON+VN'!H15</f>
        <v>0</v>
      </c>
      <c r="D9" s="72">
        <f>'ON+VN'!H17</f>
        <v>0</v>
      </c>
      <c r="E9" s="73">
        <f>SUM(C9:D9)</f>
        <v>0</v>
      </c>
    </row>
    <row r="10" spans="2:5" x14ac:dyDescent="0.25">
      <c r="B10" s="69"/>
      <c r="C10" s="72"/>
      <c r="D10" s="72"/>
      <c r="E10" s="73" t="s">
        <v>1</v>
      </c>
    </row>
    <row r="11" spans="2:5" ht="15.75" thickBot="1" x14ac:dyDescent="0.3">
      <c r="B11" s="74" t="s">
        <v>7</v>
      </c>
      <c r="C11" s="75">
        <f>SUM(C7:C10)</f>
        <v>0</v>
      </c>
      <c r="D11" s="75">
        <f>SUM(D7:D10)</f>
        <v>0</v>
      </c>
      <c r="E11" s="76">
        <f>SUM(E7:E10)</f>
        <v>0</v>
      </c>
    </row>
    <row r="12" spans="2:5" ht="15.75" thickTop="1" x14ac:dyDescent="0.25"/>
    <row r="14" spans="2:5" x14ac:dyDescent="0.25">
      <c r="E14" t="s">
        <v>1</v>
      </c>
    </row>
  </sheetData>
  <pageMargins left="0.7" right="0.7" top="0.78740157499999996" bottom="0.78740157499999996" header="0.3" footer="0.3"/>
  <pageSetup paperSize="9" scale="92" orientation="portrait" r:id="rId1"/>
  <headerFooter>
    <oddHeader>&amp;L&amp;"-,Kurzíva"&amp;14III/37415,16 Bačov-Vísky&amp;C&amp;"-,Kurzíva"&amp;14Rekapitulace&amp;R&amp;"-,Kurzíva"&amp;14Kontrolní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I54"/>
  <sheetViews>
    <sheetView tabSelected="1" topLeftCell="A22" zoomScaleNormal="100" workbookViewId="0">
      <selection activeCell="G40" sqref="G40"/>
    </sheetView>
  </sheetViews>
  <sheetFormatPr defaultRowHeight="15" x14ac:dyDescent="0.25"/>
  <cols>
    <col min="2" max="2" width="9.140625" style="2"/>
    <col min="3" max="3" width="11.28515625" style="2" customWidth="1"/>
    <col min="4" max="4" width="83" customWidth="1"/>
    <col min="5" max="5" width="10.7109375" style="2" customWidth="1"/>
    <col min="6" max="7" width="10.7109375" customWidth="1"/>
    <col min="8" max="8" width="12.5703125" style="1" customWidth="1"/>
  </cols>
  <sheetData>
    <row r="2" spans="2:8" ht="21" x14ac:dyDescent="0.35">
      <c r="D2" s="3" t="s">
        <v>60</v>
      </c>
    </row>
    <row r="3" spans="2:8" ht="21" x14ac:dyDescent="0.35">
      <c r="D3" s="3" t="s">
        <v>1</v>
      </c>
    </row>
    <row r="4" spans="2:8" ht="15.75" thickBot="1" x14ac:dyDescent="0.3"/>
    <row r="5" spans="2:8" ht="28.5" customHeight="1" thickTop="1" thickBot="1" x14ac:dyDescent="0.3">
      <c r="B5" s="26" t="s">
        <v>25</v>
      </c>
      <c r="C5" s="15" t="s">
        <v>8</v>
      </c>
      <c r="D5" s="16" t="s">
        <v>9</v>
      </c>
      <c r="E5" s="17" t="s">
        <v>10</v>
      </c>
      <c r="F5" s="17" t="s">
        <v>11</v>
      </c>
      <c r="G5" s="17" t="s">
        <v>12</v>
      </c>
      <c r="H5" s="18" t="s">
        <v>13</v>
      </c>
    </row>
    <row r="6" spans="2:8" ht="18" customHeight="1" thickTop="1" x14ac:dyDescent="0.25">
      <c r="B6" s="24">
        <v>2</v>
      </c>
      <c r="C6" s="99">
        <v>113722</v>
      </c>
      <c r="D6" s="20" t="s">
        <v>52</v>
      </c>
      <c r="E6" s="21" t="s">
        <v>15</v>
      </c>
      <c r="F6" s="22">
        <f>[1]List1!$F$37</f>
        <v>144.4</v>
      </c>
      <c r="G6" s="95">
        <v>0</v>
      </c>
      <c r="H6" s="94">
        <f>ROUND(F6*G6,2)</f>
        <v>0</v>
      </c>
    </row>
    <row r="7" spans="2:8" ht="13.5" customHeight="1" x14ac:dyDescent="0.25">
      <c r="B7" s="24"/>
      <c r="C7" s="5"/>
      <c r="D7" s="6" t="s">
        <v>61</v>
      </c>
      <c r="E7" s="7"/>
      <c r="F7" s="8"/>
      <c r="G7" s="8"/>
      <c r="H7" s="9"/>
    </row>
    <row r="8" spans="2:8" ht="13.5" customHeight="1" x14ac:dyDescent="0.25">
      <c r="B8" s="24"/>
      <c r="C8" s="5"/>
      <c r="D8" s="6"/>
      <c r="E8" s="7"/>
      <c r="F8" s="8"/>
      <c r="G8" s="8"/>
      <c r="H8" s="9"/>
    </row>
    <row r="9" spans="2:8" ht="17.25" x14ac:dyDescent="0.25">
      <c r="B9" s="24">
        <v>3</v>
      </c>
      <c r="C9" s="19">
        <v>572213</v>
      </c>
      <c r="D9" s="20" t="s">
        <v>18</v>
      </c>
      <c r="E9" s="21" t="s">
        <v>14</v>
      </c>
      <c r="F9" s="22">
        <f>[1]List1!$F$54</f>
        <v>3610</v>
      </c>
      <c r="G9" s="22">
        <v>0</v>
      </c>
      <c r="H9" s="23">
        <f>ROUND(F9*G9,2)</f>
        <v>0</v>
      </c>
    </row>
    <row r="10" spans="2:8" x14ac:dyDescent="0.25">
      <c r="B10" s="24"/>
      <c r="C10" s="5"/>
      <c r="D10" s="6" t="s">
        <v>16</v>
      </c>
      <c r="E10" s="6"/>
      <c r="F10" s="6"/>
      <c r="G10" s="6"/>
      <c r="H10" s="28"/>
    </row>
    <row r="11" spans="2:8" x14ac:dyDescent="0.25">
      <c r="B11" s="24"/>
      <c r="C11" s="5"/>
      <c r="D11" s="6" t="s">
        <v>17</v>
      </c>
      <c r="E11" s="6"/>
      <c r="F11" s="6"/>
      <c r="G11" s="6"/>
      <c r="H11" s="28"/>
    </row>
    <row r="12" spans="2:8" x14ac:dyDescent="0.25">
      <c r="B12" s="24"/>
      <c r="C12" s="5"/>
      <c r="D12" s="6" t="s">
        <v>1</v>
      </c>
      <c r="E12" s="7"/>
      <c r="F12" s="8"/>
      <c r="G12" s="8"/>
      <c r="H12" s="9"/>
    </row>
    <row r="13" spans="2:8" ht="17.25" x14ac:dyDescent="0.25">
      <c r="B13" s="24">
        <v>4</v>
      </c>
      <c r="C13" s="99" t="s">
        <v>62</v>
      </c>
      <c r="D13" s="20" t="s">
        <v>63</v>
      </c>
      <c r="E13" s="21" t="s">
        <v>14</v>
      </c>
      <c r="F13" s="22">
        <f>[1]List1!$F$52</f>
        <v>3610</v>
      </c>
      <c r="G13" s="22">
        <v>0</v>
      </c>
      <c r="H13" s="23">
        <f>ROUND(F13*G13,2)</f>
        <v>0</v>
      </c>
    </row>
    <row r="14" spans="2:8" ht="34.5" customHeight="1" x14ac:dyDescent="0.25">
      <c r="B14" s="24"/>
      <c r="C14" s="5"/>
      <c r="D14" s="10" t="s">
        <v>2</v>
      </c>
      <c r="E14" s="7"/>
      <c r="F14" s="8"/>
      <c r="G14" s="8"/>
      <c r="H14" s="9"/>
    </row>
    <row r="15" spans="2:8" ht="30" x14ac:dyDescent="0.25">
      <c r="B15" s="24"/>
      <c r="C15" s="5"/>
      <c r="D15" s="10" t="s">
        <v>3</v>
      </c>
      <c r="E15" s="7"/>
      <c r="F15" s="8"/>
      <c r="G15" s="8"/>
      <c r="H15" s="9"/>
    </row>
    <row r="16" spans="2:8" ht="30" x14ac:dyDescent="0.25">
      <c r="B16" s="24"/>
      <c r="C16" s="5"/>
      <c r="D16" s="10" t="s">
        <v>4</v>
      </c>
      <c r="E16" s="7"/>
      <c r="F16" s="8"/>
      <c r="G16" s="8"/>
      <c r="H16" s="9"/>
    </row>
    <row r="17" spans="2:9" x14ac:dyDescent="0.25">
      <c r="B17" s="24"/>
      <c r="C17" s="5"/>
      <c r="D17" s="10" t="s">
        <v>5</v>
      </c>
      <c r="E17" s="7"/>
      <c r="F17" s="8"/>
      <c r="G17" s="8"/>
      <c r="H17" s="9"/>
    </row>
    <row r="18" spans="2:9" ht="30" x14ac:dyDescent="0.25">
      <c r="B18" s="24"/>
      <c r="C18" s="5"/>
      <c r="D18" s="10" t="s">
        <v>6</v>
      </c>
      <c r="E18" s="7"/>
      <c r="F18" s="8"/>
      <c r="G18" s="8"/>
      <c r="H18" s="9"/>
    </row>
    <row r="19" spans="2:9" x14ac:dyDescent="0.25">
      <c r="B19" s="24"/>
      <c r="C19" s="5"/>
      <c r="D19" s="6"/>
      <c r="E19" s="7"/>
      <c r="F19" s="8"/>
      <c r="G19" s="8"/>
      <c r="H19" s="9"/>
      <c r="I19" t="s">
        <v>1</v>
      </c>
    </row>
    <row r="20" spans="2:9" x14ac:dyDescent="0.25">
      <c r="B20" s="24">
        <v>6</v>
      </c>
      <c r="C20" s="19" t="s">
        <v>19</v>
      </c>
      <c r="D20" s="20" t="s">
        <v>20</v>
      </c>
      <c r="E20" s="21" t="s">
        <v>0</v>
      </c>
      <c r="F20" s="22">
        <f>[1]List1!$F$39</f>
        <v>612.4</v>
      </c>
      <c r="G20" s="22">
        <v>0</v>
      </c>
      <c r="H20" s="23">
        <f>ROUND(F20*G20,2)</f>
        <v>0</v>
      </c>
    </row>
    <row r="21" spans="2:9" x14ac:dyDescent="0.25">
      <c r="B21" s="24"/>
      <c r="C21" s="5"/>
      <c r="D21" s="6" t="s">
        <v>21</v>
      </c>
      <c r="E21" s="7"/>
      <c r="F21" s="8"/>
      <c r="G21" s="8"/>
      <c r="H21" s="9"/>
    </row>
    <row r="22" spans="2:9" x14ac:dyDescent="0.25">
      <c r="B22" s="24"/>
      <c r="C22" s="5"/>
      <c r="D22" s="6" t="s">
        <v>22</v>
      </c>
      <c r="E22" s="7"/>
      <c r="F22" s="8"/>
      <c r="G22" s="8"/>
      <c r="H22" s="9"/>
    </row>
    <row r="23" spans="2:9" x14ac:dyDescent="0.25">
      <c r="B23" s="24"/>
      <c r="C23" s="5"/>
      <c r="D23" s="6" t="s">
        <v>23</v>
      </c>
      <c r="E23" s="7"/>
      <c r="F23" s="8"/>
      <c r="G23" s="8"/>
      <c r="H23" s="9"/>
    </row>
    <row r="24" spans="2:9" x14ac:dyDescent="0.25">
      <c r="B24" s="24"/>
      <c r="C24" s="5"/>
      <c r="D24" s="6" t="s">
        <v>24</v>
      </c>
      <c r="E24" s="7"/>
      <c r="F24" s="8"/>
      <c r="G24" s="8"/>
      <c r="H24" s="9"/>
    </row>
    <row r="25" spans="2:9" ht="15.75" thickBot="1" x14ac:dyDescent="0.3">
      <c r="B25" s="24"/>
      <c r="C25" s="5"/>
      <c r="D25" s="6"/>
      <c r="E25" s="7"/>
      <c r="F25" s="8"/>
      <c r="G25" s="8"/>
      <c r="H25" s="9"/>
    </row>
    <row r="26" spans="2:9" ht="15.75" thickTop="1" x14ac:dyDescent="0.25">
      <c r="B26" s="98">
        <v>10</v>
      </c>
      <c r="C26" s="19">
        <v>89921</v>
      </c>
      <c r="D26" s="20" t="s">
        <v>55</v>
      </c>
      <c r="E26" s="21" t="s">
        <v>56</v>
      </c>
      <c r="F26" s="22">
        <f>[1]List1!$F$44</f>
        <v>6</v>
      </c>
      <c r="G26" s="22">
        <v>0</v>
      </c>
      <c r="H26" s="27">
        <f>ROUND(F26*G26,2)</f>
        <v>0</v>
      </c>
    </row>
    <row r="27" spans="2:9" ht="30" x14ac:dyDescent="0.25">
      <c r="B27" s="24"/>
      <c r="C27" s="5"/>
      <c r="D27" s="10" t="s">
        <v>57</v>
      </c>
      <c r="E27" s="7"/>
      <c r="F27" s="6"/>
      <c r="G27" s="6"/>
      <c r="H27" s="9"/>
    </row>
    <row r="28" spans="2:9" ht="15.75" thickBot="1" x14ac:dyDescent="0.3">
      <c r="B28" s="24"/>
      <c r="C28" s="5"/>
      <c r="D28" s="6"/>
      <c r="E28" s="7"/>
      <c r="F28" s="8"/>
      <c r="G28" s="8"/>
      <c r="H28" s="9"/>
    </row>
    <row r="29" spans="2:9" ht="15.75" thickTop="1" x14ac:dyDescent="0.25">
      <c r="B29" s="98">
        <v>11</v>
      </c>
      <c r="C29" s="19">
        <v>89922</v>
      </c>
      <c r="D29" s="20" t="s">
        <v>58</v>
      </c>
      <c r="E29" s="21" t="s">
        <v>56</v>
      </c>
      <c r="F29" s="22">
        <f>[1]List1!$F$42</f>
        <v>5</v>
      </c>
      <c r="G29" s="22">
        <v>0</v>
      </c>
      <c r="H29" s="27">
        <f>ROUND(F29*G29,2)</f>
        <v>0</v>
      </c>
    </row>
    <row r="30" spans="2:9" ht="30" x14ac:dyDescent="0.25">
      <c r="B30" s="24"/>
      <c r="C30" s="5"/>
      <c r="D30" s="10" t="s">
        <v>57</v>
      </c>
      <c r="E30" s="7"/>
      <c r="F30" s="8"/>
      <c r="G30" s="8"/>
      <c r="H30" s="9"/>
    </row>
    <row r="31" spans="2:9" ht="15.75" thickBot="1" x14ac:dyDescent="0.3">
      <c r="B31" s="24"/>
      <c r="C31" s="5"/>
      <c r="D31" s="6"/>
      <c r="E31" s="7"/>
      <c r="F31" s="8"/>
      <c r="G31" s="8"/>
      <c r="H31" s="9"/>
    </row>
    <row r="32" spans="2:9" ht="15.75" thickTop="1" x14ac:dyDescent="0.25">
      <c r="B32" s="98">
        <v>12</v>
      </c>
      <c r="C32" s="19">
        <v>89923</v>
      </c>
      <c r="D32" s="20" t="s">
        <v>59</v>
      </c>
      <c r="E32" s="21" t="s">
        <v>56</v>
      </c>
      <c r="F32" s="22">
        <f>[1]List1!$F$46</f>
        <v>14</v>
      </c>
      <c r="G32" s="22">
        <v>0</v>
      </c>
      <c r="H32" s="27">
        <f>ROUND(F32*G32,2)</f>
        <v>0</v>
      </c>
    </row>
    <row r="33" spans="2:8" ht="30" x14ac:dyDescent="0.25">
      <c r="B33" s="24"/>
      <c r="C33" s="5"/>
      <c r="D33" s="10" t="s">
        <v>57</v>
      </c>
      <c r="E33" s="7"/>
      <c r="F33" s="8"/>
      <c r="G33" s="8"/>
      <c r="H33" s="9"/>
    </row>
    <row r="34" spans="2:8" x14ac:dyDescent="0.25">
      <c r="B34" s="24"/>
      <c r="C34" s="5"/>
      <c r="D34" s="6"/>
      <c r="E34" s="7"/>
      <c r="F34" s="8"/>
      <c r="G34" s="8"/>
      <c r="H34" s="9"/>
    </row>
    <row r="35" spans="2:8" ht="17.25" x14ac:dyDescent="0.25">
      <c r="B35" s="93">
        <v>7</v>
      </c>
      <c r="C35" s="19">
        <v>915111</v>
      </c>
      <c r="D35" s="20" t="s">
        <v>51</v>
      </c>
      <c r="E35" s="21" t="s">
        <v>14</v>
      </c>
      <c r="F35" s="22">
        <f>[1]List1!$F$48</f>
        <v>445</v>
      </c>
      <c r="G35" s="22">
        <v>0</v>
      </c>
      <c r="H35" s="23">
        <f>ROUND(F35*G35,2)</f>
        <v>0</v>
      </c>
    </row>
    <row r="36" spans="2:8" x14ac:dyDescent="0.25">
      <c r="B36" s="93"/>
      <c r="C36" s="19"/>
      <c r="D36" s="96" t="s">
        <v>53</v>
      </c>
      <c r="E36" s="21"/>
      <c r="F36" s="22"/>
      <c r="G36" s="22"/>
      <c r="H36" s="23"/>
    </row>
    <row r="37" spans="2:8" x14ac:dyDescent="0.25">
      <c r="B37" s="93"/>
      <c r="C37" s="19"/>
      <c r="D37" s="96" t="s">
        <v>54</v>
      </c>
      <c r="E37" s="21"/>
      <c r="F37" s="22"/>
      <c r="G37" s="22"/>
      <c r="H37" s="23"/>
    </row>
    <row r="38" spans="2:8" x14ac:dyDescent="0.25">
      <c r="B38" s="93"/>
      <c r="C38" s="19"/>
      <c r="D38" s="20"/>
      <c r="E38" s="21"/>
      <c r="F38" s="22"/>
      <c r="G38" s="22"/>
      <c r="H38" s="23"/>
    </row>
    <row r="39" spans="2:8" x14ac:dyDescent="0.25">
      <c r="B39" s="93"/>
      <c r="C39" s="5"/>
      <c r="D39" s="97"/>
      <c r="E39" s="7"/>
      <c r="F39" s="8"/>
      <c r="G39" s="8"/>
      <c r="H39" s="9"/>
    </row>
    <row r="40" spans="2:8" x14ac:dyDescent="0.25">
      <c r="B40" s="93">
        <v>9</v>
      </c>
      <c r="C40" s="79" t="s">
        <v>44</v>
      </c>
      <c r="D40" s="78" t="s">
        <v>41</v>
      </c>
      <c r="E40" s="21" t="s">
        <v>34</v>
      </c>
      <c r="F40" s="22">
        <v>1</v>
      </c>
      <c r="G40" s="22">
        <v>0</v>
      </c>
      <c r="H40" s="23">
        <f>ROUND(F40*G40,2)</f>
        <v>0</v>
      </c>
    </row>
    <row r="41" spans="2:8" ht="48" customHeight="1" x14ac:dyDescent="0.25">
      <c r="B41" s="81"/>
      <c r="C41" s="82"/>
      <c r="D41" s="83" t="s">
        <v>42</v>
      </c>
      <c r="E41" s="84"/>
      <c r="F41" s="85"/>
      <c r="G41" s="85"/>
      <c r="H41" s="86"/>
    </row>
    <row r="42" spans="2:8" ht="61.5" customHeight="1" x14ac:dyDescent="0.25">
      <c r="B42" s="25"/>
      <c r="C42" s="11"/>
      <c r="D42" s="80" t="s">
        <v>43</v>
      </c>
      <c r="E42" s="12"/>
      <c r="F42" s="13"/>
      <c r="G42" s="13"/>
      <c r="H42" s="14"/>
    </row>
    <row r="43" spans="2:8" x14ac:dyDescent="0.25">
      <c r="B43" s="24"/>
      <c r="C43" s="5"/>
      <c r="D43" s="10"/>
      <c r="E43" s="7"/>
      <c r="F43" s="8"/>
      <c r="G43" s="8"/>
      <c r="H43" s="9"/>
    </row>
    <row r="44" spans="2:8" x14ac:dyDescent="0.25">
      <c r="B44" s="24"/>
      <c r="C44" s="5"/>
      <c r="D44" s="6"/>
      <c r="E44" s="7"/>
      <c r="F44" s="8"/>
      <c r="G44" s="8" t="s">
        <v>1</v>
      </c>
      <c r="H44" s="9"/>
    </row>
    <row r="45" spans="2:8" s="4" customFormat="1" ht="31.5" customHeight="1" thickBot="1" x14ac:dyDescent="0.3">
      <c r="B45" s="87"/>
      <c r="C45" s="88"/>
      <c r="D45" s="89" t="s">
        <v>7</v>
      </c>
      <c r="E45" s="90"/>
      <c r="F45" s="91"/>
      <c r="G45" s="91"/>
      <c r="H45" s="92">
        <f>SUM(H6:H44)</f>
        <v>0</v>
      </c>
    </row>
    <row r="46" spans="2:8" ht="15.75" thickTop="1" x14ac:dyDescent="0.25"/>
    <row r="48" spans="2:8" x14ac:dyDescent="0.25">
      <c r="D48" s="63" t="s">
        <v>46</v>
      </c>
      <c r="E48" s="64"/>
      <c r="F48" s="64"/>
      <c r="G48" s="64"/>
      <c r="H48" s="77">
        <f>SUM(H42:H47)</f>
        <v>0</v>
      </c>
    </row>
    <row r="49" spans="2:8" x14ac:dyDescent="0.25">
      <c r="B49" s="1"/>
      <c r="C49"/>
      <c r="D49" s="64"/>
      <c r="E49" s="64"/>
      <c r="F49" s="64"/>
      <c r="G49" s="64"/>
      <c r="H49" s="77"/>
    </row>
    <row r="50" spans="2:8" x14ac:dyDescent="0.25">
      <c r="B50" s="1"/>
      <c r="C50"/>
      <c r="D50" s="64" t="s">
        <v>39</v>
      </c>
      <c r="E50" s="64"/>
      <c r="F50" s="64"/>
      <c r="G50" s="64"/>
      <c r="H50" s="77">
        <f>H48*0.21</f>
        <v>0</v>
      </c>
    </row>
    <row r="51" spans="2:8" x14ac:dyDescent="0.25">
      <c r="B51" s="1"/>
      <c r="C51"/>
      <c r="D51" s="64"/>
      <c r="E51" s="64"/>
      <c r="F51" s="64"/>
      <c r="G51" s="64"/>
      <c r="H51" s="77"/>
    </row>
    <row r="52" spans="2:8" x14ac:dyDescent="0.25">
      <c r="B52" s="1"/>
      <c r="C52"/>
      <c r="D52" s="63" t="s">
        <v>45</v>
      </c>
      <c r="E52" s="64"/>
      <c r="F52" s="64"/>
      <c r="G52" s="64"/>
      <c r="H52" s="77">
        <f>SUM(H48:H51)</f>
        <v>0</v>
      </c>
    </row>
    <row r="53" spans="2:8" x14ac:dyDescent="0.25">
      <c r="B53" s="1"/>
      <c r="C53"/>
      <c r="E53"/>
      <c r="H53"/>
    </row>
    <row r="54" spans="2:8" x14ac:dyDescent="0.25">
      <c r="B54" s="1"/>
      <c r="C54"/>
      <c r="E54"/>
      <c r="H54"/>
    </row>
  </sheetData>
  <pageMargins left="0.7" right="0.7" top="0.78740157499999996" bottom="0.78740157499999996" header="0.3" footer="0.3"/>
  <pageSetup paperSize="9" scale="59" orientation="portrait" r:id="rId1"/>
  <headerFooter>
    <oddHeader>&amp;L&amp;"-,Kurzíva"&amp;14III/37415,16 Bačov-Vísky&amp;C&amp;"-,Kurzíva"&amp;14Stavební náklady&amp;R&amp;"-,Kurzíva"&amp;14Kontrolní  rozpočet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2:H21"/>
  <sheetViews>
    <sheetView zoomScaleNormal="100" workbookViewId="0">
      <selection activeCell="H15" sqref="H15"/>
    </sheetView>
  </sheetViews>
  <sheetFormatPr defaultRowHeight="15" x14ac:dyDescent="0.25"/>
  <cols>
    <col min="3" max="3" width="11.28515625" customWidth="1"/>
    <col min="4" max="4" width="59" customWidth="1"/>
    <col min="5" max="5" width="9.42578125" customWidth="1"/>
    <col min="6" max="6" width="8" customWidth="1"/>
    <col min="7" max="8" width="10.7109375" customWidth="1"/>
  </cols>
  <sheetData>
    <row r="2" spans="2:8" ht="21" x14ac:dyDescent="0.35">
      <c r="D2" s="3" t="s">
        <v>60</v>
      </c>
    </row>
    <row r="6" spans="2:8" x14ac:dyDescent="0.25">
      <c r="B6" s="2"/>
      <c r="C6" s="2"/>
      <c r="E6" s="2"/>
      <c r="H6" s="1"/>
    </row>
    <row r="7" spans="2:8" ht="16.5" thickBot="1" x14ac:dyDescent="0.3">
      <c r="B7" s="29"/>
      <c r="C7" s="30" t="s">
        <v>1</v>
      </c>
      <c r="D7" s="31" t="s">
        <v>26</v>
      </c>
      <c r="E7" s="32"/>
      <c r="F7" s="33"/>
      <c r="G7" s="34"/>
      <c r="H7" s="32"/>
    </row>
    <row r="8" spans="2:8" ht="16.5" thickTop="1" thickBot="1" x14ac:dyDescent="0.3">
      <c r="B8" s="36" t="s">
        <v>27</v>
      </c>
      <c r="C8" s="37" t="s">
        <v>1</v>
      </c>
      <c r="D8" s="38" t="s">
        <v>28</v>
      </c>
      <c r="E8" s="39" t="s">
        <v>29</v>
      </c>
      <c r="F8" s="37" t="s">
        <v>30</v>
      </c>
      <c r="G8" s="40" t="s">
        <v>31</v>
      </c>
      <c r="H8" s="41" t="s">
        <v>32</v>
      </c>
    </row>
    <row r="9" spans="2:8" ht="16.5" thickTop="1" thickBot="1" x14ac:dyDescent="0.3">
      <c r="B9" s="42">
        <v>1</v>
      </c>
      <c r="C9" s="43" t="s">
        <v>1</v>
      </c>
      <c r="D9" s="44" t="s">
        <v>33</v>
      </c>
      <c r="E9" s="45" t="s">
        <v>34</v>
      </c>
      <c r="F9" s="46">
        <v>1</v>
      </c>
      <c r="G9" s="47">
        <v>0</v>
      </c>
      <c r="H9" s="48">
        <f>F9*G9</f>
        <v>0</v>
      </c>
    </row>
    <row r="10" spans="2:8" ht="16.5" thickTop="1" thickBot="1" x14ac:dyDescent="0.3">
      <c r="B10" s="49"/>
      <c r="C10" s="50"/>
      <c r="D10" s="51" t="s">
        <v>35</v>
      </c>
      <c r="E10" s="52"/>
      <c r="F10" s="53"/>
      <c r="G10" s="54"/>
      <c r="H10" s="48"/>
    </row>
    <row r="11" spans="2:8" ht="15.75" thickTop="1" x14ac:dyDescent="0.25">
      <c r="B11" s="49">
        <v>2</v>
      </c>
      <c r="C11" s="50"/>
      <c r="D11" s="55" t="s">
        <v>36</v>
      </c>
      <c r="E11" s="52" t="s">
        <v>34</v>
      </c>
      <c r="F11" s="53">
        <v>1</v>
      </c>
      <c r="G11" s="54">
        <v>0</v>
      </c>
      <c r="H11" s="48">
        <f t="shared" ref="H10:H11" si="0">F11*G11</f>
        <v>0</v>
      </c>
    </row>
    <row r="12" spans="2:8" ht="15.75" thickBot="1" x14ac:dyDescent="0.3">
      <c r="B12" s="56"/>
      <c r="C12" s="57" t="s">
        <v>1</v>
      </c>
      <c r="D12" s="58" t="s">
        <v>37</v>
      </c>
      <c r="E12" s="59"/>
      <c r="F12" s="60"/>
      <c r="G12" s="61"/>
      <c r="H12" s="62"/>
    </row>
    <row r="13" spans="2:8" ht="15.75" thickTop="1" x14ac:dyDescent="0.25">
      <c r="B13" s="35"/>
      <c r="C13" s="35"/>
      <c r="D13" s="35"/>
      <c r="E13" s="35"/>
      <c r="F13" s="35"/>
      <c r="G13" s="35"/>
      <c r="H13" s="35"/>
    </row>
    <row r="14" spans="2:8" x14ac:dyDescent="0.25">
      <c r="B14" s="35"/>
      <c r="C14" s="35"/>
      <c r="D14" s="35"/>
      <c r="E14" s="35"/>
      <c r="F14" s="35"/>
      <c r="G14" s="35"/>
      <c r="H14" s="35"/>
    </row>
    <row r="15" spans="2:8" x14ac:dyDescent="0.25">
      <c r="B15" s="35"/>
      <c r="C15" s="35"/>
      <c r="D15" s="63" t="s">
        <v>38</v>
      </c>
      <c r="E15" s="64"/>
      <c r="F15" s="64"/>
      <c r="G15" s="64"/>
      <c r="H15" s="65"/>
    </row>
    <row r="16" spans="2:8" x14ac:dyDescent="0.25">
      <c r="B16" s="35"/>
      <c r="C16" s="35"/>
      <c r="D16" s="64"/>
      <c r="E16" s="64"/>
      <c r="F16" s="64"/>
      <c r="G16" s="64"/>
      <c r="H16" s="64"/>
    </row>
    <row r="17" spans="2:8" x14ac:dyDescent="0.25">
      <c r="B17" s="35"/>
      <c r="C17" s="35"/>
      <c r="D17" s="64" t="s">
        <v>39</v>
      </c>
      <c r="E17" s="64"/>
      <c r="F17" s="64"/>
      <c r="G17" s="64"/>
      <c r="H17" s="65">
        <f>H15*0.21</f>
        <v>0</v>
      </c>
    </row>
    <row r="18" spans="2:8" x14ac:dyDescent="0.25">
      <c r="B18" s="35"/>
      <c r="C18" s="35"/>
      <c r="D18" s="64"/>
      <c r="E18" s="64"/>
      <c r="F18" s="64"/>
      <c r="G18" s="64"/>
      <c r="H18" s="64"/>
    </row>
    <row r="19" spans="2:8" x14ac:dyDescent="0.25">
      <c r="B19" s="35"/>
      <c r="C19" s="35"/>
      <c r="D19" s="63" t="s">
        <v>40</v>
      </c>
      <c r="E19" s="64"/>
      <c r="F19" s="64"/>
      <c r="G19" s="64"/>
      <c r="H19" s="65">
        <f>SUM(H15:H18)</f>
        <v>0</v>
      </c>
    </row>
    <row r="20" spans="2:8" x14ac:dyDescent="0.25">
      <c r="B20" s="2"/>
      <c r="C20" s="2"/>
      <c r="E20" s="2"/>
      <c r="H20" s="1"/>
    </row>
    <row r="21" spans="2:8" x14ac:dyDescent="0.25">
      <c r="B21" s="2"/>
      <c r="C21" s="2"/>
      <c r="E21" s="2"/>
      <c r="H21" s="1"/>
    </row>
  </sheetData>
  <pageMargins left="0.7" right="0.7" top="0.78740157499999996" bottom="0.78740157499999996" header="0.3" footer="0.3"/>
  <pageSetup paperSize="9" scale="73" orientation="portrait" r:id="rId1"/>
  <headerFooter>
    <oddHeader>&amp;L&amp;"-,Kurzíva"&amp;14III/37415,16 Bačov-Vísky&amp;C&amp;"-,Kurzíva"&amp;14Ostatní a vedlejší náklady&amp;R&amp;"-,Kurzíva"&amp;14Kontrolní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Rekapitulace</vt:lpstr>
      <vt:lpstr>Stavební náklady</vt:lpstr>
      <vt:lpstr>ON+VN</vt:lpstr>
      <vt:lpstr>'ON+VN'!Oblast_tisku</vt:lpstr>
      <vt:lpstr>'Stavební náklady'!Oblast_tisku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Bažant Miloš</dc:creator>
  <cp:lastModifiedBy>Nováková Eva</cp:lastModifiedBy>
  <cp:lastPrinted>2019-06-21T09:35:56Z</cp:lastPrinted>
  <dcterms:created xsi:type="dcterms:W3CDTF">2018-05-28T10:42:46Z</dcterms:created>
  <dcterms:modified xsi:type="dcterms:W3CDTF">2019-06-26T10:34:42Z</dcterms:modified>
</cp:coreProperties>
</file>