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'Rekapitulace'!$G$37</definedName>
    <definedName name="Dodavka0">'Položky'!#REF!</definedName>
    <definedName name="HSV">'Rekapitulace'!$E$37</definedName>
    <definedName name="HSV0">'Položky'!#REF!</definedName>
    <definedName name="HZS">'Rekapitulace'!$I$37</definedName>
    <definedName name="HZS0">'Položky'!#REF!</definedName>
    <definedName name="JKSO">'Krycí list'!$G$2</definedName>
    <definedName name="MJ">'Krycí list'!$G$5</definedName>
    <definedName name="Mont">'Rekapitulace'!$H$37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'Položky'!$A$1:$G$1313</definedName>
    <definedName name="_xlnm.Print_Area" localSheetId="1">'Rekapitulace'!$A$1:$I$51</definedName>
    <definedName name="PocetMJ">'Krycí list'!$G$6</definedName>
    <definedName name="Poznamka">'Krycí list'!$B$37</definedName>
    <definedName name="Projektant">'Krycí list'!$C$8</definedName>
    <definedName name="PSV">'Rekapitulace'!$F$37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<sst xmlns="http://schemas.openxmlformats.org/spreadsheetml/2006/main" count="2914" uniqueCount="1200">
  <si>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</si>
  <si>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</si>
  <si>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</si>
  <si>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</si>
  <si>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</si>
  <si>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</si>
  <si>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</si>
  <si>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</si>
  <si>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</si>
  <si>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</si>
  <si>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</si>
  <si>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</si>
  <si>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</si>
  <si>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</si>
  <si>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</si>
  <si>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</si>
  <si>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</si>
  <si>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</si>
  <si>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</si>
  <si>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</si>
  <si>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</si>
  <si>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</si>
  <si>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</si>
  <si>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</si>
  <si>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</si>
  <si>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</si>
  <si>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</si>
  <si>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</si>
  <si>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</si>
  <si>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</si>
  <si>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</si>
  <si>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</si>
  <si>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</si>
  <si>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</si>
  <si>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</si>
  <si>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</si>
  <si>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</si>
  <si>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</si>
  <si>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</si>
  <si>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</si>
  <si>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</si>
  <si>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</si>
  <si>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</si>
  <si>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</si>
  <si>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</si>
  <si>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</si>
  <si>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</si>
  <si>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</si>
  <si>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</si>
  <si>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</si>
  <si>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</si>
  <si>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</si>
  <si>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</si>
  <si>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</si>
  <si>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</si>
  <si>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</si>
  <si>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</si>
  <si>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</si>
  <si>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</si>
  <si>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</si>
  <si>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</si>
  <si>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</si>
  <si>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</si>
  <si>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</si>
  <si>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</si>
  <si>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</si>
  <si>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</si>
  <si>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</si>
  <si>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</si>
  <si>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</si>
  <si>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</si>
  <si>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</si>
  <si>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</si>
  <si>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</si>
  <si>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</si>
  <si>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</si>
  <si>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</si>
  <si>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</si>
  <si>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</si>
  <si>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00003240</t>
  </si>
  <si>
    <t>Klasic.+španěl.gymnasium Brno,Bystrc,Vejrostova</t>
  </si>
  <si>
    <t>Snížení energetické náročnosti objektu školy</t>
  </si>
  <si>
    <t>00003241</t>
  </si>
  <si>
    <t>SO.01-učebnový pavilon</t>
  </si>
  <si>
    <t>113106121R00</t>
  </si>
  <si>
    <t xml:space="preserve">Rozebrání dlažeb z betonových dlaždic na sucho </t>
  </si>
  <si>
    <t>m2</t>
  </si>
  <si>
    <t>v.č.102-učebnový pavilon půdorys 1.np-návrh:</t>
  </si>
  <si>
    <t>legenda stavebních úprav:</t>
  </si>
  <si>
    <t>SÚ/04-odstranění stáv.okap.chodníku z dlažby s podsypem š.500mm:(27,45+0,5*2+1,2-1,8)*0,5</t>
  </si>
  <si>
    <t>(100+0,5*2+(9,48-0,5)*2-2,6-25,8)*0,5</t>
  </si>
  <si>
    <t>(27,45+0,5*2+1,2-1,8)*0,5</t>
  </si>
  <si>
    <t>(100-5-22,5-14,5)*0,5</t>
  </si>
  <si>
    <t>113107111R00</t>
  </si>
  <si>
    <t xml:space="preserve">Odstranění podkladu pl. 200 m2,kam.těžené tl.10 cm </t>
  </si>
  <si>
    <t>199000002R00</t>
  </si>
  <si>
    <t xml:space="preserve">Poplatek za skládku horniny 1- 4 </t>
  </si>
  <si>
    <t>m3</t>
  </si>
  <si>
    <t>10,2204</t>
  </si>
  <si>
    <t>139600012RBD</t>
  </si>
  <si>
    <t>Ruční výkop v hornině 3 hloubka do 1 m, odvoz do 15 km</t>
  </si>
  <si>
    <t>odkop pro obrubník:170,34*0,2*0,3</t>
  </si>
  <si>
    <t>181300014RAE</t>
  </si>
  <si>
    <t>Rozprostření ornice v rovině tloušťka 30 cm dovoz ornice  ze vzdálenosti 15 km, osetí trávou</t>
  </si>
  <si>
    <t>SÚ/07-po vybourání podesty zúrodnění+osetí trávou:1,25*1,8*4</t>
  </si>
  <si>
    <t>10364200</t>
  </si>
  <si>
    <t>Ornice pro pozemkové úpravy</t>
  </si>
  <si>
    <t>9*0,3</t>
  </si>
  <si>
    <t>2</t>
  </si>
  <si>
    <t>Základy a zvláštní zakládání</t>
  </si>
  <si>
    <t>278381155R00</t>
  </si>
  <si>
    <t xml:space="preserve">Základ pod stroje plochy do 1,00 m2 z bet. C 20/25 </t>
  </si>
  <si>
    <t>v.č.105-učebnový pavilon půdorys ploché střechy-návrh:</t>
  </si>
  <si>
    <t>betonový sokl v.450mm:</t>
  </si>
  <si>
    <t>komora vzt 900x900mm:0,9*0,9*0,45*6</t>
  </si>
  <si>
    <t>3</t>
  </si>
  <si>
    <t>Svislé a kompletní konstrukce</t>
  </si>
  <si>
    <t>317944311RU3</t>
  </si>
  <si>
    <t>Válcované nosníky do č.12 do připravených otvorů včetně dodávky profilu U č.12</t>
  </si>
  <si>
    <t>t</t>
  </si>
  <si>
    <t>SÚ/06-prostup obvod.pláštěm tl.250mm:</t>
  </si>
  <si>
    <t>pro překlad U 120,dl.8,5m:8,5*13,4*0,001</t>
  </si>
  <si>
    <t>v.č.103-učebnový pavilon půdorys 2.np-návrh:</t>
  </si>
  <si>
    <t>v.č.104-učebnový pavilon půdorys 3.np-návrh:</t>
  </si>
  <si>
    <t>311</t>
  </si>
  <si>
    <t>Sádrokartonové konstrukce</t>
  </si>
  <si>
    <t>342266111RU7</t>
  </si>
  <si>
    <t>Obklad stěn sádrokartonem na ocelovou konstrukci desky standard tl. 12,5 mm, bez izolace</t>
  </si>
  <si>
    <t>SÚ/06-sdk kastl 1250x3000x200mm:(0,2*2+1,25)*3*2</t>
  </si>
  <si>
    <t>4</t>
  </si>
  <si>
    <t>Vodorovné konstrukce</t>
  </si>
  <si>
    <t>434311115R00</t>
  </si>
  <si>
    <t xml:space="preserve">Stupně dusané na terén, na desku, z betonu C 20/25 </t>
  </si>
  <si>
    <t>m</t>
  </si>
  <si>
    <t>strojovna-přebetonování stupňů :0,9*2</t>
  </si>
  <si>
    <t>434351141R00</t>
  </si>
  <si>
    <t xml:space="preserve">Bednění stupňů přímočarých - zřízení </t>
  </si>
  <si>
    <t>strojovna-přebetonování stupňů :0,9*2*(0,3+0,15)+0,3*0,15/2*2</t>
  </si>
  <si>
    <t>434351142R00</t>
  </si>
  <si>
    <t xml:space="preserve">Bednění stupňů přímočarých - odstranění </t>
  </si>
  <si>
    <t>viz bednění stupňů:0,855</t>
  </si>
  <si>
    <t>61</t>
  </si>
  <si>
    <t>Upravy povrchů vnitřní</t>
  </si>
  <si>
    <t>610991111R00</t>
  </si>
  <si>
    <t xml:space="preserve">Zakrývání výplní vnitřních otvorů </t>
  </si>
  <si>
    <t>stěny Al:217,9515</t>
  </si>
  <si>
    <t>v.č.113-učebnový pavilon plastové výrobky:</t>
  </si>
  <si>
    <t>101:1,2*0,6*5</t>
  </si>
  <si>
    <t>102:1,8*0,9*2</t>
  </si>
  <si>
    <t>103:0,9*2,4*2</t>
  </si>
  <si>
    <t>104L,P:0,9*1,97*2</t>
  </si>
  <si>
    <t>105L,P:0,9*1,5*(1+1)</t>
  </si>
  <si>
    <t>612401191RT2</t>
  </si>
  <si>
    <t>Omítka malých ploch vnitřních stěn do 0,09 m2 vápennou štukovou omítkou</t>
  </si>
  <si>
    <t>kus</t>
  </si>
  <si>
    <t>po osazení potrubí vzt :</t>
  </si>
  <si>
    <t>SÚ/11:(13+11+14)*2</t>
  </si>
  <si>
    <t>SÚ/12:(5+12+10)*2</t>
  </si>
  <si>
    <t>SÚ/13:(5+5+6)*2</t>
  </si>
  <si>
    <t>612401291RT2</t>
  </si>
  <si>
    <t>Omítka malých ploch vnitřních stěn do 0,25 m2 vápennou štukovovou omítkou</t>
  </si>
  <si>
    <t>SÚ/06:4+4+4</t>
  </si>
  <si>
    <t>SÚ/14:(1+1+1)*2</t>
  </si>
  <si>
    <t>SÚ15:(4+7+6)*2</t>
  </si>
  <si>
    <t>SÚ/16:1*2</t>
  </si>
  <si>
    <t>SÚ/17:(8+2)*2</t>
  </si>
  <si>
    <t>612425931RT2</t>
  </si>
  <si>
    <t>Omítka vápenná vnitřního ostění - štuková s použitím suché maltové směsi</t>
  </si>
  <si>
    <t>101:(1,2+0,6*2)*0,2*4+(1,2+0,6*2)*0,1</t>
  </si>
  <si>
    <t>102:(1,8+0,9*2)*0,1*2</t>
  </si>
  <si>
    <t>103:(0,9+2,4*2)*0,1*2</t>
  </si>
  <si>
    <t>104L,P:(0,9+1,97*2)*0,1*2</t>
  </si>
  <si>
    <t>105L,P:(0,9+1,5*2)*0,1*(1+1)</t>
  </si>
  <si>
    <t>3,5063</t>
  </si>
  <si>
    <t>615481111R00</t>
  </si>
  <si>
    <t xml:space="preserve">Potažení válc.nosníků rabic.pletivem a postřik MC </t>
  </si>
  <si>
    <t>pro překlad U 120,dl.8,5m:8,5/4*(0,25+0,15*2)</t>
  </si>
  <si>
    <t>62</t>
  </si>
  <si>
    <t>Úpravy povrchů vnější</t>
  </si>
  <si>
    <t>620991121R00</t>
  </si>
  <si>
    <t xml:space="preserve">Zakrývání výplní vnějších otvorů z lešení </t>
  </si>
  <si>
    <t>ostatní okna plastová už zabudovaná:</t>
  </si>
  <si>
    <t>výplně plastové:1,2*2,4*3+2,4*2,4*17+1,8*3,24</t>
  </si>
  <si>
    <t>1,5*2,4*5+(3,9*2,4+1,5*3,24)*4</t>
  </si>
  <si>
    <t>4*2,4+1,8*0,9*2+3,9*2,4</t>
  </si>
  <si>
    <t>5,4*2,4*2+3,6*2,4*2+1,2*2,4*5</t>
  </si>
  <si>
    <t>1,565*3,24+0,835*2,4</t>
  </si>
  <si>
    <t>1,8*3,24+1,8*2,4+5,1*2,4*3</t>
  </si>
  <si>
    <t>atrium:4,8*2,4+1,8*2,4*2+3*2,4+2,4*2,4+1,8*3,24</t>
  </si>
  <si>
    <t>1,8*3,24*2+2,4*2,4*2+1,8*2,4*2+3*2,4</t>
  </si>
  <si>
    <t>výplně plastové:1,2*2,4*8+2,4*2,4*24+1,8*2,4*4</t>
  </si>
  <si>
    <t>1,5*2,4*2+5,4*2,4*10+5,5*2,4</t>
  </si>
  <si>
    <t>5,1*2,4*3+0,9*2,4*4+3,6*2,4+2,1*2,4</t>
  </si>
  <si>
    <t>atrium:4,8*2,4*2+1,8*2,4*2+3*2,4</t>
  </si>
  <si>
    <t>1,8*2,4*3+2,4*2,4+4,8*2,4+3*2,4</t>
  </si>
  <si>
    <t>výplně plastové:1,2*2,4*5+2,4*2,4*26+1,8*2,4*4</t>
  </si>
  <si>
    <t>1,5*2,4*2+5,4*2,4*11+5,5*2,4</t>
  </si>
  <si>
    <t>5,1*2,4*3+0,9*2,4*2+2,1*2,4</t>
  </si>
  <si>
    <t>atrium:(4,8*2,4*2+1,8*2,4*2+3*2,4)*2</t>
  </si>
  <si>
    <t>622311130RT3</t>
  </si>
  <si>
    <t>Zateplovací systém ,fasáda, EPS F tl. 60 mm s omítkou silikonovou, lepidlo</t>
  </si>
  <si>
    <t>EPS/3-obvodová stěna:58,86</t>
  </si>
  <si>
    <t>622311135RT3</t>
  </si>
  <si>
    <t>Zateplovací systém , fasáda, EPS F tl.150 mm s omítkou silikonovou, lepidlo</t>
  </si>
  <si>
    <t>EPS/15-obvodová stěna:2495,73</t>
  </si>
  <si>
    <t>622311153RT3</t>
  </si>
  <si>
    <t>Zateplovací systém , ostění, EPS F tl. 30 mm s omítkou silikonovou, lepidlo</t>
  </si>
  <si>
    <t>EPS/3-zateplení ostění:432,4185</t>
  </si>
  <si>
    <t>622311512R01</t>
  </si>
  <si>
    <t xml:space="preserve">Izolace soklu  XPS tl. 100 mm, bez PÚ </t>
  </si>
  <si>
    <t>XPS/10 pod út:9,51</t>
  </si>
  <si>
    <t>622311522RU1</t>
  </si>
  <si>
    <t>Zateplovací systém , sokl, XPS tl. 100 mm s mozaikovou omítkou 5,5 kg/m2</t>
  </si>
  <si>
    <t>XPS/10 nad út:92,04</t>
  </si>
  <si>
    <t>622319021R00</t>
  </si>
  <si>
    <t xml:space="preserve">Zakládací sada ETICS,zaklád+okap.profil PVC </t>
  </si>
  <si>
    <t>v.č.116-učebnový pavilon klempířské výrobky:</t>
  </si>
  <si>
    <t>316:250,2</t>
  </si>
  <si>
    <t>622422121R00</t>
  </si>
  <si>
    <t xml:space="preserve">Oprava vnějších omítek vápen. štuk. II, do 10 % </t>
  </si>
  <si>
    <t>opravení nesourodé omítky z 5%:</t>
  </si>
  <si>
    <t>EPS/15:2495,73</t>
  </si>
  <si>
    <t>EPS/3:58,86</t>
  </si>
  <si>
    <t>622451131R00</t>
  </si>
  <si>
    <t xml:space="preserve">Omítka vnější stěn, MC, hladká, složitost 1 - 2 </t>
  </si>
  <si>
    <t>vyrovnání zateplené plochy pod út z 20%:</t>
  </si>
  <si>
    <t>XPS/10 pod út:9,51*0,2</t>
  </si>
  <si>
    <t>622473187RT2</t>
  </si>
  <si>
    <t>Příplatek za okenní lištu (APU) - montáž včetně dodávky lišty</t>
  </si>
  <si>
    <t>zevnitř+zvenku:</t>
  </si>
  <si>
    <t>101:(1,2+0,6*2)*5*2</t>
  </si>
  <si>
    <t>102:(1,8+0,9*2)*2*2</t>
  </si>
  <si>
    <t>103:(0,9+2,4*2)*2*2</t>
  </si>
  <si>
    <t>104L,P:(0,9+1,97*2)*2*2</t>
  </si>
  <si>
    <t>105L,P:(0,9+1,5*2)*(1+1)*2</t>
  </si>
  <si>
    <t>v.č.114-učebnový pavilon hliníkové výrobky:</t>
  </si>
  <si>
    <t>125:(11,7+3,5+13,845+3+2,5+3,5)*2</t>
  </si>
  <si>
    <t>126:(13,845+3,5+11,7+3+2,5+3,5)*2</t>
  </si>
  <si>
    <t>127:(3,9+10,8*2)*2</t>
  </si>
  <si>
    <t>128:(3,9+9,6*2)*2</t>
  </si>
  <si>
    <t>215:(7,8+3,225*2)*2</t>
  </si>
  <si>
    <t>216:(11,4+3,225*2)*2</t>
  </si>
  <si>
    <t>pouze zvenku u namontovaných plastových oken:</t>
  </si>
  <si>
    <t>622904112R00</t>
  </si>
  <si>
    <t xml:space="preserve">Očištění fasád tlakovou vodou složitost 1 - 2 </t>
  </si>
  <si>
    <t>očištění fasády tlakovou vodou:</t>
  </si>
  <si>
    <t>XPS/10 pod út (v místě okapového chodníku) :9,51</t>
  </si>
  <si>
    <t>28375940</t>
  </si>
  <si>
    <t>Deska fasádní polystyrenová EPS 100 F</t>
  </si>
  <si>
    <t>odpočet tl.zateplení (60-30)mm:</t>
  </si>
  <si>
    <t>EPS/3-obvodová stěna:-58,86*0,03</t>
  </si>
  <si>
    <t>63</t>
  </si>
  <si>
    <t>Podlahy a podlahové konstrukce</t>
  </si>
  <si>
    <t>631571002R00</t>
  </si>
  <si>
    <t xml:space="preserve">Násyp z kameniva těženého 0 - 4, tř. I </t>
  </si>
  <si>
    <t>SÚ/04-nový okapový chodník z betonové dlažby 500x500x50mm:</t>
  </si>
  <si>
    <t>podsyp tl.50mm:(27,45+0,5*2+1,2-1,8)*0,5*0,05</t>
  </si>
  <si>
    <t>(100+0,5*2+(9,48-0,5)*2-2,6-25,8)*0,5*0,05</t>
  </si>
  <si>
    <t>(27,45+0,5*2+1,2-1,8)*0,5*0,05</t>
  </si>
  <si>
    <t>(100-5-14,5-22,5)*0,5*0,05</t>
  </si>
  <si>
    <t>632415110RT2</t>
  </si>
  <si>
    <t>Potěr samonivelační ručně tl. 10 mm vyrovnávací</t>
  </si>
  <si>
    <t>SÚ/19-vyrovnání povrchu pro osazení nové dlažby:(2,1*1,6+2,1*(0,3+0,15)*2)*4</t>
  </si>
  <si>
    <t>632451022R00</t>
  </si>
  <si>
    <t xml:space="preserve">Vyrovnávací potěr MC 15, v pásu, tl. 30 mm </t>
  </si>
  <si>
    <t>pod osazení parapetních desek:</t>
  </si>
  <si>
    <t>v.č.117-učebnový pavilon různé výrobky:</t>
  </si>
  <si>
    <t>401:10,3*0,15</t>
  </si>
  <si>
    <t>632921913R00</t>
  </si>
  <si>
    <t xml:space="preserve">Dlažba z dlaždic betonových do písku, tl. 50 mm </t>
  </si>
  <si>
    <t>SÚ/04-nový okapový chodník z betonové dlažby 500x500x50mm:(27,45+0,5*2+1,2-1,8)*0,5</t>
  </si>
  <si>
    <t>632921929R00</t>
  </si>
  <si>
    <t xml:space="preserve">Příplatek za zalévání asfaltem podél budovy </t>
  </si>
  <si>
    <t>SÚ/04-nový okapový chodník z betonové dlažby 500x500x50mm:27,45+1,2-1,8</t>
  </si>
  <si>
    <t>100+9,48*2-2,6-25,8</t>
  </si>
  <si>
    <t>27,45+1,2-1,8</t>
  </si>
  <si>
    <t>100-5-14,5-22,5</t>
  </si>
  <si>
    <t>91</t>
  </si>
  <si>
    <t>Doplňující práce na komunikaci</t>
  </si>
  <si>
    <t>917862111R00</t>
  </si>
  <si>
    <t xml:space="preserve">Osazení stojat. obrub.bet. s opěrou,lože z C 12/15 </t>
  </si>
  <si>
    <t>lemování obrubníkem:27,45+0,5*2+1,2-1,8</t>
  </si>
  <si>
    <t>101+0,5*2-(9,48-0,5)*2-2,6-25,8</t>
  </si>
  <si>
    <t>27,45+0,5*2+1,2-1,8</t>
  </si>
  <si>
    <t>101-5-14,5-22,5</t>
  </si>
  <si>
    <t>59217335.X</t>
  </si>
  <si>
    <t>Obrubník zahradní 1000/50/250 mm šedý</t>
  </si>
  <si>
    <t>lemování okapového chodníku:170,34*1,01</t>
  </si>
  <si>
    <t>94</t>
  </si>
  <si>
    <t>Lešení a stavební výtahy</t>
  </si>
  <si>
    <t>941941041R00</t>
  </si>
  <si>
    <t xml:space="preserve">Montáž lešení leh.řad.s podlahami,š.1,2 m, H 10 m </t>
  </si>
  <si>
    <t>pro úpravu fasády:</t>
  </si>
  <si>
    <t>v.č.107-učebnový pavilon pohled západní:</t>
  </si>
  <si>
    <t>(25,8+1,2*2)*4,3</t>
  </si>
  <si>
    <t>v.č.109-učebnový pavilon pohled severní:</t>
  </si>
  <si>
    <t>(9,48+1,2)*5</t>
  </si>
  <si>
    <t>v.č.110-učebnový pavilon pohled jižní:</t>
  </si>
  <si>
    <t>941941042R00</t>
  </si>
  <si>
    <t xml:space="preserve">Montáž lešení leh.řad.s podlahami,š.1,2 m, H 30 m </t>
  </si>
  <si>
    <t>(100,3+0,5*2+1,2*6)*12,2-25,8*4,3</t>
  </si>
  <si>
    <t>(6+1,2*2*2)/2*2,2*2</t>
  </si>
  <si>
    <t>v.č.108-učebnový pavilon pohled východní :</t>
  </si>
  <si>
    <t>(100,3+1,2*2)*12,2+6*2,7+11*2,7-4*4,2</t>
  </si>
  <si>
    <t>(28,2+1,2*8)*12,2</t>
  </si>
  <si>
    <t>v.č.111-učebnový pavilon pohled atrium A-B-návrh:</t>
  </si>
  <si>
    <t>(11,45+7,2)*2*1,2*12</t>
  </si>
  <si>
    <t>v.č.112-učebnový pavilon pohled atrium B-C-návrh:</t>
  </si>
  <si>
    <t>941941291R00</t>
  </si>
  <si>
    <t xml:space="preserve">Příplatek za každý měsíc použití lešení k pol.1041 </t>
  </si>
  <si>
    <t>fasádní lešení (3 měsíce):228,06*3</t>
  </si>
  <si>
    <t>941941292R00</t>
  </si>
  <si>
    <t xml:space="preserve">Příplatek za každý měsíc použití lešení k pol.1042 </t>
  </si>
  <si>
    <t>fasádní lešení (3 měsíce):4515,12*3</t>
  </si>
  <si>
    <t>941941501R00</t>
  </si>
  <si>
    <t xml:space="preserve">Doprava 1 m2 fasádního lešení (dovoz a odvoz) </t>
  </si>
  <si>
    <t>km</t>
  </si>
  <si>
    <t>fasádní lešení (do 30 km):(228,06+4515,12)*30*2</t>
  </si>
  <si>
    <t>941941841R00</t>
  </si>
  <si>
    <t xml:space="preserve">Demontáž lešení leh.řad.s podlahami,š.1,2 m,H 10 m </t>
  </si>
  <si>
    <t>fasádní lešení :228,06</t>
  </si>
  <si>
    <t>941941842R00</t>
  </si>
  <si>
    <t xml:space="preserve">Demontáž lešení leh.řad.s podlahami,š.1,2 m,H 30 m </t>
  </si>
  <si>
    <t>fasádní lešení:4515,12</t>
  </si>
  <si>
    <t>941955001R00</t>
  </si>
  <si>
    <t xml:space="preserve">Lešení lehké pomocné, výška podlahy do 1,2 m </t>
  </si>
  <si>
    <t>v.č.102-půdorys 1.np-návrh:</t>
  </si>
  <si>
    <t>SÚ/03-pro demontáž+montáž čtverců kazetových podhledů:2965*2</t>
  </si>
  <si>
    <t>944944011R00</t>
  </si>
  <si>
    <t xml:space="preserve">Montáž ochranné sítě z umělých vláken </t>
  </si>
  <si>
    <t>viz fasádní lešení :228,06+4515,12</t>
  </si>
  <si>
    <t>944944031R00</t>
  </si>
  <si>
    <t xml:space="preserve">Příplatek za každý měsíc použití sítí k pol. 4011 </t>
  </si>
  <si>
    <t>ochranná síť na lešení (3 měsíce):4743,18*3</t>
  </si>
  <si>
    <t>944944081R00</t>
  </si>
  <si>
    <t xml:space="preserve">Demontáž ochranné sítě z umělých vláken </t>
  </si>
  <si>
    <t>ochranná síť na lešení :4743,18</t>
  </si>
  <si>
    <t>70921002</t>
  </si>
  <si>
    <t>Síť na lešení ochranná s oky 1,80 x 15 m zelená</t>
  </si>
  <si>
    <t>ochranná síť na lešení (dodávka):4743,18*1,1</t>
  </si>
  <si>
    <t>95</t>
  </si>
  <si>
    <t>Dokončovací konstrukce na pozemních stavbách</t>
  </si>
  <si>
    <t>938533115R00</t>
  </si>
  <si>
    <t>Očištění povrchu podlah po odstranění nášlapu keramická dlažba,pvc</t>
  </si>
  <si>
    <t>SÚ/19-očištění po demontáži dlažby:(2,1*1,6+2,1*(0,3+0,15)*2)*4</t>
  </si>
  <si>
    <t>952901111R00</t>
  </si>
  <si>
    <t xml:space="preserve">Vyčištění budov o výšce podlaží do 4 m </t>
  </si>
  <si>
    <t>1.-3.np (v místě rekonstrukce vzt):2965</t>
  </si>
  <si>
    <t>střechy:(2419,97+108,64)/3</t>
  </si>
  <si>
    <t>952902110R00</t>
  </si>
  <si>
    <t xml:space="preserve">Čištění zametáním v místnostech a chodbách </t>
  </si>
  <si>
    <t>1.-3.np:500*3</t>
  </si>
  <si>
    <t>střecha-zametení před provedením nové střechy:2419,97+108,64</t>
  </si>
  <si>
    <t>953941311R00</t>
  </si>
  <si>
    <t xml:space="preserve">Osazení železných rohoží s rámy o ploše do 0,5 m2 </t>
  </si>
  <si>
    <t>v.č.115-učebnový pavilon zámečnické výrobky:</t>
  </si>
  <si>
    <t>222-škrabák na obuv:5*2</t>
  </si>
  <si>
    <t>224-škrabák na obuv:2*3</t>
  </si>
  <si>
    <t>225-škrabák na obuv:1</t>
  </si>
  <si>
    <t>95.SÚ/18</t>
  </si>
  <si>
    <t>Demontáž a opětná montáž komínov.těles na fasádě na prodložené kotevní prvky (součást dodávky)</t>
  </si>
  <si>
    <t>SÚ/18-demontáž a opětná montáž komínových těles :</t>
  </si>
  <si>
    <t>dn potrubí 100mm,dl.13,5m,2 ks:13,5*2</t>
  </si>
  <si>
    <t xml:space="preserve">                 300mm,dl.13,5m,2 ks :13,5*2</t>
  </si>
  <si>
    <t>905      R01</t>
  </si>
  <si>
    <t>Hzs-revize provoz.souboru a st.obj. Revize komínů</t>
  </si>
  <si>
    <t>h</t>
  </si>
  <si>
    <t>po provedení provést revizi komínů:</t>
  </si>
  <si>
    <t>dn potrubí 100mm,dl.13,5m,2 ks:2*3</t>
  </si>
  <si>
    <t xml:space="preserve">                 300mm,dl.13,5m,2 ks :2*3</t>
  </si>
  <si>
    <t>55381106</t>
  </si>
  <si>
    <t>Škrabák ocelový s rámem pro zapuštění 800x450mm</t>
  </si>
  <si>
    <t>55381107</t>
  </si>
  <si>
    <t>Škrabák ocelový s rámem pro zapuštění 900x450mm</t>
  </si>
  <si>
    <t>58550185</t>
  </si>
  <si>
    <t>Materiál pro opětné osazení stávajících prvků na fasádě</t>
  </si>
  <si>
    <t>soubor</t>
  </si>
  <si>
    <t>materiál k prodloužení kotvení prvků,malta,omítka,beton:1</t>
  </si>
  <si>
    <t>900      RT3</t>
  </si>
  <si>
    <t>HZS-montážní práce Práce v tarifní třídě 6</t>
  </si>
  <si>
    <t>montáž stávajících prvků na fasádě (stříšky,rozvody,orient.desky, :</t>
  </si>
  <si>
    <t>čidla,žebříky,a pod.)-na prodloužené prvky kotvení :100</t>
  </si>
  <si>
    <t>909      R00</t>
  </si>
  <si>
    <t>Hzs-nezmeritelne stavebni prace provedení sondy</t>
  </si>
  <si>
    <t>SÚ/06-provedení sondy v obvod.plášti pro osazení nosníku:5</t>
  </si>
  <si>
    <t>96</t>
  </si>
  <si>
    <t>Bourání konstrukcí</t>
  </si>
  <si>
    <t>961044111R00</t>
  </si>
  <si>
    <t xml:space="preserve">Bourání základů z betonu prostého </t>
  </si>
  <si>
    <t>SÚ/07-vybourání betonové podesty 1250x1800x500mm,4 ks:1,25*1,8*0,5*4</t>
  </si>
  <si>
    <t>962031116R00</t>
  </si>
  <si>
    <t xml:space="preserve">Bourání příček z cihel pálených plných tl. 140 mm </t>
  </si>
  <si>
    <t>SÚ/03-dermontáž střešního světlíku 700x1200mm,10 ks:</t>
  </si>
  <si>
    <t>vybourání podezdívky světlíku v.700mm:(0,7+1,2)*2*0,7*10</t>
  </si>
  <si>
    <t>965081713RT1</t>
  </si>
  <si>
    <t>Bourání dlažeb keramických tl.10 mm, nad 1 m2 ručně, dlaždice keramické</t>
  </si>
  <si>
    <t>SÚ/19-demontáž dlažby:(2,1*1,6+2,1*(0,3+0,15)*2)*4</t>
  </si>
  <si>
    <t>968061112R00</t>
  </si>
  <si>
    <t xml:space="preserve">Vyvěšení dřevěných okenních křídel pl. do 1,5 m2 </t>
  </si>
  <si>
    <t>vyvěšení dřev.okenních křídel:</t>
  </si>
  <si>
    <t>1200x600mm:1*2*5</t>
  </si>
  <si>
    <t>1800x900mm:2*2*2</t>
  </si>
  <si>
    <t>900x2400mm:1*2*2</t>
  </si>
  <si>
    <t>968061125R00</t>
  </si>
  <si>
    <t xml:space="preserve">Vyvěšení dřevěných dveřních křídel pl. do 2 m2 </t>
  </si>
  <si>
    <t>vyvěšení dřev.dveřních:</t>
  </si>
  <si>
    <t>900x1970mm:2</t>
  </si>
  <si>
    <t>900x1500mm:2</t>
  </si>
  <si>
    <t>968062354R00</t>
  </si>
  <si>
    <t xml:space="preserve">Vybourání dřevěných rámů oken dvojitých pl. 1 m2 </t>
  </si>
  <si>
    <t>vybourání dřev.rámů oken:</t>
  </si>
  <si>
    <t>1200x600mm:1,2*0,6*5</t>
  </si>
  <si>
    <t>968062355R00</t>
  </si>
  <si>
    <t xml:space="preserve">Vybourání dřevěných rámů oken dvojitých pl. 2 m2 </t>
  </si>
  <si>
    <t>1800x900mm:1,8*0,9*2</t>
  </si>
  <si>
    <t>968062356R00</t>
  </si>
  <si>
    <t xml:space="preserve">Vybourání dřevěných rámů oken dvojitých pl. 4 m2 </t>
  </si>
  <si>
    <t>900x2400mm:0,9*2,4*2</t>
  </si>
  <si>
    <t>968062455R00</t>
  </si>
  <si>
    <t xml:space="preserve">Vybourání dřevěných dveřních zárubní pl. do 2 m2 </t>
  </si>
  <si>
    <t>vybourání dřevěné zárubně:</t>
  </si>
  <si>
    <t>900x1970mm:0,9*1,97*2</t>
  </si>
  <si>
    <t>900x1500mm:0,9*1,5*2</t>
  </si>
  <si>
    <t>968071125R00</t>
  </si>
  <si>
    <t xml:space="preserve">Vyvěšení, zavěšení kovových křídel dveří pl. 2 m2 </t>
  </si>
  <si>
    <t>u bouraných ocel.stěn (výměna za Al):</t>
  </si>
  <si>
    <t>dveře 2-křídlové:1+1+2*2+1*2*2</t>
  </si>
  <si>
    <t>968072641R00</t>
  </si>
  <si>
    <t xml:space="preserve">Vybourání kovových stěn, kromě výkladních </t>
  </si>
  <si>
    <t>vybourání ocel.stěn (výměna za Al):232,464</t>
  </si>
  <si>
    <t>968095001R00</t>
  </si>
  <si>
    <t xml:space="preserve">Bourání parapetů dřevěných š. do 25 cm </t>
  </si>
  <si>
    <t>demontáž parapetních desek:5*1,2+2*1,8+2*0,9</t>
  </si>
  <si>
    <t>970031300R00</t>
  </si>
  <si>
    <t xml:space="preserve">Vrtání jádrové do zdiva cihelného do D 300 mm </t>
  </si>
  <si>
    <t>SÚ/13-prostup příčkou z CPP cihel tl.150mm:</t>
  </si>
  <si>
    <t>dn 300mm (VZT):5*0,15</t>
  </si>
  <si>
    <t>dn 300mm (VZT):6*0,1</t>
  </si>
  <si>
    <t>970041300R00</t>
  </si>
  <si>
    <t xml:space="preserve">Vrtání jádrové do prostého betonu do D 300 mm </t>
  </si>
  <si>
    <t>SÚ/11-prostup příčkou z betonových panelů tl.100mm:</t>
  </si>
  <si>
    <t>dn 300mm (VZT):13*0,1</t>
  </si>
  <si>
    <t>dn 300mm (VZT):11*0,1</t>
  </si>
  <si>
    <t>dn 300mm (VZT):14*0,1</t>
  </si>
  <si>
    <t>970051300R00</t>
  </si>
  <si>
    <t xml:space="preserve">Vrtání jádrové do ŽB do D 300 mm </t>
  </si>
  <si>
    <t>SÚ/12-prostup žb stěnou tl.150mm:</t>
  </si>
  <si>
    <t>dn 300mm (VZT):12*0,15</t>
  </si>
  <si>
    <t>dn 300mm (VZT):10*0,15</t>
  </si>
  <si>
    <t>971033431R00</t>
  </si>
  <si>
    <t xml:space="preserve">Vybourání otv. zeď cihel. pl.0,25 m2, tl.15cm, MVC </t>
  </si>
  <si>
    <t>SÚ/15-prostup zděnou příčkou tl.150mm:</t>
  </si>
  <si>
    <t>730x300mm (VZT):4</t>
  </si>
  <si>
    <t>730x300mm (VZT):7</t>
  </si>
  <si>
    <t>730x300mm (VZT):6</t>
  </si>
  <si>
    <t>971033441R00</t>
  </si>
  <si>
    <t xml:space="preserve">Vybourání otv. zeď cihel. pl.0,25 m2, tl.30cm, MVC </t>
  </si>
  <si>
    <t>750x300mm (VZT):4</t>
  </si>
  <si>
    <t>971042431R00</t>
  </si>
  <si>
    <t xml:space="preserve">Vybourání otvorů zdi betonové pl. 0,25 m2, tl.15cm </t>
  </si>
  <si>
    <t>SÚ/16-prostup stěnou z betonových panelů tl.100mm:</t>
  </si>
  <si>
    <t>400x300mm (VZT):1</t>
  </si>
  <si>
    <t>SÚ/17-prostup betonovou příčkou tl.100mm:</t>
  </si>
  <si>
    <t>500x300mm (VZT):8</t>
  </si>
  <si>
    <t>500x300mm (VZT):2</t>
  </si>
  <si>
    <t>971052431R00</t>
  </si>
  <si>
    <t xml:space="preserve">Vybourání otvorů zdi želbet. pl. 0,25 m2, tl. 15cm </t>
  </si>
  <si>
    <t>SÚ/14-prostup žb stěnou tl.150mm:</t>
  </si>
  <si>
    <t>500x300mm (VZT):1</t>
  </si>
  <si>
    <t>974031664R00</t>
  </si>
  <si>
    <t xml:space="preserve">Vysekání rýh zeď cihelná vtah. nosníků 15 x 15 cm </t>
  </si>
  <si>
    <t>pro překlad U 120,dl.8,5m:8,5</t>
  </si>
  <si>
    <t>976071111R00</t>
  </si>
  <si>
    <t xml:space="preserve">Vybourání kovových zábradlí a madel </t>
  </si>
  <si>
    <t>SÚ/07-demontáž zábradlí (z obou stran vstupu):1,3*2*4</t>
  </si>
  <si>
    <t>213:0,16+4,13+0,4</t>
  </si>
  <si>
    <t>221:3,9*2*20</t>
  </si>
  <si>
    <t>976083141R00</t>
  </si>
  <si>
    <t xml:space="preserve">Vybourání škrabáků,konzol apod.ze zdiva betonového </t>
  </si>
  <si>
    <t>978015221R00</t>
  </si>
  <si>
    <t xml:space="preserve">Otlučení omítek vnějších MVC v složit.1-4 do 10 % </t>
  </si>
  <si>
    <t>odstranění nesourodé omítky z 5%:</t>
  </si>
  <si>
    <t>96.210,211</t>
  </si>
  <si>
    <t>Demontáž stavající stříšky nad vstupem rozměr 2100x600mm,vč.případného lešení</t>
  </si>
  <si>
    <t>demontáž stávajícího přístřešku (o.k.+zastřešení vč.kotvení do zdiva):</t>
  </si>
  <si>
    <t>210:2,1*0,6*2</t>
  </si>
  <si>
    <t>211:2,1*0,6*2</t>
  </si>
  <si>
    <t>96.SÚ/07</t>
  </si>
  <si>
    <t>Demontáž stříšky z polykarbonátu rozměr 1800x600mm,vč.případného lešení</t>
  </si>
  <si>
    <t>SÚ/07-demontáž stříšky 1800x600mm,4 ks:1,8*0,6*4</t>
  </si>
  <si>
    <t>900      RT1</t>
  </si>
  <si>
    <t>HZS-demontáže Práce v tarifní třídě 4</t>
  </si>
  <si>
    <t>demontáž stávajících prvků na fasádě (stříšky,rozvody,orient.desky, :</t>
  </si>
  <si>
    <t>čidla,žebříky,a pod.) :100</t>
  </si>
  <si>
    <t>SÚ/01-demontáž stávajícího lana hromosvodu na stěnách  s střešním:</t>
  </si>
  <si>
    <t>plášti (celk.dl.479m) vč.kotvení:100</t>
  </si>
  <si>
    <t>SÚ/10-odstranění popínavek z fasády:10*2</t>
  </si>
  <si>
    <t>99</t>
  </si>
  <si>
    <t>Staveništní přesun hmot</t>
  </si>
  <si>
    <t>999281111R00</t>
  </si>
  <si>
    <t xml:space="preserve">Přesun hmot pro opravy a údržbu do výšky 25 m </t>
  </si>
  <si>
    <t>712</t>
  </si>
  <si>
    <t>Živičné krytiny</t>
  </si>
  <si>
    <t>712300921R00</t>
  </si>
  <si>
    <t xml:space="preserve">Údržba-přípl.za správkový kus NAIP,střechy do 10° </t>
  </si>
  <si>
    <t>po demontáži větracích komínků ve střeše (doplnění izolace) :20</t>
  </si>
  <si>
    <t>712373111RU3</t>
  </si>
  <si>
    <t>Krytina střech do 10° fólie, 6 kotev/m2, na beton tl. izolace do 250 mm,tl. 1,5 mm</t>
  </si>
  <si>
    <t>mechanicky kotvená střešní mPVC folie tl.1,5mm vyztužená polyester.:</t>
  </si>
  <si>
    <t>tkaninou s odolností proti UV záření určená pro mechanic.kotvení:</t>
  </si>
  <si>
    <t>ZS/S1:2419,97</t>
  </si>
  <si>
    <t>přetažení přes atiku vč.vytažení na svislo:</t>
  </si>
  <si>
    <t>detail A:350,14*(0,25+0,55)</t>
  </si>
  <si>
    <t xml:space="preserve">         E:26,26*(0,15*2+0,36)</t>
  </si>
  <si>
    <t>712378006R00</t>
  </si>
  <si>
    <t xml:space="preserve">Rohová lišta vnější poplast.plech RŠ 100 mm </t>
  </si>
  <si>
    <t>313:524</t>
  </si>
  <si>
    <t>712378007R00</t>
  </si>
  <si>
    <t xml:space="preserve">Rohová lišta vnitřní poplast.plech RŠ 100 mm </t>
  </si>
  <si>
    <t>312:678</t>
  </si>
  <si>
    <t>712391171RT1</t>
  </si>
  <si>
    <t>Povlaková krytina střech do 10°, podklad. textilie 1 vrstva - materiál ve specifikaci</t>
  </si>
  <si>
    <t>geotextilie 300g/m2:</t>
  </si>
  <si>
    <t>vytažení na svislo 300mm:</t>
  </si>
  <si>
    <t>střešní proniky,komíny,světlíky,komory vzt :</t>
  </si>
  <si>
    <t>komory vzt:0,9*4*0,3*6</t>
  </si>
  <si>
    <t>světlíky:(0,9+1,3)*2*0,3*10</t>
  </si>
  <si>
    <t>(1,4+1)*2*0,3*2+(1,2+0,8)*2*0,3</t>
  </si>
  <si>
    <t>(1,3+0,9*2)*0,3</t>
  </si>
  <si>
    <t>(3,375+3+7,05)*0,3*2</t>
  </si>
  <si>
    <t>712861703RT1</t>
  </si>
  <si>
    <t>Samostatné vytažení izolace, fólií lepenou zplna 1 vrstva - folie ve specifikaci</t>
  </si>
  <si>
    <t>střešní mPVC folie tl.1,5mm vyztužená polyester.tkaninou s odolností:</t>
  </si>
  <si>
    <t>proti UV záření:</t>
  </si>
  <si>
    <t>28322012</t>
  </si>
  <si>
    <t>Fólie m PVC tl. 1,5 mm š. 1050 mm</t>
  </si>
  <si>
    <t>proti UV záření:32,745*1,15</t>
  </si>
  <si>
    <t>69366198</t>
  </si>
  <si>
    <t>Geotextilie 300 g/m2 š. 200cm 100% PP</t>
  </si>
  <si>
    <t>2750,1586*1,05</t>
  </si>
  <si>
    <t>998712103R00</t>
  </si>
  <si>
    <t xml:space="preserve">Přesun hmot pro povlakové krytiny, výšky do 24 m </t>
  </si>
  <si>
    <t>713</t>
  </si>
  <si>
    <t>Izolace tepelné</t>
  </si>
  <si>
    <t>713111111RT1</t>
  </si>
  <si>
    <t>Izolace tepelné stropů vrchem kladené volně 1 vrstva - materiál ve specifikaci</t>
  </si>
  <si>
    <t>vložení izolace mezi latě pod deskou osb :</t>
  </si>
  <si>
    <t>polystyren EPS 100S ve spádu 40-60mm:</t>
  </si>
  <si>
    <t>detail A:350,14*0,3</t>
  </si>
  <si>
    <t>713131153R00</t>
  </si>
  <si>
    <t xml:space="preserve">Montáž izolace na tmel a hmožd.6 ks/m2, beton </t>
  </si>
  <si>
    <t>polystyren 100S tl.100mm:</t>
  </si>
  <si>
    <t>ZS/A1:230,29</t>
  </si>
  <si>
    <t>713141221RL2</t>
  </si>
  <si>
    <t>Montáž parozábrany, ploché střechy, přelep. spojů vč.dodávky folie</t>
  </si>
  <si>
    <t>střecha ZS/S2:108,64</t>
  </si>
  <si>
    <t>713141312R00</t>
  </si>
  <si>
    <t xml:space="preserve">Izolace tepelná střech do tl.160 mm,1vrstva,kotvy </t>
  </si>
  <si>
    <t>desky PIR 140mm:</t>
  </si>
  <si>
    <t>polystyren EPS 150S tl.160mm,navýšení atiky š.300mm:</t>
  </si>
  <si>
    <t>713141336R00</t>
  </si>
  <si>
    <t xml:space="preserve">Izolace tepelná střech do tl.250 mm,3vrstvy,kotvy </t>
  </si>
  <si>
    <t>polystyren 100S tl.250mm (3 vrstvy):</t>
  </si>
  <si>
    <t>28375704</t>
  </si>
  <si>
    <t>Deska izolační stabilizov. EPS 100  1000 x 500 mm</t>
  </si>
  <si>
    <t>izolace střechy:</t>
  </si>
  <si>
    <t>polystyren 100S tl.250mm :2419*0,25*1,1</t>
  </si>
  <si>
    <t>izolace atiky zevnitř střechy:</t>
  </si>
  <si>
    <t>polystyren 100S tl.100mm :230,29*0,1*1,1</t>
  </si>
  <si>
    <t>28375705</t>
  </si>
  <si>
    <t>Deska izolační stabilizov. EPS 150  1000 x 500 mm</t>
  </si>
  <si>
    <t>izolace atiky (navýšení):</t>
  </si>
  <si>
    <t>polystyren EPS 150S tl.160mm:105,042*0,16*1,1</t>
  </si>
  <si>
    <t>28375971</t>
  </si>
  <si>
    <t>Deska spádová EPS 100</t>
  </si>
  <si>
    <t>izolace atiky zhora:</t>
  </si>
  <si>
    <t>polystyren 100S tl.40-60mm :105,042*(0,04+0,06)/2*1,1</t>
  </si>
  <si>
    <t>28376541</t>
  </si>
  <si>
    <t>Deska izol PIR - miner. rouno 1250x625x140 mm ozub</t>
  </si>
  <si>
    <t>desky PIR 140mm:108,64*1,1</t>
  </si>
  <si>
    <t>31173251</t>
  </si>
  <si>
    <t>Hmoždinka talířová T8/60x155</t>
  </si>
  <si>
    <t>hmoždinka :</t>
  </si>
  <si>
    <t>ZS/A1 (6 ks/m2):1382</t>
  </si>
  <si>
    <t>58582138.A</t>
  </si>
  <si>
    <t>Flexibilní lepicí tmel</t>
  </si>
  <si>
    <t>kg</t>
  </si>
  <si>
    <t>tmel:</t>
  </si>
  <si>
    <t>ZS/A1 (7 kg/m2):230,29*7</t>
  </si>
  <si>
    <t>998713103R00</t>
  </si>
  <si>
    <t xml:space="preserve">Přesun hmot pro izolace tepelné, výšky do 24 m </t>
  </si>
  <si>
    <t>721</t>
  </si>
  <si>
    <t>Vnitřní kanalizace</t>
  </si>
  <si>
    <t>721231212RT6</t>
  </si>
  <si>
    <t>Vtok střešní sanační v povl.kryt.,střecha zateplen průměr 125 mm</t>
  </si>
  <si>
    <t>306:13</t>
  </si>
  <si>
    <t>721231311R00</t>
  </si>
  <si>
    <t xml:space="preserve">Zápachová klapka pro střešní vtoky </t>
  </si>
  <si>
    <t>721231319R00</t>
  </si>
  <si>
    <t xml:space="preserve">Ochranný koš pro střešní vtoky </t>
  </si>
  <si>
    <t>998721103R00</t>
  </si>
  <si>
    <t xml:space="preserve">Přesun hmot pro vnitřní kanalizaci, výšky do 24 m </t>
  </si>
  <si>
    <t>730</t>
  </si>
  <si>
    <t>Ústřední vytápění</t>
  </si>
  <si>
    <t xml:space="preserve">Ústřední topení </t>
  </si>
  <si>
    <t>podle samostatného dílčího soupisu prací,dodávek a služeb:1</t>
  </si>
  <si>
    <t>762</t>
  </si>
  <si>
    <t>Konstrukce tesařské</t>
  </si>
  <si>
    <t>762335120R00</t>
  </si>
  <si>
    <t xml:space="preserve">Montáž krokví vlašských do 288 cm2 </t>
  </si>
  <si>
    <t>ukončení střechy u okapu,popř.v místě atiky:</t>
  </si>
  <si>
    <t>hranol 200x120mm:</t>
  </si>
  <si>
    <t>detail C+D:7,2+3,6</t>
  </si>
  <si>
    <t>hranol 260x80mm:</t>
  </si>
  <si>
    <t>detail A:350,14</t>
  </si>
  <si>
    <t>762341210RT2</t>
  </si>
  <si>
    <t>Montáž bednění střech rovných, prkna hrubá na sraz včetně dodávky řeziva, prkna tl. 24 mm</t>
  </si>
  <si>
    <t>bednění tl.24mm:</t>
  </si>
  <si>
    <t>762341811R00</t>
  </si>
  <si>
    <t xml:space="preserve">Demontáž bednění střech rovných z prken hrubých </t>
  </si>
  <si>
    <t>bednění tl.24mm:108,64</t>
  </si>
  <si>
    <t>762342204R00</t>
  </si>
  <si>
    <t xml:space="preserve">Montáž kontralatí přibitím </t>
  </si>
  <si>
    <t>kontralatě 60x60mm:</t>
  </si>
  <si>
    <t>762342812R00</t>
  </si>
  <si>
    <t xml:space="preserve">Demontáž laťování střech, rozteč latí do 50 cm </t>
  </si>
  <si>
    <t>latě 60x40mm:108,64</t>
  </si>
  <si>
    <t>762395000R00</t>
  </si>
  <si>
    <t xml:space="preserve">Spojovací a ochranné prostředky pro střechy </t>
  </si>
  <si>
    <t>bednění 24mm:108,64*0,024</t>
  </si>
  <si>
    <t>kontralatě 60x60mm:108,64*0,06*0,06</t>
  </si>
  <si>
    <t>hranol 260x80mm:350,14*0,26*0,08</t>
  </si>
  <si>
    <t xml:space="preserve">           200x120mm:10,8*0,2*0,12</t>
  </si>
  <si>
    <t>762441112R00</t>
  </si>
  <si>
    <t xml:space="preserve">Montáž obložení atiky,OSB desky,1vrst.,šroubováním </t>
  </si>
  <si>
    <t>obklad atiky,případně ukončení střechy u okapu:</t>
  </si>
  <si>
    <t>osb tl.30mm:</t>
  </si>
  <si>
    <t>detail A:350,14*0,55</t>
  </si>
  <si>
    <t xml:space="preserve">         C:7,2*0,35</t>
  </si>
  <si>
    <t xml:space="preserve">         D:3,6*0,35</t>
  </si>
  <si>
    <t>762495000R00</t>
  </si>
  <si>
    <t xml:space="preserve">Spojovací a ochranné prostř. obložení stěn, stropů </t>
  </si>
  <si>
    <t>osb tl.30mm:196,357</t>
  </si>
  <si>
    <t>762911121R00</t>
  </si>
  <si>
    <t xml:space="preserve">Impregnace řeziva tlakovakuová </t>
  </si>
  <si>
    <t>953981203R00</t>
  </si>
  <si>
    <t>Chemické kotvy, beton, hl. 110 mm, M12, malta prodloužené kotvení</t>
  </si>
  <si>
    <t>ukončení střechy u okapu,popř.u atiky:</t>
  </si>
  <si>
    <t>kotvení hranolu do střechy po 200mm (2x):</t>
  </si>
  <si>
    <t>hranol 200x120mm:10,8*5*2</t>
  </si>
  <si>
    <t xml:space="preserve">           260x80mm:350,14*5*2</t>
  </si>
  <si>
    <t>956951114R00</t>
  </si>
  <si>
    <t xml:space="preserve">Dodání a osazení dřevěných latí, průřezu 5 x 5 cm </t>
  </si>
  <si>
    <t>latě 40x50,případně 60mm (pod deskou osb-oplechování atik):</t>
  </si>
  <si>
    <t>detail A-40x60mm :350,14*2</t>
  </si>
  <si>
    <t>60510057</t>
  </si>
  <si>
    <t>Lať profil dřevěný 60/60 mm l = 3 m a výše</t>
  </si>
  <si>
    <t>latě 60x60mm:108,64*1,1</t>
  </si>
  <si>
    <t>60510112</t>
  </si>
  <si>
    <t>hranoly dřevěné</t>
  </si>
  <si>
    <t>ukončení střechy u okapu,popř v místě atiky:</t>
  </si>
  <si>
    <t>hranol 200x120mm:10,8*0,2*0,12</t>
  </si>
  <si>
    <t xml:space="preserve">           260x80mm:350,14*0,26*0,08</t>
  </si>
  <si>
    <t>Mezisoučet</t>
  </si>
  <si>
    <t>ztratné :7,5421*0,1</t>
  </si>
  <si>
    <t>60725019</t>
  </si>
  <si>
    <t>Deska dřevoštěpková OSB 3 N tl. 30 mm</t>
  </si>
  <si>
    <t>obklad atiky:196,357*1,1</t>
  </si>
  <si>
    <t>998762103R00</t>
  </si>
  <si>
    <t xml:space="preserve">Přesun hmot pro tesařské konstrukce, výšky do 24 m </t>
  </si>
  <si>
    <t>764</t>
  </si>
  <si>
    <t>Konstrukce klempířské</t>
  </si>
  <si>
    <t>764211401R01</t>
  </si>
  <si>
    <t xml:space="preserve">Krytina falcovaná z Ti Zn tabulí 2 x 1 m, do 30° </t>
  </si>
  <si>
    <t>764248491R00</t>
  </si>
  <si>
    <t xml:space="preserve">Montáž zachytače sněhu z Ti Zn lopatkového </t>
  </si>
  <si>
    <t>309:24</t>
  </si>
  <si>
    <t>764311822R00</t>
  </si>
  <si>
    <t xml:space="preserve">Demont. krytiny, tabule 2 x 1 m, nad 25 m2, do 30° </t>
  </si>
  <si>
    <t>108,64</t>
  </si>
  <si>
    <t>764323820R00</t>
  </si>
  <si>
    <t xml:space="preserve">Demont. oplech. okapů, živičná krytina, rš 250 mm </t>
  </si>
  <si>
    <t>7,5</t>
  </si>
  <si>
    <t>764334850R00</t>
  </si>
  <si>
    <t xml:space="preserve">Demontáž lemování zdí plochých střech,rš 500 mm </t>
  </si>
  <si>
    <t>425,1</t>
  </si>
  <si>
    <t>764342841R00</t>
  </si>
  <si>
    <t xml:space="preserve">Demontáž lemování trub D 250 mm, hl. kryt. do 30° </t>
  </si>
  <si>
    <t>demontáž větracích komínků ve střeše :20</t>
  </si>
  <si>
    <t>764352800R00</t>
  </si>
  <si>
    <t xml:space="preserve">Demontáž žlabů půlkruh. rovných, rš 250 mm, do 30° </t>
  </si>
  <si>
    <t>7,2</t>
  </si>
  <si>
    <t>764410850R00</t>
  </si>
  <si>
    <t xml:space="preserve">Demontáž oplechování parapetů,rš od 100 do 330 mm </t>
  </si>
  <si>
    <t>732,6</t>
  </si>
  <si>
    <t>764410880R00</t>
  </si>
  <si>
    <t xml:space="preserve">Demontáž oplechování parapetů,rš od 400 do 600 mm </t>
  </si>
  <si>
    <t>6</t>
  </si>
  <si>
    <t>764454801R00</t>
  </si>
  <si>
    <t xml:space="preserve">Demontáž odpadních trub kruhových,D 75 a 100 mm </t>
  </si>
  <si>
    <t xml:space="preserve">24 </t>
  </si>
  <si>
    <t>764812320R00</t>
  </si>
  <si>
    <t xml:space="preserve">Oplechování okapů,živičná krytina,lak.Pz,rš 250 mm </t>
  </si>
  <si>
    <t>314:7,5</t>
  </si>
  <si>
    <t>764813330R00</t>
  </si>
  <si>
    <t xml:space="preserve">Lemování zdí ploch.střech, lak.Pz plech, rš 330 mm </t>
  </si>
  <si>
    <t>302:425,1</t>
  </si>
  <si>
    <t>764815212R00</t>
  </si>
  <si>
    <t xml:space="preserve">Žlab podokapní půlkruh.z lak.Pz plechu, rš 330 mm </t>
  </si>
  <si>
    <t>304:7,2</t>
  </si>
  <si>
    <t>764815808R00</t>
  </si>
  <si>
    <t xml:space="preserve">Kotlík žlabový oválný z lak. Pz plechu, 250/80 mm </t>
  </si>
  <si>
    <t>305:9</t>
  </si>
  <si>
    <t>764816133R00</t>
  </si>
  <si>
    <t xml:space="preserve">Oplechování parapetů, lakovaný Pz plech, rš 330 mm </t>
  </si>
  <si>
    <t>301:731</t>
  </si>
  <si>
    <t>310:1,6</t>
  </si>
  <si>
    <t>764816160R00</t>
  </si>
  <si>
    <t xml:space="preserve">Oplechování parapetů, lakovaný Pz plech, rš 600 mm </t>
  </si>
  <si>
    <t>308:6</t>
  </si>
  <si>
    <t>764817118R00</t>
  </si>
  <si>
    <t xml:space="preserve">Oplechování zdí (atik) z lak.Pz plechu, rš 180 mm </t>
  </si>
  <si>
    <t>307:128,7</t>
  </si>
  <si>
    <t>764819212R00</t>
  </si>
  <si>
    <t xml:space="preserve">Odpadní trouby kruhové z lak.Pz plechu, D 100 mm </t>
  </si>
  <si>
    <t>305:24</t>
  </si>
  <si>
    <t>764928400R01</t>
  </si>
  <si>
    <t xml:space="preserve">D+M dilatační lišty z poplastovan.plechu rš 300mm </t>
  </si>
  <si>
    <t>311:100</t>
  </si>
  <si>
    <t>315:48</t>
  </si>
  <si>
    <t>553.309</t>
  </si>
  <si>
    <t xml:space="preserve">Zachytač sněhu lopatkový TiZn </t>
  </si>
  <si>
    <t>764.306</t>
  </si>
  <si>
    <t>Lemování trubních prostupů systémovými pvc manžetami (odvětrání stávající kanalizace)</t>
  </si>
  <si>
    <t>303:25</t>
  </si>
  <si>
    <t>998764103R00</t>
  </si>
  <si>
    <t xml:space="preserve">Přesun hmot pro klempířské konstr., výšky do 24 m </t>
  </si>
  <si>
    <t>765</t>
  </si>
  <si>
    <t>Krytiny tvrdé</t>
  </si>
  <si>
    <t>765901108R00</t>
  </si>
  <si>
    <t xml:space="preserve">Fólie podstřešní paropropustná </t>
  </si>
  <si>
    <t>998765103R00</t>
  </si>
  <si>
    <t xml:space="preserve">Přesun hmot pro krytiny tvrdé, výšky do 24 m </t>
  </si>
  <si>
    <t>766</t>
  </si>
  <si>
    <t>Konstrukce truhlářské</t>
  </si>
  <si>
    <t>648951411R00</t>
  </si>
  <si>
    <t xml:space="preserve">Osazení parapetních desek dřevěných š. do 25 cm </t>
  </si>
  <si>
    <t>401:10,3</t>
  </si>
  <si>
    <t>766601211RT2</t>
  </si>
  <si>
    <t>Těsnění okenní spáry, ostění, PT fólie+ PP páska folie š.100 mm, páska tl. 6 mm, š. 15 mm</t>
  </si>
  <si>
    <t>po obvodě oken a dveří plastových:</t>
  </si>
  <si>
    <t>101:(1,2+0,6)*2*5</t>
  </si>
  <si>
    <t>102:(1,8+0,9)*2*2</t>
  </si>
  <si>
    <t>103:(0,9+2,4)*2*2</t>
  </si>
  <si>
    <t>104L,P:(0,9+1,97)*2*2</t>
  </si>
  <si>
    <t>105L,P:(0,9+1,5)*2*(1+1)</t>
  </si>
  <si>
    <t>766629301R00</t>
  </si>
  <si>
    <t xml:space="preserve">Montáž oken plastových plochy do 1,50 m2 </t>
  </si>
  <si>
    <t>101:5</t>
  </si>
  <si>
    <t>766629302R00</t>
  </si>
  <si>
    <t xml:space="preserve">Montáž oken plastových plochy do 2,70 m2 </t>
  </si>
  <si>
    <t>102:2</t>
  </si>
  <si>
    <t>103:2</t>
  </si>
  <si>
    <t>766629304R00</t>
  </si>
  <si>
    <t xml:space="preserve">Montáž dveří plastových </t>
  </si>
  <si>
    <t>104P:2</t>
  </si>
  <si>
    <t>611.101</t>
  </si>
  <si>
    <t>Plastové okno 1200x600mm-101 zaskleno izolačním 3-sklem</t>
  </si>
  <si>
    <t>1x křídlo sklopné:</t>
  </si>
  <si>
    <t>zaskleno izolačním 3-sklem:</t>
  </si>
  <si>
    <t>celé okno (rám i zasklení max Uw-0,9W/m2*K),meziskelní rámeček:</t>
  </si>
  <si>
    <t>bude splňovat požadavek ČSN 730540-2 (nesmí dojít k povrchové:</t>
  </si>
  <si>
    <t>kondenzaci):</t>
  </si>
  <si>
    <t>kování okenní sklápěcí a celoobvodové,těsnění celoobvodové, :</t>
  </si>
  <si>
    <t>přítlačné,mikroventilace:</t>
  </si>
  <si>
    <t>vč.pákového uzávěru:</t>
  </si>
  <si>
    <t>barva bílá:</t>
  </si>
  <si>
    <t>611.102</t>
  </si>
  <si>
    <t>Plastové okno dělené 1800x900mm-102 zaskleno izolačním 3-sklem</t>
  </si>
  <si>
    <t>1x křídlo otevíravé sklopné:</t>
  </si>
  <si>
    <t>1x křídlo otevíravé:</t>
  </si>
  <si>
    <t>611.103</t>
  </si>
  <si>
    <t>Plastové okno dělené 900x2400mm-103 zaskleno izolačním 3-sklem</t>
  </si>
  <si>
    <t>611.104P</t>
  </si>
  <si>
    <t>Plastové dveře plné 900x1970mm-104P plné,pětikomorové,izolační vč.zárubně</t>
  </si>
  <si>
    <t>plastové dveře 1-křídlové plné,vč.zárubně:</t>
  </si>
  <si>
    <t>zámek bezpečnostní:</t>
  </si>
  <si>
    <t>611.105L,P+766</t>
  </si>
  <si>
    <t>D+M plastového výlezu na střechu 900x1500mm-105L,P plný pětikomorový tepelně izolační vč.zárubně</t>
  </si>
  <si>
    <t>105L,P:1+1</t>
  </si>
  <si>
    <t>611.401</t>
  </si>
  <si>
    <t>Parapetní deska dřevěná š.150mm-401 z impregnované vlkuodolné dřevotřísky</t>
  </si>
  <si>
    <t>opatřená dekorativním laminátem:</t>
  </si>
  <si>
    <t>401:10,3*1,05</t>
  </si>
  <si>
    <t>998766103R00</t>
  </si>
  <si>
    <t xml:space="preserve">Přesun hmot pro truhlářské konstr., výšky do 24 m </t>
  </si>
  <si>
    <t>767</t>
  </si>
  <si>
    <t>Konstrukce zámečnické</t>
  </si>
  <si>
    <t>342901112R00</t>
  </si>
  <si>
    <t xml:space="preserve">Osazování stěn s dveřmi </t>
  </si>
  <si>
    <t>125:2,7*(13,845+11,7)/2+3*2,5/2</t>
  </si>
  <si>
    <t>126:2,7*(13,845+11,7)/2+3*2,5/2</t>
  </si>
  <si>
    <t>127:3,9*10,8</t>
  </si>
  <si>
    <t>128:3,9*9,6</t>
  </si>
  <si>
    <t>215:7,8*3,225</t>
  </si>
  <si>
    <t>216:11,4*3,225</t>
  </si>
  <si>
    <t>217:4,5*3,225</t>
  </si>
  <si>
    <t>po obvodě Al výplní venkovních:</t>
  </si>
  <si>
    <t>125:2,7+11,7+3,5+13,845+3+2,5+3,5</t>
  </si>
  <si>
    <t>126:2,7+13,845+3,5+11,7+3+2,5+3,5</t>
  </si>
  <si>
    <t>127:(3,9+10,8)*2</t>
  </si>
  <si>
    <t>128:(3,9+9,6)*2</t>
  </si>
  <si>
    <t>215:(7,8+3,225)*2</t>
  </si>
  <si>
    <t>216:(11,4+3,225)*2</t>
  </si>
  <si>
    <t>767113140R00</t>
  </si>
  <si>
    <t xml:space="preserve">Montáž stěn pro zasklení,byt,z Al-profilů,do 16 m2 </t>
  </si>
  <si>
    <t>767113150R00</t>
  </si>
  <si>
    <t xml:space="preserve">Montáž stěn pro zasklení,byt,z Al-prof.,nad 16 m2 </t>
  </si>
  <si>
    <t>767161210R00</t>
  </si>
  <si>
    <t xml:space="preserve">Montáž zábradlí z trubek na ocel.konstr. do 20 kg </t>
  </si>
  <si>
    <t>213:4,13+0,4</t>
  </si>
  <si>
    <t>767165120R00</t>
  </si>
  <si>
    <t xml:space="preserve">Montáž madel z trubek zábr. rovného - svařováním </t>
  </si>
  <si>
    <t>767193804R01</t>
  </si>
  <si>
    <t xml:space="preserve">Demontáž větracích žaluzií </t>
  </si>
  <si>
    <t>214:1</t>
  </si>
  <si>
    <t>767311810R00</t>
  </si>
  <si>
    <t xml:space="preserve">Demontáž světlíků všech typů včetně zasklení </t>
  </si>
  <si>
    <t>SÚ/03-dermontáž střešního světlíku 700x1200mm,10 ks:0,7*1,2*10</t>
  </si>
  <si>
    <t>767315151R00</t>
  </si>
  <si>
    <t xml:space="preserve">Montáž světlíků pultových se zasklením </t>
  </si>
  <si>
    <t>212:0,9*1,3*10</t>
  </si>
  <si>
    <t>767316249R01</t>
  </si>
  <si>
    <t xml:space="preserve">Montáž přídavné kopule světlíku </t>
  </si>
  <si>
    <t>212:10</t>
  </si>
  <si>
    <t>767426201R00</t>
  </si>
  <si>
    <t xml:space="preserve">Montáž slunolamů horizontálních </t>
  </si>
  <si>
    <t>402:246,3*0,9</t>
  </si>
  <si>
    <t>767581801R00</t>
  </si>
  <si>
    <t xml:space="preserve">Demontáž podhledů - kazet </t>
  </si>
  <si>
    <t>SÚ/03-demontáž čtverců kazetových podhledů-kazety:2965</t>
  </si>
  <si>
    <t>767582800R00</t>
  </si>
  <si>
    <t xml:space="preserve">Demontáž podhledů - roštů </t>
  </si>
  <si>
    <t>SÚ/03-demontáž čtverců kazetových podhledů-rošty:300</t>
  </si>
  <si>
    <t>767584643R00</t>
  </si>
  <si>
    <t xml:space="preserve">Montáž podhledů ostatních  -  kazety </t>
  </si>
  <si>
    <t>SÚ/03-montáž čtverců kazetových podhledů-kazety:2965</t>
  </si>
  <si>
    <t>767623210R00</t>
  </si>
  <si>
    <t xml:space="preserve">Dokončení okování otvír.křídel z Al prof.do 0,5 m2 </t>
  </si>
  <si>
    <t>215:6</t>
  </si>
  <si>
    <t>216:8</t>
  </si>
  <si>
    <t>767623220R00</t>
  </si>
  <si>
    <t xml:space="preserve">Dokončení okování otvír.křídel z Al prof.do 1,5 m2 </t>
  </si>
  <si>
    <t>125:6</t>
  </si>
  <si>
    <t>126:6</t>
  </si>
  <si>
    <t>127:6</t>
  </si>
  <si>
    <t>128:4</t>
  </si>
  <si>
    <t>215:2</t>
  </si>
  <si>
    <t>216:4</t>
  </si>
  <si>
    <t>767644120R00</t>
  </si>
  <si>
    <t xml:space="preserve">Dokončení okování dveří,oc.kostr.,otvíravých 2kříd </t>
  </si>
  <si>
    <t>127:1</t>
  </si>
  <si>
    <t>128:1</t>
  </si>
  <si>
    <t>215:1*2</t>
  </si>
  <si>
    <t>216:1*2</t>
  </si>
  <si>
    <t>217:1</t>
  </si>
  <si>
    <t>767649191R00</t>
  </si>
  <si>
    <t xml:space="preserve">Montáž doplňků dveří, samozavírače hydraulického </t>
  </si>
  <si>
    <t>767811100R00</t>
  </si>
  <si>
    <t xml:space="preserve">Montáž větracích mřížek, typ VM </t>
  </si>
  <si>
    <t>201:4</t>
  </si>
  <si>
    <t>202:2</t>
  </si>
  <si>
    <t>203:7</t>
  </si>
  <si>
    <t>404:36</t>
  </si>
  <si>
    <t>767832100R00</t>
  </si>
  <si>
    <t xml:space="preserve">Montáž žebříků do zdiva s vodovodní trubkou </t>
  </si>
  <si>
    <t>218:3,5</t>
  </si>
  <si>
    <t>767833291R00</t>
  </si>
  <si>
    <t xml:space="preserve">Příplatek za montáž žebříků na ocel.konstrukci </t>
  </si>
  <si>
    <t>767995101R00</t>
  </si>
  <si>
    <t xml:space="preserve">Výroba a montáž kov. atypických konstr. do 5 kg </t>
  </si>
  <si>
    <t>kotevní prvky k VM:</t>
  </si>
  <si>
    <t>214:1*4</t>
  </si>
  <si>
    <t>prodloužené kotvení k osazení žebříku:</t>
  </si>
  <si>
    <t>218:4*5</t>
  </si>
  <si>
    <t>767996801R01</t>
  </si>
  <si>
    <t>Demontáž atypických ocelových konstr. do 50 kg opatrná demontáž žebříku (opětné osazení)</t>
  </si>
  <si>
    <t>218:3,5*0,4*15</t>
  </si>
  <si>
    <t>553.125</t>
  </si>
  <si>
    <t>Schodišť.Al stěna vč.Al výplně 2700x13845mm-125 zasklení izolační 3-sklo</t>
  </si>
  <si>
    <t>rozměr 2700x11700-13485mm+Al výplň 3000x2500/2mm:</t>
  </si>
  <si>
    <t>schodišťová stěna hliníková:</t>
  </si>
  <si>
    <t>ve stěně jsou pevně zasklená okna,sklápěcí a otevíravá křídla,:</t>
  </si>
  <si>
    <t>s mikroventilací a mechanizmem vícepolohov.větrání s omezovačem:</t>
  </si>
  <si>
    <t>otevírání a okenní brzdou s pojistkou chybné manipulace, :</t>
  </si>
  <si>
    <t>meziokenní tepelně izolační vložky:</t>
  </si>
  <si>
    <t>zasklení izolační 3-sklo (U-0,9W/m2 x K):</t>
  </si>
  <si>
    <t>pro celé okno (rám i sklo),s meziokenním rámečkem...:</t>
  </si>
  <si>
    <t>v přízemí bezpečnostní sklo:</t>
  </si>
  <si>
    <t>(nesmí dojít k povrchové kondenzaci):</t>
  </si>
  <si>
    <t>kování okenní celoobvodové,bezpečnostní,těsnění celoobvodové:</t>
  </si>
  <si>
    <t>přítlačné:</t>
  </si>
  <si>
    <t>otevíravá okna musí mít kliku ve spodní části okna:</t>
  </si>
  <si>
    <t>125:1</t>
  </si>
  <si>
    <t>553.126</t>
  </si>
  <si>
    <t>Schodišť.Al stěna vč.Al výplně 2700x13845mm-126 zasklení izolační 3-sklo</t>
  </si>
  <si>
    <t>126:1</t>
  </si>
  <si>
    <t>553.127</t>
  </si>
  <si>
    <t>Schodišťová Al stěna 3900x10800mm-127 zasklení izolační 3-sklo</t>
  </si>
  <si>
    <t>rozměr 3900x10800mm:</t>
  </si>
  <si>
    <t>ve spodní části stěny 2-křídlové dveře ven otevíravé:</t>
  </si>
  <si>
    <t>zasklení okna izolační 3-sklo (U-0,9W/m2 x K):</t>
  </si>
  <si>
    <t>zasklení dveří izolační 3-sklo (U-1,2W/m2 x K):</t>
  </si>
  <si>
    <t>553.128</t>
  </si>
  <si>
    <t>Schodišťová Al stěna 3900x9600mm-128 zasklení izolační 3-sklo</t>
  </si>
  <si>
    <t>rozměr 3900x9600mm:</t>
  </si>
  <si>
    <t>553.203</t>
  </si>
  <si>
    <t>Protidešťová žaluzie vč.rámu 800x300mm-203 součástí je nástavec na stávaj.podokenní KJ</t>
  </si>
  <si>
    <t>553.204-208</t>
  </si>
  <si>
    <t>Úprava zábradlí zkrácením o cca 200mm-204-208 v místě KZS</t>
  </si>
  <si>
    <t>204:1*2</t>
  </si>
  <si>
    <t>205:2</t>
  </si>
  <si>
    <t>206:1*2</t>
  </si>
  <si>
    <t>207:1</t>
  </si>
  <si>
    <t>208:1*2</t>
  </si>
  <si>
    <t>553.209</t>
  </si>
  <si>
    <t>Úprava stávajícího oplocení o cca 200mm-209 v místě KZS</t>
  </si>
  <si>
    <t>209:1</t>
  </si>
  <si>
    <t>553.210+767</t>
  </si>
  <si>
    <t>D+M stříšky nad vstupem-210 rozměr 2100x600mm</t>
  </si>
  <si>
    <t>konstrukce přístřešku ocelová :</t>
  </si>
  <si>
    <t>zastřešení polykarbonátovou deskou vč.kotvení a oplechování:</t>
  </si>
  <si>
    <t>p.ú.žárovým pozinkováním:</t>
  </si>
  <si>
    <t>553.211+767</t>
  </si>
  <si>
    <t>D+M stříšky nad vstupem-211 rozměr 2100x600mm</t>
  </si>
  <si>
    <t>553.212</t>
  </si>
  <si>
    <t>Střešní světlík z Al profilů 900x1300mm-212 vč.izolační manžety a venkovní přídavné kopule</t>
  </si>
  <si>
    <t>zasklení bezpečnostní sklo :</t>
  </si>
  <si>
    <t>U celý světlík max U-1,1W/m2*K:</t>
  </si>
  <si>
    <t>553.213</t>
  </si>
  <si>
    <t>Nové trubkové zábradlí 4530mm-213 osazené na prodloužené kotevní prvky</t>
  </si>
  <si>
    <t>kotevní prvky součástí dodávky zábadlí:</t>
  </si>
  <si>
    <t>p.ú.pozinkováním:</t>
  </si>
  <si>
    <t>213:1</t>
  </si>
  <si>
    <t>553.215</t>
  </si>
  <si>
    <t>Vstupní Al stěna s 2-křídl.dveřmi 7800x3225mm-215 zasklení izolační 3-sklo bezpečnostní</t>
  </si>
  <si>
    <t>rozměr 7800x3225mm:</t>
  </si>
  <si>
    <t>vstupní stěna hliníková s 2-křídlovými dveřmi (2x) vel.1800x2100mm:</t>
  </si>
  <si>
    <t>se sklápěcími nadsvětlíky dveří,otevíravá a sklápěcí křídla stěny,:</t>
  </si>
  <si>
    <t>ostatní plochy pevně zasklené:</t>
  </si>
  <si>
    <t>zasklení okna izolační 3-sklo bezpečnostní (U-0,9W/m2 x K):</t>
  </si>
  <si>
    <t>zasklení dveří izolační 3-sklo bezpečnostní (U-1,2W/m2 x K):</t>
  </si>
  <si>
    <t>215:1</t>
  </si>
  <si>
    <t>553.216</t>
  </si>
  <si>
    <t>Vstupní Al stěna s 2-křídl.dveřmi 11400x3225mm-216 zasklení izolační 3-sklo bezpečnostní</t>
  </si>
  <si>
    <t>rozměr 11400x3225mm:</t>
  </si>
  <si>
    <t>216:1</t>
  </si>
  <si>
    <t>553.217</t>
  </si>
  <si>
    <t>Vnitřní Al stěna s 2-křídl.dveřmi 4500x3225mm-217 zasklení jednoduché sklo bezpečnostní</t>
  </si>
  <si>
    <t>rozměr 4500x3225mm:</t>
  </si>
  <si>
    <t>dělící vnitřní stěna hliníková s 2-křídlovými dveřmi vel.1800x2100mm:</t>
  </si>
  <si>
    <t>zasklení jednoduché sklo bezpečnostní:</t>
  </si>
  <si>
    <t>553.219+767</t>
  </si>
  <si>
    <t>Demontáž a opětná montáž po provedení zateplení ocel.stožáru telev.antény dl.8,0m-219</t>
  </si>
  <si>
    <t>součástí jsou prodloužené kotevní prvky:</t>
  </si>
  <si>
    <t>219:1</t>
  </si>
  <si>
    <t>553.220+767</t>
  </si>
  <si>
    <t>Demontáž a opětná montáž po provedení zateplení ocel.stožáru sirény dl.4,0m-220</t>
  </si>
  <si>
    <t>220:1</t>
  </si>
  <si>
    <t>553.221</t>
  </si>
  <si>
    <t>2x madlo jakl,délka 3900mm-221 vč.kotvících prvků,materiál nerez</t>
  </si>
  <si>
    <t>221:20</t>
  </si>
  <si>
    <t>553.226+767</t>
  </si>
  <si>
    <t>Úprava konstrukce přístřešku na střeše-226 u krajních schodišť</t>
  </si>
  <si>
    <t>fakturace podle skutečnosti:</t>
  </si>
  <si>
    <t>226:2</t>
  </si>
  <si>
    <t>553.227+767</t>
  </si>
  <si>
    <t>D+M systémové modulární konstrukce pod vzt jednot. velikost balení 1200x800x500mm</t>
  </si>
  <si>
    <t>únosnost 1500kg:</t>
  </si>
  <si>
    <t>počet nohou 10 ks:</t>
  </si>
  <si>
    <t>počet posuvných příčníků 8 ks:</t>
  </si>
  <si>
    <t>rozměr 4000x1670mm:</t>
  </si>
  <si>
    <t>227:2</t>
  </si>
  <si>
    <t>553.228+767</t>
  </si>
  <si>
    <t>D+M pro lokální podepření vzt potrubí na střeše vč.nohou s plastovou podložkou</t>
  </si>
  <si>
    <t>sloupky ocelové žárově zinkované (30 ks):</t>
  </si>
  <si>
    <t>ocelový profil U 100,dl.60m žárově zinkovaný:</t>
  </si>
  <si>
    <t>228:1</t>
  </si>
  <si>
    <t>553.402</t>
  </si>
  <si>
    <t>Slunolam Al horizontální vyložení 900mm-402 vč.kotvení</t>
  </si>
  <si>
    <t>nosná konstrukce vč.Al lamel,vyložení 900mm od KZS :</t>
  </si>
  <si>
    <t>kotvící prvky budou montovány před zateplením:</t>
  </si>
  <si>
    <t>po zateplení bude montována nosná kce vč.stínících Al lamel:</t>
  </si>
  <si>
    <t>553.404</t>
  </si>
  <si>
    <t xml:space="preserve">Rastrová větrací mřížka 150x150mm-404 </t>
  </si>
  <si>
    <t>553.zs.+767</t>
  </si>
  <si>
    <t xml:space="preserve">D+m záchytného a zádržného systému na střeše </t>
  </si>
  <si>
    <t>cena podle nabídky firmy TOPWET (č.NVTS-2963/2018):</t>
  </si>
  <si>
    <t>legenda záchytného systému:</t>
  </si>
  <si>
    <t>U1-kotvící bod,délka 800mm,56 ks:</t>
  </si>
  <si>
    <t>permanentní nerezové lano:</t>
  </si>
  <si>
    <t>kompletní dodávka,montáž,revize a předání do užívání:1</t>
  </si>
  <si>
    <t>76758.1</t>
  </si>
  <si>
    <t>Montáž podhledů ostatních  -  rošty vč.lokální úpravy</t>
  </si>
  <si>
    <t>součásti je lokální úprava roštu:</t>
  </si>
  <si>
    <t>SÚ/03-montáž čtverců kazetových podhledů-rošty:300</t>
  </si>
  <si>
    <t>54917001</t>
  </si>
  <si>
    <t>Integrovaný samozavírač s kluznou vodící lištou</t>
  </si>
  <si>
    <t>54926025</t>
  </si>
  <si>
    <t>paniková hrazda (EN 1125) dodávka a montáž</t>
  </si>
  <si>
    <t>5534301668</t>
  </si>
  <si>
    <t>Protidešťová žaluzie se sítí proti hmyzu 150x150mm 201</t>
  </si>
  <si>
    <t>5534301669</t>
  </si>
  <si>
    <t>Protidešťová žaluzie se sítí proti hmyzu 300x300mm 202</t>
  </si>
  <si>
    <t>55399991</t>
  </si>
  <si>
    <t>Ocelové výrobky do 1 kg</t>
  </si>
  <si>
    <t>svary,kotvící materiál-20%:4*0,2</t>
  </si>
  <si>
    <t>55399992</t>
  </si>
  <si>
    <t>Ocelové výrobky do 10 kg</t>
  </si>
  <si>
    <t>svary,kotvící materiál-20%:20*0,2</t>
  </si>
  <si>
    <t>59596002.A</t>
  </si>
  <si>
    <t>Kazety 600/600mm</t>
  </si>
  <si>
    <t>SÚ/03-výměna demontovaných kazet (20%) výměry:2965*0,2</t>
  </si>
  <si>
    <t>998767103R00</t>
  </si>
  <si>
    <t xml:space="preserve">Přesun hmot pro zámečnické konstr., výšky do 24 m </t>
  </si>
  <si>
    <t>771</t>
  </si>
  <si>
    <t>Podlahy z dlaždic a obklady</t>
  </si>
  <si>
    <t>771270010RAX</t>
  </si>
  <si>
    <t>Obklad schodišťových stupňů do tmele mrazuvzdorného</t>
  </si>
  <si>
    <t>vč.protiskluzných drážek:</t>
  </si>
  <si>
    <t>SÚ/19-nový obklad stupňů:2,1*2*4</t>
  </si>
  <si>
    <t>771570014RAX</t>
  </si>
  <si>
    <t>Dlažba z dlaždic keramických 30 x 30 cm do tmele mrazuvzdorného, dlažba ve specifikaci</t>
  </si>
  <si>
    <t>SÚ/19-nová dlažba podesty:2,1*1,6*4</t>
  </si>
  <si>
    <t>597623145</t>
  </si>
  <si>
    <t>Dlaždice 30x30 mrazuvzdorná protiskluzná</t>
  </si>
  <si>
    <t>13,44*1,1</t>
  </si>
  <si>
    <t>998771103R00</t>
  </si>
  <si>
    <t xml:space="preserve">Přesun hmot pro podlahy z dlaždic, výšky do 24 m </t>
  </si>
  <si>
    <t>783</t>
  </si>
  <si>
    <t>Nátěry</t>
  </si>
  <si>
    <t>783201821R00</t>
  </si>
  <si>
    <t xml:space="preserve">Odstranění nátěrů z kovových konstrukcí opálením </t>
  </si>
  <si>
    <t>204:1,2*1*2</t>
  </si>
  <si>
    <t>205:1,5*1*2</t>
  </si>
  <si>
    <t>206:2,1*1*2</t>
  </si>
  <si>
    <t>207:10,8*1</t>
  </si>
  <si>
    <t>208:(6,5+3)*1</t>
  </si>
  <si>
    <t>218:3,5*0,4</t>
  </si>
  <si>
    <t>219:0,15*3,14*8</t>
  </si>
  <si>
    <t>220:0,15*3,14*4</t>
  </si>
  <si>
    <t>783225600R00</t>
  </si>
  <si>
    <t xml:space="preserve">Nátěr syntetický kovových konstrukcí 2x email </t>
  </si>
  <si>
    <t>214:0,5</t>
  </si>
  <si>
    <t>783226100R00</t>
  </si>
  <si>
    <t xml:space="preserve">Nátěr syntetický kovových konstrukcí základní </t>
  </si>
  <si>
    <t>2 x základní:</t>
  </si>
  <si>
    <t>204:1,2*1*2*2</t>
  </si>
  <si>
    <t>205:1,5*1*2*2</t>
  </si>
  <si>
    <t>206:2,1*1*2*2</t>
  </si>
  <si>
    <t>207:10,8*1*2</t>
  </si>
  <si>
    <t>208:(6,5+3)*1*2</t>
  </si>
  <si>
    <t>214:0,5*2</t>
  </si>
  <si>
    <t>218:3,5*0,4*2</t>
  </si>
  <si>
    <t>219:0,15*3,14*8*2</t>
  </si>
  <si>
    <t>220:0,15*3,14*4*2</t>
  </si>
  <si>
    <t>786</t>
  </si>
  <si>
    <t>Čalounické úpravy</t>
  </si>
  <si>
    <t>786622211RT3</t>
  </si>
  <si>
    <t>Žaluzie horizontální vnitřní AL lamely stříbrné včetně dodávky žaluzie</t>
  </si>
  <si>
    <t>403:650,53</t>
  </si>
  <si>
    <t>998786103R00</t>
  </si>
  <si>
    <t xml:space="preserve">Přesun hmot pro zastiň. techniku, výšky do 24 m </t>
  </si>
  <si>
    <t>M21</t>
  </si>
  <si>
    <t>Elektromontáže</t>
  </si>
  <si>
    <t xml:space="preserve">Elektrosilnoproudé rozvody a hromosvod </t>
  </si>
  <si>
    <t>M24</t>
  </si>
  <si>
    <t>Montáže vzduchotechnických zařízení</t>
  </si>
  <si>
    <t xml:space="preserve">Vzduchotechnika </t>
  </si>
  <si>
    <t>M36</t>
  </si>
  <si>
    <t>Montáže měřících a regulačních zařízení</t>
  </si>
  <si>
    <t xml:space="preserve">Měření a regulace </t>
  </si>
  <si>
    <t>MVY</t>
  </si>
  <si>
    <t>výměry-neoceňovat (potřebné k výpočtu ceny)</t>
  </si>
  <si>
    <t>EPS/15 stěna</t>
  </si>
  <si>
    <t xml:space="preserve">EPS/15-zateplení obvodové stěny </t>
  </si>
  <si>
    <t>EPS/15-zateplení obvodové stěny:</t>
  </si>
  <si>
    <t>podle výměry projektanta:2495,73</t>
  </si>
  <si>
    <t>EPS/3 ostění</t>
  </si>
  <si>
    <t xml:space="preserve">EPS/3-zateplení ostění výplní otvorů </t>
  </si>
  <si>
    <t>v.č.101-učebnový pavilon půdorys 1.pp-návrh:</t>
  </si>
  <si>
    <t>0,15*(1,2+0,6*2)*7</t>
  </si>
  <si>
    <t>0,15*(1,8+2,4*2)+0,15*(1,2+2,4*2)*6</t>
  </si>
  <si>
    <t>0,15*(5,1+2,4*2)*3+0,15*2,4*3*17</t>
  </si>
  <si>
    <t>0,15*(2,1+2,4*2)+0,15*(1,5+2,4*2)*4</t>
  </si>
  <si>
    <t>0,15*(3+2,4*2)+0,15*(3,9+1,5+3,24*2)*4</t>
  </si>
  <si>
    <t>0,15*(1,5+2,4*2)+0,15*(4+2,4*2)</t>
  </si>
  <si>
    <t>0,15*(1,8+0,9*2)*2+0,15*(0,9+2,4*2)*2</t>
  </si>
  <si>
    <t>0,15*(3,9+2,4*2)+0,15*(5,4+2,4*2)*2</t>
  </si>
  <si>
    <t>0,15*(3,6+2,4*2)*2+0,15*(0,835+2,4*2)</t>
  </si>
  <si>
    <t>navíc podhled (š.300mm):(1,8+1,2*6+5,1*3+2,4*17+2,1+1,5*4)*(0,3-0,15)</t>
  </si>
  <si>
    <t>(3+(3,9+1,5)*4+1,5+4+1,8*2+0,9*2)*(0,3-0,15)</t>
  </si>
  <si>
    <t>(3,9+5,4*2+3,6*2+0,835)*(0,3-0,15)</t>
  </si>
  <si>
    <t>atrium:0,15*(4,8+2,4*2)+0,15*(1,8+2,4*2)*2</t>
  </si>
  <si>
    <t>0,15*2,4*3+0,15*(3+2,4*2)</t>
  </si>
  <si>
    <t>0,15*(1,8+3,24*2)</t>
  </si>
  <si>
    <t>navíc podhled (š.250mm):(4,8+1,8*2+2,4+3+1,8)*(0,25-0,15)+20</t>
  </si>
  <si>
    <t>0,15*(1,2+2,4*2)*8+0,15*2,4*3*24</t>
  </si>
  <si>
    <t>0,15*(1,8+2,4*2)*4+0,15*(1,5+2,4*2)*2</t>
  </si>
  <si>
    <t>0,15*(5,4+2,4*2)*10+0,15*(5,5+2,4*2)</t>
  </si>
  <si>
    <t>0,15*(5,1+2,4*2)*3+0,15*(0,9+2,4*2)*4</t>
  </si>
  <si>
    <t>0,15*(3,6+2,4*2)+0,15*(2,1+2,4*2)</t>
  </si>
  <si>
    <t>navíc podhled (š.300mm):(1,2*8+2,4*24+1,8*4+1,5*2+5,4*10)*(0,3-0,15)</t>
  </si>
  <si>
    <t>(5,5+5,1*3+0,9*4+3,6+2,1)*(0,3-0,15)</t>
  </si>
  <si>
    <t>atrium:0,15*(4,8++2,4*2)*2+0,15*(1,8+2,4*2)*2</t>
  </si>
  <si>
    <t>0,15*(3+2,4*2)+0,15*(1,8+2,4*2)*3</t>
  </si>
  <si>
    <t>0,15*2,4*3+0,15*(4,8+2,4*2)+0,15*(3+2,4*2)</t>
  </si>
  <si>
    <t>navíc podhled (š.250mm):(4,8*2+1,8*2+3+1,8*3+2,4+4,8+3)*(0,25-0,15)+20</t>
  </si>
  <si>
    <t>0,15*(1,2+2,4*2)*5+0,15*2,4*3*26</t>
  </si>
  <si>
    <t>0,15*(5,4+2,4*2)*11+0,15*(5,5+2,4*2)</t>
  </si>
  <si>
    <t>0,15*(5,1+2,4*2)*3+0,15*(0,9+2,4*2)*2</t>
  </si>
  <si>
    <t>0,15*(2,1+2,4*2)</t>
  </si>
  <si>
    <t>navíc podhled (š.300mm):(1,2*5+2,4*26+1,8*4+1,5*2+5,4*11)*(0,3-0,15)</t>
  </si>
  <si>
    <t>(5,5+5,1*3+0,9*2+2,1)*(0,3-0,15)</t>
  </si>
  <si>
    <t>atrium:0,15*(4,8+2,4*2)*4+0,15*(1,8+2,4*2)*4</t>
  </si>
  <si>
    <t>0,15*(3+2,4*2)*2</t>
  </si>
  <si>
    <t>navíc podhled (š.250mm):(4,8*4+1,8*4+3*2)*(0,25-0,15)+20</t>
  </si>
  <si>
    <t>0,2*(1,2+0,6*2)+0,3*(1,04+2,02*2)</t>
  </si>
  <si>
    <t>kolem schodišťových stěn:</t>
  </si>
  <si>
    <t>125:0,6*(11,7+3,5+13,845+3+2,5+3,5)</t>
  </si>
  <si>
    <t>126:0,6*(13,845+3,5+11,7+3+2,5+3,5)</t>
  </si>
  <si>
    <t>127:0,6*(3,9+10,8*2)</t>
  </si>
  <si>
    <t>128:0,6*(3,9+9,6*2)</t>
  </si>
  <si>
    <t>EPS/3 stěna</t>
  </si>
  <si>
    <t xml:space="preserve">EPS/3-zateplení obvodové stěny </t>
  </si>
  <si>
    <t>EPS/3-zateplení obvodové stěny:</t>
  </si>
  <si>
    <t>podle výměry projektanta:58,86</t>
  </si>
  <si>
    <t>XPS/10 nad út</t>
  </si>
  <si>
    <t xml:space="preserve">XPS/10-zateplení soklu nad út </t>
  </si>
  <si>
    <t>XPS/10-zateplení soklu nad út:</t>
  </si>
  <si>
    <t>podle výměry projektanta:92,04</t>
  </si>
  <si>
    <t>XPS/10 pod út</t>
  </si>
  <si>
    <t xml:space="preserve">XPS/10-zateplení soklu v místě okapového chodníku </t>
  </si>
  <si>
    <t>XPS/10-zateplení soklu pod út:</t>
  </si>
  <si>
    <t>v místě okapocého chodníku:9,51</t>
  </si>
  <si>
    <t>ZS/A1</t>
  </si>
  <si>
    <t xml:space="preserve">ZS/A1-skladba atiky </t>
  </si>
  <si>
    <t>ZS/A1-výměra atiky (pro tepelnou izolaci):</t>
  </si>
  <si>
    <t>podle výměry projektanta:230,29</t>
  </si>
  <si>
    <t>ZS/S1</t>
  </si>
  <si>
    <t xml:space="preserve">ZS/S1-střešní plášť </t>
  </si>
  <si>
    <t>ZS/S1-výměra střechy:</t>
  </si>
  <si>
    <t>podle výměry projektanta:2419,97</t>
  </si>
  <si>
    <t>ZS/S2</t>
  </si>
  <si>
    <t xml:space="preserve">ZS/S2-střecha nad schodištěm </t>
  </si>
  <si>
    <t>ZS/S2-výměra střechy:</t>
  </si>
  <si>
    <t>podle výměry projektanta:108,64</t>
  </si>
  <si>
    <t>detail A</t>
  </si>
  <si>
    <t xml:space="preserve">střecha-detail A </t>
  </si>
  <si>
    <t>detail A:(27,9-0,41*2+1,2*2)*2</t>
  </si>
  <si>
    <t>100-0,41*2-3,6*2+100,3-0,41*2+5,74*4-1,8</t>
  </si>
  <si>
    <t>-2,4*2+1,1*2</t>
  </si>
  <si>
    <t>kolem atrií:(12,27+8,02)*2*2</t>
  </si>
  <si>
    <t>detail C</t>
  </si>
  <si>
    <t xml:space="preserve">střecha-detail C </t>
  </si>
  <si>
    <t>detail C:3,6*2</t>
  </si>
  <si>
    <t>detail D</t>
  </si>
  <si>
    <t xml:space="preserve">střecha-detail D </t>
  </si>
  <si>
    <t>detail D:3,6</t>
  </si>
  <si>
    <t>detail E</t>
  </si>
  <si>
    <t xml:space="preserve">střecha-detail E </t>
  </si>
  <si>
    <t>detail E:4,9+8,18*2+5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</si>
  <si>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</si>
  <si>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</si>
  <si>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</si>
  <si>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</si>
  <si>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</si>
  <si>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</si>
  <si>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</si>
  <si>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</si>
  <si>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</si>
  <si>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</si>
  <si>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</si>
  <si>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</si>
  <si>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</si>
  <si>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</si>
  <si>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</si>
  <si>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</si>
  <si>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</si>
  <si>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</si>
  <si>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</si>
  <si>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</si>
  <si>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</si>
  <si>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</si>
  <si>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</si>
  <si>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</si>
  <si>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</si>
  <si>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</si>
  <si>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neobsahuje výměru vnitřních maleb.</t>
  </si>
  <si>
    <t>arch.Tihelka-Starycha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</si>
</sst>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3" fillId="0" borderId="0" xfId="46" applyNumberFormat="1" applyFont="1" applyAlignment="1">
      <alignment wrapText="1"/>
      <protection/>
    </xf>
    <xf numFmtId="46" fontId="33" fillId="0" borderId="0" xfId="46" applyNumberFormat="1" applyFont="1" applyAlignment="1">
      <alignment wrapText="1"/>
      <protection/>
    </xf>
    <xf numFmtId="4" fontId="39" fillId="34" borderId="70" xfId="46" applyNumberFormat="1" applyFont="1" applyFill="1" applyBorder="1" applyAlignment="1">
      <alignment horizontal="right" wrapText="1"/>
      <protection/>
    </xf>
    <xf numFmtId="49" fontId="39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43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00003241</v>
      </c>
      <c r="D2" s="5" t="str">
        <f>Rekapitulace!G2</f>
        <v>SO.01-učebnový pavilon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">
        <v>1199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3240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Rekapitulace!A42</f>
        <v>Ztížené výrobní podmínky</v>
      </c>
      <c r="E15" s="61"/>
      <c r="F15" s="62"/>
      <c r="G15" s="59">
        <f>Rekapitulace!I42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Rekapitulace!A43</f>
        <v>Oborová přirážka</v>
      </c>
      <c r="E16" s="63"/>
      <c r="F16" s="64"/>
      <c r="G16" s="59">
        <f>Rekapitulace!I43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Rekapitulace!A44</f>
        <v>Přesun stavebních kapacit</v>
      </c>
      <c r="E17" s="63"/>
      <c r="F17" s="64"/>
      <c r="G17" s="59">
        <f>Rekapitulace!I44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Rekapitulace!A45</f>
        <v>Mimostaveništní doprava</v>
      </c>
      <c r="E18" s="63"/>
      <c r="F18" s="64"/>
      <c r="G18" s="59">
        <f>Rekapitulace!I45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Rekapitulace!A46</f>
        <v>Zařízení staveniště</v>
      </c>
      <c r="E19" s="63"/>
      <c r="F19" s="64"/>
      <c r="G19" s="59">
        <f>Rekapitulace!I46</f>
        <v>0</v>
      </c>
    </row>
    <row r="20" spans="1:7" ht="15.75" customHeight="1">
      <c r="A20" s="67"/>
      <c r="B20" s="58"/>
      <c r="C20" s="59"/>
      <c r="D20" s="9" t="str">
        <f>Rekapitulace!A47</f>
        <v>Provoz investora</v>
      </c>
      <c r="E20" s="63"/>
      <c r="F20" s="64"/>
      <c r="G20" s="59">
        <f>Rekapitulace!I47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Rekapitulace!A48</f>
        <v>Kompletační činnost (IČD)</v>
      </c>
      <c r="E21" s="63"/>
      <c r="F21" s="64"/>
      <c r="G21" s="59">
        <f>Rekapitulace!I48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1198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1"/>
  <sheetViews>
    <sheetView zoomScalePageLayoutView="0" workbookViewId="0" topLeftCell="A1">
      <selection activeCell="H50" sqref="H50:I5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8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00003240 Klasic.+španěl.gymnasium Brno,Bystrc,Vejrostova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00003240 Snížení energetické náročnosti objektu školy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Položky!BA32</f>
        <v>0</v>
      </c>
      <c r="F7" s="229">
        <f>Položky!BB32</f>
        <v>0</v>
      </c>
      <c r="G7" s="229">
        <f>Položky!BC32</f>
        <v>0</v>
      </c>
      <c r="H7" s="229">
        <f>Položky!BD32</f>
        <v>0</v>
      </c>
      <c r="I7" s="230">
        <f>Položky!BE32</f>
        <v>0</v>
      </c>
    </row>
    <row r="8" spans="1:9" s="37" customFormat="1" ht="12.75">
      <c r="A8" s="227" t="str">
        <f>Položky!B33</f>
        <v>2</v>
      </c>
      <c r="B8" s="133" t="str">
        <f>Položky!C33</f>
        <v>Základy a zvláštní zakládání</v>
      </c>
      <c r="C8" s="69"/>
      <c r="D8" s="134"/>
      <c r="E8" s="228">
        <f>Položky!BA38</f>
        <v>0</v>
      </c>
      <c r="F8" s="229">
        <f>Položky!BB38</f>
        <v>0</v>
      </c>
      <c r="G8" s="229">
        <f>Položky!BC38</f>
        <v>0</v>
      </c>
      <c r="H8" s="229">
        <f>Položky!BD38</f>
        <v>0</v>
      </c>
      <c r="I8" s="230">
        <f>Položky!BE38</f>
        <v>0</v>
      </c>
    </row>
    <row r="9" spans="1:9" s="37" customFormat="1" ht="12.75">
      <c r="A9" s="227" t="str">
        <f>Položky!B39</f>
        <v>3</v>
      </c>
      <c r="B9" s="133" t="str">
        <f>Položky!C39</f>
        <v>Svislé a kompletní konstrukce</v>
      </c>
      <c r="C9" s="69"/>
      <c r="D9" s="134"/>
      <c r="E9" s="228">
        <f>Položky!BA53</f>
        <v>0</v>
      </c>
      <c r="F9" s="229">
        <f>Položky!BB53</f>
        <v>0</v>
      </c>
      <c r="G9" s="229">
        <f>Položky!BC53</f>
        <v>0</v>
      </c>
      <c r="H9" s="229">
        <f>Položky!BD53</f>
        <v>0</v>
      </c>
      <c r="I9" s="230">
        <f>Položky!BE53</f>
        <v>0</v>
      </c>
    </row>
    <row r="10" spans="1:9" s="37" customFormat="1" ht="12.75">
      <c r="A10" s="227" t="str">
        <f>Položky!B54</f>
        <v>311</v>
      </c>
      <c r="B10" s="133" t="str">
        <f>Položky!C54</f>
        <v>Sádrokartonové konstrukce</v>
      </c>
      <c r="C10" s="69"/>
      <c r="D10" s="134"/>
      <c r="E10" s="228">
        <f>Položky!BA65</f>
        <v>0</v>
      </c>
      <c r="F10" s="229">
        <f>Položky!BB65</f>
        <v>0</v>
      </c>
      <c r="G10" s="229">
        <f>Položky!BC65</f>
        <v>0</v>
      </c>
      <c r="H10" s="229">
        <f>Položky!BD65</f>
        <v>0</v>
      </c>
      <c r="I10" s="230">
        <f>Položky!BE65</f>
        <v>0</v>
      </c>
    </row>
    <row r="11" spans="1:9" s="37" customFormat="1" ht="12.75">
      <c r="A11" s="227" t="str">
        <f>Položky!B66</f>
        <v>4</v>
      </c>
      <c r="B11" s="133" t="str">
        <f>Položky!C66</f>
        <v>Vodorovné konstrukce</v>
      </c>
      <c r="C11" s="69"/>
      <c r="D11" s="134"/>
      <c r="E11" s="228">
        <f>Položky!BA75</f>
        <v>0</v>
      </c>
      <c r="F11" s="229">
        <f>Položky!BB75</f>
        <v>0</v>
      </c>
      <c r="G11" s="229">
        <f>Položky!BC75</f>
        <v>0</v>
      </c>
      <c r="H11" s="229">
        <f>Položky!BD75</f>
        <v>0</v>
      </c>
      <c r="I11" s="230">
        <f>Položky!BE75</f>
        <v>0</v>
      </c>
    </row>
    <row r="12" spans="1:9" s="37" customFormat="1" ht="12.75">
      <c r="A12" s="227" t="str">
        <f>Položky!B76</f>
        <v>61</v>
      </c>
      <c r="B12" s="133" t="str">
        <f>Položky!C76</f>
        <v>Upravy povrchů vnitřní</v>
      </c>
      <c r="C12" s="69"/>
      <c r="D12" s="134"/>
      <c r="E12" s="228">
        <f>Položky!BA120</f>
        <v>0</v>
      </c>
      <c r="F12" s="229">
        <f>Položky!BB120</f>
        <v>0</v>
      </c>
      <c r="G12" s="229">
        <f>Položky!BC120</f>
        <v>0</v>
      </c>
      <c r="H12" s="229">
        <f>Položky!BD120</f>
        <v>0</v>
      </c>
      <c r="I12" s="230">
        <f>Položky!BE120</f>
        <v>0</v>
      </c>
    </row>
    <row r="13" spans="1:9" s="37" customFormat="1" ht="12.75">
      <c r="A13" s="227" t="str">
        <f>Položky!B121</f>
        <v>62</v>
      </c>
      <c r="B13" s="133" t="str">
        <f>Položky!C121</f>
        <v>Úpravy povrchů vnější</v>
      </c>
      <c r="C13" s="69"/>
      <c r="D13" s="134"/>
      <c r="E13" s="228">
        <f>Položky!BA197</f>
        <v>0</v>
      </c>
      <c r="F13" s="229">
        <f>Položky!BB197</f>
        <v>0</v>
      </c>
      <c r="G13" s="229">
        <f>Položky!BC197</f>
        <v>0</v>
      </c>
      <c r="H13" s="229">
        <f>Položky!BD197</f>
        <v>0</v>
      </c>
      <c r="I13" s="230">
        <f>Položky!BE197</f>
        <v>0</v>
      </c>
    </row>
    <row r="14" spans="1:9" s="37" customFormat="1" ht="12.75">
      <c r="A14" s="227" t="str">
        <f>Položky!B198</f>
        <v>63</v>
      </c>
      <c r="B14" s="133" t="str">
        <f>Položky!C198</f>
        <v>Podlahy a podlahové konstrukce</v>
      </c>
      <c r="C14" s="69"/>
      <c r="D14" s="134"/>
      <c r="E14" s="228">
        <f>Položky!BA229</f>
        <v>0</v>
      </c>
      <c r="F14" s="229">
        <f>Položky!BB229</f>
        <v>0</v>
      </c>
      <c r="G14" s="229">
        <f>Položky!BC229</f>
        <v>0</v>
      </c>
      <c r="H14" s="229">
        <f>Položky!BD229</f>
        <v>0</v>
      </c>
      <c r="I14" s="230">
        <f>Položky!BE229</f>
        <v>0</v>
      </c>
    </row>
    <row r="15" spans="1:9" s="37" customFormat="1" ht="12.75">
      <c r="A15" s="227" t="str">
        <f>Položky!B230</f>
        <v>91</v>
      </c>
      <c r="B15" s="133" t="str">
        <f>Položky!C230</f>
        <v>Doplňující práce na komunikaci</v>
      </c>
      <c r="C15" s="69"/>
      <c r="D15" s="134"/>
      <c r="E15" s="228">
        <f>Položky!BA241</f>
        <v>0</v>
      </c>
      <c r="F15" s="229">
        <f>Položky!BB241</f>
        <v>0</v>
      </c>
      <c r="G15" s="229">
        <f>Položky!BC241</f>
        <v>0</v>
      </c>
      <c r="H15" s="229">
        <f>Položky!BD241</f>
        <v>0</v>
      </c>
      <c r="I15" s="230">
        <f>Položky!BE241</f>
        <v>0</v>
      </c>
    </row>
    <row r="16" spans="1:9" s="37" customFormat="1" ht="12.75">
      <c r="A16" s="227" t="str">
        <f>Položky!B242</f>
        <v>94</v>
      </c>
      <c r="B16" s="133" t="str">
        <f>Položky!C242</f>
        <v>Lešení a stavební výtahy</v>
      </c>
      <c r="C16" s="69"/>
      <c r="D16" s="134"/>
      <c r="E16" s="228">
        <f>Položky!BA288</f>
        <v>0</v>
      </c>
      <c r="F16" s="229">
        <f>Položky!BB288</f>
        <v>0</v>
      </c>
      <c r="G16" s="229">
        <f>Položky!BC288</f>
        <v>0</v>
      </c>
      <c r="H16" s="229">
        <f>Položky!BD288</f>
        <v>0</v>
      </c>
      <c r="I16" s="230">
        <f>Položky!BE288</f>
        <v>0</v>
      </c>
    </row>
    <row r="17" spans="1:9" s="37" customFormat="1" ht="12.75">
      <c r="A17" s="227" t="str">
        <f>Položky!B289</f>
        <v>95</v>
      </c>
      <c r="B17" s="133" t="str">
        <f>Položky!C289</f>
        <v>Dokončovací konstrukce na pozemních stavbách</v>
      </c>
      <c r="C17" s="69"/>
      <c r="D17" s="134"/>
      <c r="E17" s="228">
        <f>Položky!BA335</f>
        <v>0</v>
      </c>
      <c r="F17" s="229">
        <f>Položky!BB335</f>
        <v>0</v>
      </c>
      <c r="G17" s="229">
        <f>Položky!BC335</f>
        <v>0</v>
      </c>
      <c r="H17" s="229">
        <f>Položky!BD335</f>
        <v>0</v>
      </c>
      <c r="I17" s="230">
        <f>Položky!BE335</f>
        <v>0</v>
      </c>
    </row>
    <row r="18" spans="1:9" s="37" customFormat="1" ht="12.75">
      <c r="A18" s="227" t="str">
        <f>Položky!B336</f>
        <v>96</v>
      </c>
      <c r="B18" s="133" t="str">
        <f>Položky!C336</f>
        <v>Bourání konstrukcí</v>
      </c>
      <c r="C18" s="69"/>
      <c r="D18" s="134"/>
      <c r="E18" s="228">
        <f>Položky!BA517</f>
        <v>0</v>
      </c>
      <c r="F18" s="229">
        <f>Položky!BB517</f>
        <v>0</v>
      </c>
      <c r="G18" s="229">
        <f>Položky!BC517</f>
        <v>0</v>
      </c>
      <c r="H18" s="229">
        <f>Položky!BD517</f>
        <v>0</v>
      </c>
      <c r="I18" s="230">
        <f>Položky!BE517</f>
        <v>0</v>
      </c>
    </row>
    <row r="19" spans="1:9" s="37" customFormat="1" ht="12.75">
      <c r="A19" s="227" t="str">
        <f>Položky!B518</f>
        <v>99</v>
      </c>
      <c r="B19" s="133" t="str">
        <f>Položky!C518</f>
        <v>Staveništní přesun hmot</v>
      </c>
      <c r="C19" s="69"/>
      <c r="D19" s="134"/>
      <c r="E19" s="228">
        <f>Položky!BA520</f>
        <v>0</v>
      </c>
      <c r="F19" s="229">
        <f>Položky!BB520</f>
        <v>0</v>
      </c>
      <c r="G19" s="229">
        <f>Položky!BC520</f>
        <v>0</v>
      </c>
      <c r="H19" s="229">
        <f>Položky!BD520</f>
        <v>0</v>
      </c>
      <c r="I19" s="230">
        <f>Položky!BE520</f>
        <v>0</v>
      </c>
    </row>
    <row r="20" spans="1:9" s="37" customFormat="1" ht="12.75">
      <c r="A20" s="227" t="str">
        <f>Položky!B521</f>
        <v>712</v>
      </c>
      <c r="B20" s="133" t="str">
        <f>Položky!C521</f>
        <v>Živičné krytiny</v>
      </c>
      <c r="C20" s="69"/>
      <c r="D20" s="134"/>
      <c r="E20" s="228">
        <f>Položky!BA570</f>
        <v>0</v>
      </c>
      <c r="F20" s="229">
        <f>Položky!BB570</f>
        <v>0</v>
      </c>
      <c r="G20" s="229">
        <f>Položky!BC570</f>
        <v>0</v>
      </c>
      <c r="H20" s="229">
        <f>Položky!BD570</f>
        <v>0</v>
      </c>
      <c r="I20" s="230">
        <f>Položky!BE570</f>
        <v>0</v>
      </c>
    </row>
    <row r="21" spans="1:9" s="37" customFormat="1" ht="12.75">
      <c r="A21" s="227" t="str">
        <f>Položky!B571</f>
        <v>713</v>
      </c>
      <c r="B21" s="133" t="str">
        <f>Položky!C571</f>
        <v>Izolace tepelné</v>
      </c>
      <c r="C21" s="69"/>
      <c r="D21" s="134"/>
      <c r="E21" s="228">
        <f>Položky!BA611</f>
        <v>0</v>
      </c>
      <c r="F21" s="229">
        <f>Položky!BB611</f>
        <v>0</v>
      </c>
      <c r="G21" s="229">
        <f>Položky!BC611</f>
        <v>0</v>
      </c>
      <c r="H21" s="229">
        <f>Položky!BD611</f>
        <v>0</v>
      </c>
      <c r="I21" s="230">
        <f>Položky!BE611</f>
        <v>0</v>
      </c>
    </row>
    <row r="22" spans="1:9" s="37" customFormat="1" ht="12.75">
      <c r="A22" s="227" t="str">
        <f>Položky!B612</f>
        <v>721</v>
      </c>
      <c r="B22" s="133" t="str">
        <f>Položky!C612</f>
        <v>Vnitřní kanalizace</v>
      </c>
      <c r="C22" s="69"/>
      <c r="D22" s="134"/>
      <c r="E22" s="228">
        <f>Položky!BA623</f>
        <v>0</v>
      </c>
      <c r="F22" s="229">
        <f>Položky!BB623</f>
        <v>0</v>
      </c>
      <c r="G22" s="229">
        <f>Položky!BC623</f>
        <v>0</v>
      </c>
      <c r="H22" s="229">
        <f>Položky!BD623</f>
        <v>0</v>
      </c>
      <c r="I22" s="230">
        <f>Položky!BE623</f>
        <v>0</v>
      </c>
    </row>
    <row r="23" spans="1:9" s="37" customFormat="1" ht="12.75">
      <c r="A23" s="227" t="str">
        <f>Položky!B624</f>
        <v>730</v>
      </c>
      <c r="B23" s="133" t="str">
        <f>Položky!C624</f>
        <v>Ústřední vytápění</v>
      </c>
      <c r="C23" s="69"/>
      <c r="D23" s="134"/>
      <c r="E23" s="228">
        <f>Položky!BA627</f>
        <v>0</v>
      </c>
      <c r="F23" s="229">
        <f>Položky!BB627</f>
        <v>0</v>
      </c>
      <c r="G23" s="229">
        <f>Položky!BC627</f>
        <v>0</v>
      </c>
      <c r="H23" s="229">
        <f>Položky!BD627</f>
        <v>0</v>
      </c>
      <c r="I23" s="230">
        <f>Položky!BE627</f>
        <v>0</v>
      </c>
    </row>
    <row r="24" spans="1:9" s="37" customFormat="1" ht="12.75">
      <c r="A24" s="227" t="str">
        <f>Položky!B628</f>
        <v>762</v>
      </c>
      <c r="B24" s="133" t="str">
        <f>Položky!C628</f>
        <v>Konstrukce tesařské</v>
      </c>
      <c r="C24" s="69"/>
      <c r="D24" s="134"/>
      <c r="E24" s="228">
        <f>Položky!BA686</f>
        <v>0</v>
      </c>
      <c r="F24" s="229">
        <f>Položky!BB686</f>
        <v>0</v>
      </c>
      <c r="G24" s="229">
        <f>Položky!BC686</f>
        <v>0</v>
      </c>
      <c r="H24" s="229">
        <f>Položky!BD686</f>
        <v>0</v>
      </c>
      <c r="I24" s="230">
        <f>Položky!BE686</f>
        <v>0</v>
      </c>
    </row>
    <row r="25" spans="1:9" s="37" customFormat="1" ht="12.75">
      <c r="A25" s="227" t="str">
        <f>Položky!B687</f>
        <v>764</v>
      </c>
      <c r="B25" s="133" t="str">
        <f>Položky!C687</f>
        <v>Konstrukce klempířské</v>
      </c>
      <c r="C25" s="69"/>
      <c r="D25" s="134"/>
      <c r="E25" s="228">
        <f>Položky!BA746</f>
        <v>0</v>
      </c>
      <c r="F25" s="229">
        <f>Položky!BB746</f>
        <v>0</v>
      </c>
      <c r="G25" s="229">
        <f>Položky!BC746</f>
        <v>0</v>
      </c>
      <c r="H25" s="229">
        <f>Položky!BD746</f>
        <v>0</v>
      </c>
      <c r="I25" s="230">
        <f>Položky!BE746</f>
        <v>0</v>
      </c>
    </row>
    <row r="26" spans="1:9" s="37" customFormat="1" ht="12.75">
      <c r="A26" s="227" t="str">
        <f>Položky!B747</f>
        <v>765</v>
      </c>
      <c r="B26" s="133" t="str">
        <f>Položky!C747</f>
        <v>Krytiny tvrdé</v>
      </c>
      <c r="C26" s="69"/>
      <c r="D26" s="134"/>
      <c r="E26" s="228">
        <f>Položky!BA751</f>
        <v>0</v>
      </c>
      <c r="F26" s="229">
        <f>Položky!BB751</f>
        <v>0</v>
      </c>
      <c r="G26" s="229">
        <f>Položky!BC751</f>
        <v>0</v>
      </c>
      <c r="H26" s="229">
        <f>Položky!BD751</f>
        <v>0</v>
      </c>
      <c r="I26" s="230">
        <f>Položky!BE751</f>
        <v>0</v>
      </c>
    </row>
    <row r="27" spans="1:9" s="37" customFormat="1" ht="12.75">
      <c r="A27" s="227" t="str">
        <f>Položky!B752</f>
        <v>766</v>
      </c>
      <c r="B27" s="133" t="str">
        <f>Položky!C752</f>
        <v>Konstrukce truhlářské</v>
      </c>
      <c r="C27" s="69"/>
      <c r="D27" s="134"/>
      <c r="E27" s="228">
        <f>Položky!BA826</f>
        <v>0</v>
      </c>
      <c r="F27" s="229">
        <f>Položky!BB826</f>
        <v>0</v>
      </c>
      <c r="G27" s="229">
        <f>Položky!BC826</f>
        <v>0</v>
      </c>
      <c r="H27" s="229">
        <f>Položky!BD826</f>
        <v>0</v>
      </c>
      <c r="I27" s="230">
        <f>Položky!BE826</f>
        <v>0</v>
      </c>
    </row>
    <row r="28" spans="1:9" s="37" customFormat="1" ht="12.75">
      <c r="A28" s="227" t="str">
        <f>Položky!B827</f>
        <v>767</v>
      </c>
      <c r="B28" s="133" t="str">
        <f>Položky!C827</f>
        <v>Konstrukce zámečnické</v>
      </c>
      <c r="C28" s="69"/>
      <c r="D28" s="134"/>
      <c r="E28" s="228">
        <f>Položky!BA1149</f>
        <v>0</v>
      </c>
      <c r="F28" s="229">
        <f>Položky!BB1149</f>
        <v>0</v>
      </c>
      <c r="G28" s="229">
        <f>Položky!BC1149</f>
        <v>0</v>
      </c>
      <c r="H28" s="229">
        <f>Položky!BD1149</f>
        <v>0</v>
      </c>
      <c r="I28" s="230">
        <f>Položky!BE1149</f>
        <v>0</v>
      </c>
    </row>
    <row r="29" spans="1:9" s="37" customFormat="1" ht="12.75">
      <c r="A29" s="227" t="str">
        <f>Položky!B1150</f>
        <v>771</v>
      </c>
      <c r="B29" s="133" t="str">
        <f>Položky!C1150</f>
        <v>Podlahy z dlaždic a obklady</v>
      </c>
      <c r="C29" s="69"/>
      <c r="D29" s="134"/>
      <c r="E29" s="228">
        <f>Položky!BA1163</f>
        <v>0</v>
      </c>
      <c r="F29" s="229">
        <f>Položky!BB1163</f>
        <v>0</v>
      </c>
      <c r="G29" s="229">
        <f>Položky!BC1163</f>
        <v>0</v>
      </c>
      <c r="H29" s="229">
        <f>Položky!BD1163</f>
        <v>0</v>
      </c>
      <c r="I29" s="230">
        <f>Položky!BE1163</f>
        <v>0</v>
      </c>
    </row>
    <row r="30" spans="1:9" s="37" customFormat="1" ht="12.75">
      <c r="A30" s="227" t="str">
        <f>Položky!B1164</f>
        <v>783</v>
      </c>
      <c r="B30" s="133" t="str">
        <f>Položky!C1164</f>
        <v>Nátěry</v>
      </c>
      <c r="C30" s="69"/>
      <c r="D30" s="134"/>
      <c r="E30" s="228">
        <f>Položky!BA1198</f>
        <v>0</v>
      </c>
      <c r="F30" s="229">
        <f>Položky!BB1198</f>
        <v>0</v>
      </c>
      <c r="G30" s="229">
        <f>Položky!BC1198</f>
        <v>0</v>
      </c>
      <c r="H30" s="229">
        <f>Položky!BD1198</f>
        <v>0</v>
      </c>
      <c r="I30" s="230">
        <f>Položky!BE1198</f>
        <v>0</v>
      </c>
    </row>
    <row r="31" spans="1:9" s="37" customFormat="1" ht="12.75">
      <c r="A31" s="227" t="str">
        <f>Položky!B1199</f>
        <v>786</v>
      </c>
      <c r="B31" s="133" t="str">
        <f>Položky!C1199</f>
        <v>Čalounické úpravy</v>
      </c>
      <c r="C31" s="69"/>
      <c r="D31" s="134"/>
      <c r="E31" s="228">
        <f>Položky!BA1204</f>
        <v>0</v>
      </c>
      <c r="F31" s="229">
        <f>Položky!BB1204</f>
        <v>0</v>
      </c>
      <c r="G31" s="229">
        <f>Položky!BC1204</f>
        <v>0</v>
      </c>
      <c r="H31" s="229">
        <f>Položky!BD1204</f>
        <v>0</v>
      </c>
      <c r="I31" s="230">
        <f>Položky!BE1204</f>
        <v>0</v>
      </c>
    </row>
    <row r="32" spans="1:9" s="37" customFormat="1" ht="12.75">
      <c r="A32" s="227" t="str">
        <f>Položky!B1205</f>
        <v>M21</v>
      </c>
      <c r="B32" s="133" t="str">
        <f>Položky!C1205</f>
        <v>Elektromontáže</v>
      </c>
      <c r="C32" s="69"/>
      <c r="D32" s="134"/>
      <c r="E32" s="228">
        <f>Položky!BA1208</f>
        <v>0</v>
      </c>
      <c r="F32" s="229">
        <f>Položky!BB1208</f>
        <v>0</v>
      </c>
      <c r="G32" s="229">
        <f>Položky!BC1208</f>
        <v>0</v>
      </c>
      <c r="H32" s="229">
        <f>Položky!BD1208</f>
        <v>0</v>
      </c>
      <c r="I32" s="230">
        <f>Položky!BE1208</f>
        <v>0</v>
      </c>
    </row>
    <row r="33" spans="1:9" s="37" customFormat="1" ht="12.75">
      <c r="A33" s="227" t="str">
        <f>Položky!B1209</f>
        <v>M24</v>
      </c>
      <c r="B33" s="133" t="str">
        <f>Položky!C1209</f>
        <v>Montáže vzduchotechnických zařízení</v>
      </c>
      <c r="C33" s="69"/>
      <c r="D33" s="134"/>
      <c r="E33" s="228">
        <f>Položky!BA1212</f>
        <v>0</v>
      </c>
      <c r="F33" s="229">
        <f>Položky!BB1212</f>
        <v>0</v>
      </c>
      <c r="G33" s="229">
        <f>Položky!BC1212</f>
        <v>0</v>
      </c>
      <c r="H33" s="229">
        <f>Položky!BD1212</f>
        <v>0</v>
      </c>
      <c r="I33" s="230">
        <f>Položky!BE1212</f>
        <v>0</v>
      </c>
    </row>
    <row r="34" spans="1:9" s="37" customFormat="1" ht="12.75">
      <c r="A34" s="227" t="str">
        <f>Položky!B1213</f>
        <v>M36</v>
      </c>
      <c r="B34" s="133" t="str">
        <f>Položky!C1213</f>
        <v>Montáže měřících a regulačních zařízení</v>
      </c>
      <c r="C34" s="69"/>
      <c r="D34" s="134"/>
      <c r="E34" s="228">
        <f>Položky!BA1216</f>
        <v>0</v>
      </c>
      <c r="F34" s="229">
        <f>Položky!BB1216</f>
        <v>0</v>
      </c>
      <c r="G34" s="229">
        <f>Položky!BC1216</f>
        <v>0</v>
      </c>
      <c r="H34" s="229">
        <f>Položky!BD1216</f>
        <v>0</v>
      </c>
      <c r="I34" s="230">
        <f>Položky!BE1216</f>
        <v>0</v>
      </c>
    </row>
    <row r="35" spans="1:9" s="37" customFormat="1" ht="12.75">
      <c r="A35" s="227" t="str">
        <f>Položky!B1217</f>
        <v>MVY</v>
      </c>
      <c r="B35" s="133" t="str">
        <f>Položky!C1217</f>
        <v>výměry-neoceňovat (potřebné k výpočtu ceny)</v>
      </c>
      <c r="C35" s="69"/>
      <c r="D35" s="134"/>
      <c r="E35" s="228">
        <f>Položky!BA1303</f>
        <v>0</v>
      </c>
      <c r="F35" s="229">
        <f>Položky!BB1303</f>
        <v>0</v>
      </c>
      <c r="G35" s="229">
        <f>Položky!BC1303</f>
        <v>0</v>
      </c>
      <c r="H35" s="229">
        <f>Položky!BD1303</f>
        <v>0</v>
      </c>
      <c r="I35" s="230">
        <f>Položky!BE1303</f>
        <v>0</v>
      </c>
    </row>
    <row r="36" spans="1:9" s="37" customFormat="1" ht="13.5" thickBot="1">
      <c r="A36" s="227" t="str">
        <f>Položky!B1304</f>
        <v>D96</v>
      </c>
      <c r="B36" s="133" t="str">
        <f>Položky!C1304</f>
        <v>Přesuny suti a vybouraných hmot</v>
      </c>
      <c r="C36" s="69"/>
      <c r="D36" s="134"/>
      <c r="E36" s="228">
        <f>Položky!BA1313</f>
        <v>0</v>
      </c>
      <c r="F36" s="229">
        <f>Položky!BB1313</f>
        <v>0</v>
      </c>
      <c r="G36" s="229">
        <f>Položky!BC1313</f>
        <v>0</v>
      </c>
      <c r="H36" s="229">
        <f>Položky!BD1313</f>
        <v>0</v>
      </c>
      <c r="I36" s="230">
        <f>Položky!BE1313</f>
        <v>0</v>
      </c>
    </row>
    <row r="37" spans="1:9" s="141" customFormat="1" ht="13.5" thickBot="1">
      <c r="A37" s="135"/>
      <c r="B37" s="136" t="s">
        <v>57</v>
      </c>
      <c r="C37" s="136"/>
      <c r="D37" s="137"/>
      <c r="E37" s="138">
        <f>SUM(E7:E36)</f>
        <v>0</v>
      </c>
      <c r="F37" s="139">
        <f>SUM(F7:F36)</f>
        <v>0</v>
      </c>
      <c r="G37" s="139">
        <f>SUM(G7:G36)</f>
        <v>0</v>
      </c>
      <c r="H37" s="139">
        <f>SUM(H7:H36)</f>
        <v>0</v>
      </c>
      <c r="I37" s="140">
        <f>SUM(I7:I36)</f>
        <v>0</v>
      </c>
    </row>
    <row r="38" spans="1:9" ht="12.75">
      <c r="A38" s="69"/>
      <c r="B38" s="69"/>
      <c r="C38" s="69"/>
      <c r="D38" s="69"/>
      <c r="E38" s="69"/>
      <c r="F38" s="69"/>
      <c r="G38" s="69"/>
      <c r="H38" s="69"/>
      <c r="I38" s="69"/>
    </row>
    <row r="39" spans="1:57" ht="19.5" customHeight="1">
      <c r="A39" s="125" t="s">
        <v>58</v>
      </c>
      <c r="B39" s="125"/>
      <c r="C39" s="125"/>
      <c r="D39" s="125"/>
      <c r="E39" s="125"/>
      <c r="F39" s="125"/>
      <c r="G39" s="142"/>
      <c r="H39" s="125"/>
      <c r="I39" s="125"/>
      <c r="BA39" s="43"/>
      <c r="BB39" s="43"/>
      <c r="BC39" s="43"/>
      <c r="BD39" s="43"/>
      <c r="BE39" s="43"/>
    </row>
    <row r="40" spans="1:9" ht="13.5" thickBot="1">
      <c r="A40" s="82"/>
      <c r="B40" s="82"/>
      <c r="C40" s="82"/>
      <c r="D40" s="82"/>
      <c r="E40" s="82"/>
      <c r="F40" s="82"/>
      <c r="G40" s="82"/>
      <c r="H40" s="82"/>
      <c r="I40" s="82"/>
    </row>
    <row r="41" spans="1:9" ht="12.75">
      <c r="A41" s="76" t="s">
        <v>59</v>
      </c>
      <c r="B41" s="77"/>
      <c r="C41" s="77"/>
      <c r="D41" s="143"/>
      <c r="E41" s="144" t="s">
        <v>60</v>
      </c>
      <c r="F41" s="145" t="s">
        <v>61</v>
      </c>
      <c r="G41" s="146" t="s">
        <v>62</v>
      </c>
      <c r="H41" s="147"/>
      <c r="I41" s="148" t="s">
        <v>60</v>
      </c>
    </row>
    <row r="42" spans="1:53" ht="12.75">
      <c r="A42" s="67" t="s">
        <v>1190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0</v>
      </c>
    </row>
    <row r="43" spans="1:53" ht="12.75">
      <c r="A43" s="67" t="s">
        <v>1191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0</v>
      </c>
    </row>
    <row r="44" spans="1:53" ht="12.75">
      <c r="A44" s="67" t="s">
        <v>1192</v>
      </c>
      <c r="B44" s="58"/>
      <c r="C44" s="58"/>
      <c r="D44" s="149"/>
      <c r="E44" s="150"/>
      <c r="F44" s="151"/>
      <c r="G44" s="152">
        <f>CHOOSE(BA44+1,HSV+PSV,HSV+PSV+Mont,HSV+PSV+Dodavka+Mont,HSV,PSV,Mont,Dodavka,Mont+Dodavka,0)</f>
        <v>0</v>
      </c>
      <c r="H44" s="153"/>
      <c r="I44" s="154">
        <f>E44+F44*G44/100</f>
        <v>0</v>
      </c>
      <c r="BA44">
        <v>0</v>
      </c>
    </row>
    <row r="45" spans="1:53" ht="12.75">
      <c r="A45" s="67" t="s">
        <v>1193</v>
      </c>
      <c r="B45" s="58"/>
      <c r="C45" s="58"/>
      <c r="D45" s="149"/>
      <c r="E45" s="150"/>
      <c r="F45" s="151"/>
      <c r="G45" s="152">
        <f>CHOOSE(BA45+1,HSV+PSV,HSV+PSV+Mont,HSV+PSV+Dodavka+Mont,HSV,PSV,Mont,Dodavka,Mont+Dodavka,0)</f>
        <v>0</v>
      </c>
      <c r="H45" s="153"/>
      <c r="I45" s="154">
        <f>E45+F45*G45/100</f>
        <v>0</v>
      </c>
      <c r="BA45">
        <v>0</v>
      </c>
    </row>
    <row r="46" spans="1:53" ht="12.75">
      <c r="A46" s="67" t="s">
        <v>1194</v>
      </c>
      <c r="B46" s="58"/>
      <c r="C46" s="58"/>
      <c r="D46" s="149"/>
      <c r="E46" s="150"/>
      <c r="F46" s="151"/>
      <c r="G46" s="152">
        <f>CHOOSE(BA46+1,HSV+PSV,HSV+PSV+Mont,HSV+PSV+Dodavka+Mont,HSV,PSV,Mont,Dodavka,Mont+Dodavka,0)</f>
        <v>0</v>
      </c>
      <c r="H46" s="153"/>
      <c r="I46" s="154">
        <f>E46+F46*G46/100</f>
        <v>0</v>
      </c>
      <c r="BA46">
        <v>1</v>
      </c>
    </row>
    <row r="47" spans="1:53" ht="12.75">
      <c r="A47" s="67" t="s">
        <v>1195</v>
      </c>
      <c r="B47" s="58"/>
      <c r="C47" s="58"/>
      <c r="D47" s="149"/>
      <c r="E47" s="150"/>
      <c r="F47" s="151"/>
      <c r="G47" s="152">
        <f>CHOOSE(BA47+1,HSV+PSV,HSV+PSV+Mont,HSV+PSV+Dodavka+Mont,HSV,PSV,Mont,Dodavka,Mont+Dodavka,0)</f>
        <v>0</v>
      </c>
      <c r="H47" s="153"/>
      <c r="I47" s="154">
        <f>E47+F47*G47/100</f>
        <v>0</v>
      </c>
      <c r="BA47">
        <v>1</v>
      </c>
    </row>
    <row r="48" spans="1:53" ht="12.75">
      <c r="A48" s="67" t="s">
        <v>1196</v>
      </c>
      <c r="B48" s="58"/>
      <c r="C48" s="58"/>
      <c r="D48" s="149"/>
      <c r="E48" s="150"/>
      <c r="F48" s="151"/>
      <c r="G48" s="152">
        <f>CHOOSE(BA48+1,HSV+PSV,HSV+PSV+Mont,HSV+PSV+Dodavka+Mont,HSV,PSV,Mont,Dodavka,Mont+Dodavka,0)</f>
        <v>0</v>
      </c>
      <c r="H48" s="153"/>
      <c r="I48" s="154">
        <f>E48+F48*G48/100</f>
        <v>0</v>
      </c>
      <c r="BA48">
        <v>2</v>
      </c>
    </row>
    <row r="49" spans="1:53" ht="12.75">
      <c r="A49" s="67" t="s">
        <v>1197</v>
      </c>
      <c r="B49" s="58"/>
      <c r="C49" s="58"/>
      <c r="D49" s="149"/>
      <c r="E49" s="150"/>
      <c r="F49" s="151"/>
      <c r="G49" s="152">
        <f>CHOOSE(BA49+1,HSV+PSV,HSV+PSV+Mont,HSV+PSV+Dodavka+Mont,HSV,PSV,Mont,Dodavka,Mont+Dodavka,0)</f>
        <v>0</v>
      </c>
      <c r="H49" s="153"/>
      <c r="I49" s="154">
        <f>E49+F49*G49/100</f>
        <v>0</v>
      </c>
      <c r="BA49">
        <v>2</v>
      </c>
    </row>
    <row r="50" spans="1:9" ht="13.5" thickBot="1">
      <c r="A50" s="155"/>
      <c r="B50" s="156" t="s">
        <v>63</v>
      </c>
      <c r="C50" s="157"/>
      <c r="D50" s="158"/>
      <c r="E50" s="159"/>
      <c r="F50" s="160"/>
      <c r="G50" s="160"/>
      <c r="H50" s="161">
        <f>SUM(I42:I49)</f>
        <v>0</v>
      </c>
      <c r="I50" s="162"/>
    </row>
    <row r="52" spans="2:9" ht="12.75">
      <c r="B52" s="141"/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  <row r="96" spans="6:9" ht="12.75">
      <c r="F96" s="163"/>
      <c r="G96" s="164"/>
      <c r="H96" s="164"/>
      <c r="I96" s="165"/>
    </row>
    <row r="97" spans="6:9" ht="12.75">
      <c r="F97" s="163"/>
      <c r="G97" s="164"/>
      <c r="H97" s="164"/>
      <c r="I97" s="165"/>
    </row>
    <row r="98" spans="6:9" ht="12.75">
      <c r="F98" s="163"/>
      <c r="G98" s="164"/>
      <c r="H98" s="164"/>
      <c r="I98" s="165"/>
    </row>
    <row r="99" spans="6:9" ht="12.75">
      <c r="F99" s="163"/>
      <c r="G99" s="164"/>
      <c r="H99" s="164"/>
      <c r="I99" s="165"/>
    </row>
    <row r="100" spans="6:9" ht="12.75">
      <c r="F100" s="163"/>
      <c r="G100" s="164"/>
      <c r="H100" s="164"/>
      <c r="I100" s="165"/>
    </row>
    <row r="101" spans="6:9" ht="12.75">
      <c r="F101" s="163"/>
      <c r="G101" s="164"/>
      <c r="H101" s="164"/>
      <c r="I101" s="165"/>
    </row>
  </sheetData>
  <sheetProtection/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86"/>
  <sheetViews>
    <sheetView showGridLines="0" showZeros="0" tabSelected="1" zoomScalePageLayoutView="0" workbookViewId="0" topLeftCell="A25">
      <selection activeCell="A1313" sqref="A1313:IV1315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4.25390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00003240 Klasic.+španěl.gymnasium Brno,Bystrc,Vejrostova</v>
      </c>
      <c r="D3" s="172"/>
      <c r="E3" s="173" t="s">
        <v>64</v>
      </c>
      <c r="F3" s="174" t="str">
        <f>Rekapitulace!H1</f>
        <v>00003241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00003240 Snížení energetické náročnosti objektu školy</v>
      </c>
      <c r="D4" s="177"/>
      <c r="E4" s="178" t="str">
        <f>Rekapitulace!G2</f>
        <v>SO.01-učebnový pavilon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102.13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87</v>
      </c>
      <c r="D9" s="207"/>
      <c r="E9" s="208">
        <v>0</v>
      </c>
      <c r="F9" s="209"/>
      <c r="G9" s="210"/>
      <c r="M9" s="204" t="s">
        <v>87</v>
      </c>
      <c r="O9" s="195"/>
    </row>
    <row r="10" spans="1:15" ht="12.75">
      <c r="A10" s="203"/>
      <c r="B10" s="205"/>
      <c r="C10" s="206" t="s">
        <v>88</v>
      </c>
      <c r="D10" s="207"/>
      <c r="E10" s="208">
        <v>0</v>
      </c>
      <c r="F10" s="209"/>
      <c r="G10" s="210"/>
      <c r="M10" s="204" t="s">
        <v>88</v>
      </c>
      <c r="O10" s="195"/>
    </row>
    <row r="11" spans="1:15" ht="22.5">
      <c r="A11" s="203"/>
      <c r="B11" s="205"/>
      <c r="C11" s="206" t="s">
        <v>89</v>
      </c>
      <c r="D11" s="207"/>
      <c r="E11" s="208">
        <v>13.925</v>
      </c>
      <c r="F11" s="209"/>
      <c r="G11" s="210"/>
      <c r="M11" s="204" t="s">
        <v>89</v>
      </c>
      <c r="O11" s="195"/>
    </row>
    <row r="12" spans="1:15" ht="12.75">
      <c r="A12" s="203"/>
      <c r="B12" s="205"/>
      <c r="C12" s="206" t="s">
        <v>90</v>
      </c>
      <c r="D12" s="207"/>
      <c r="E12" s="208">
        <v>45.28</v>
      </c>
      <c r="F12" s="209"/>
      <c r="G12" s="210"/>
      <c r="M12" s="204" t="s">
        <v>90</v>
      </c>
      <c r="O12" s="195"/>
    </row>
    <row r="13" spans="1:15" ht="12.75">
      <c r="A13" s="203"/>
      <c r="B13" s="205"/>
      <c r="C13" s="206" t="s">
        <v>91</v>
      </c>
      <c r="D13" s="207"/>
      <c r="E13" s="208">
        <v>13.925</v>
      </c>
      <c r="F13" s="209"/>
      <c r="G13" s="210"/>
      <c r="M13" s="204" t="s">
        <v>91</v>
      </c>
      <c r="O13" s="195"/>
    </row>
    <row r="14" spans="1:15" ht="12.75">
      <c r="A14" s="203"/>
      <c r="B14" s="205"/>
      <c r="C14" s="206" t="s">
        <v>92</v>
      </c>
      <c r="D14" s="207"/>
      <c r="E14" s="208">
        <v>29</v>
      </c>
      <c r="F14" s="209"/>
      <c r="G14" s="210"/>
      <c r="M14" s="204" t="s">
        <v>92</v>
      </c>
      <c r="O14" s="195"/>
    </row>
    <row r="15" spans="1:104" ht="12.75">
      <c r="A15" s="196">
        <v>2</v>
      </c>
      <c r="B15" s="197" t="s">
        <v>93</v>
      </c>
      <c r="C15" s="198" t="s">
        <v>94</v>
      </c>
      <c r="D15" s="199" t="s">
        <v>86</v>
      </c>
      <c r="E15" s="200">
        <v>102.13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5" ht="12.75">
      <c r="A16" s="203"/>
      <c r="B16" s="205"/>
      <c r="C16" s="206" t="s">
        <v>87</v>
      </c>
      <c r="D16" s="207"/>
      <c r="E16" s="208">
        <v>0</v>
      </c>
      <c r="F16" s="209"/>
      <c r="G16" s="210"/>
      <c r="M16" s="204" t="s">
        <v>87</v>
      </c>
      <c r="O16" s="195"/>
    </row>
    <row r="17" spans="1:15" ht="12.75">
      <c r="A17" s="203"/>
      <c r="B17" s="205"/>
      <c r="C17" s="206" t="s">
        <v>88</v>
      </c>
      <c r="D17" s="207"/>
      <c r="E17" s="208">
        <v>0</v>
      </c>
      <c r="F17" s="209"/>
      <c r="G17" s="210"/>
      <c r="M17" s="204" t="s">
        <v>88</v>
      </c>
      <c r="O17" s="195"/>
    </row>
    <row r="18" spans="1:15" ht="22.5">
      <c r="A18" s="203"/>
      <c r="B18" s="205"/>
      <c r="C18" s="206" t="s">
        <v>89</v>
      </c>
      <c r="D18" s="207"/>
      <c r="E18" s="208">
        <v>13.925</v>
      </c>
      <c r="F18" s="209"/>
      <c r="G18" s="210"/>
      <c r="M18" s="204" t="s">
        <v>89</v>
      </c>
      <c r="O18" s="195"/>
    </row>
    <row r="19" spans="1:15" ht="12.75">
      <c r="A19" s="203"/>
      <c r="B19" s="205"/>
      <c r="C19" s="206" t="s">
        <v>90</v>
      </c>
      <c r="D19" s="207"/>
      <c r="E19" s="208">
        <v>45.28</v>
      </c>
      <c r="F19" s="209"/>
      <c r="G19" s="210"/>
      <c r="M19" s="204" t="s">
        <v>90</v>
      </c>
      <c r="O19" s="195"/>
    </row>
    <row r="20" spans="1:15" ht="12.75">
      <c r="A20" s="203"/>
      <c r="B20" s="205"/>
      <c r="C20" s="206" t="s">
        <v>91</v>
      </c>
      <c r="D20" s="207"/>
      <c r="E20" s="208">
        <v>13.925</v>
      </c>
      <c r="F20" s="209"/>
      <c r="G20" s="210"/>
      <c r="M20" s="204" t="s">
        <v>91</v>
      </c>
      <c r="O20" s="195"/>
    </row>
    <row r="21" spans="1:15" ht="12.75">
      <c r="A21" s="203"/>
      <c r="B21" s="205"/>
      <c r="C21" s="206" t="s">
        <v>92</v>
      </c>
      <c r="D21" s="207"/>
      <c r="E21" s="208">
        <v>29</v>
      </c>
      <c r="F21" s="209"/>
      <c r="G21" s="210"/>
      <c r="M21" s="204" t="s">
        <v>92</v>
      </c>
      <c r="O21" s="195"/>
    </row>
    <row r="22" spans="1:104" ht="12.75">
      <c r="A22" s="196">
        <v>3</v>
      </c>
      <c r="B22" s="197" t="s">
        <v>95</v>
      </c>
      <c r="C22" s="198" t="s">
        <v>96</v>
      </c>
      <c r="D22" s="199" t="s">
        <v>97</v>
      </c>
      <c r="E22" s="200">
        <v>10.2204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5" ht="12.75">
      <c r="A23" s="203"/>
      <c r="B23" s="205"/>
      <c r="C23" s="206" t="s">
        <v>98</v>
      </c>
      <c r="D23" s="207"/>
      <c r="E23" s="208">
        <v>10.2204</v>
      </c>
      <c r="F23" s="209"/>
      <c r="G23" s="210"/>
      <c r="M23" s="231">
        <v>102204</v>
      </c>
      <c r="O23" s="195"/>
    </row>
    <row r="24" spans="1:104" ht="22.5">
      <c r="A24" s="196">
        <v>4</v>
      </c>
      <c r="B24" s="197" t="s">
        <v>99</v>
      </c>
      <c r="C24" s="198" t="s">
        <v>100</v>
      </c>
      <c r="D24" s="199" t="s">
        <v>97</v>
      </c>
      <c r="E24" s="200">
        <v>10.2204</v>
      </c>
      <c r="F24" s="200">
        <v>0</v>
      </c>
      <c r="G24" s="201">
        <f>E24*F24</f>
        <v>0</v>
      </c>
      <c r="O24" s="195">
        <v>2</v>
      </c>
      <c r="AA24" s="167">
        <v>2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2</v>
      </c>
      <c r="CB24" s="202">
        <v>1</v>
      </c>
      <c r="CZ24" s="167">
        <v>0</v>
      </c>
    </row>
    <row r="25" spans="1:15" ht="12.75">
      <c r="A25" s="203"/>
      <c r="B25" s="205"/>
      <c r="C25" s="206" t="s">
        <v>101</v>
      </c>
      <c r="D25" s="207"/>
      <c r="E25" s="208">
        <v>10.2204</v>
      </c>
      <c r="F25" s="209"/>
      <c r="G25" s="210"/>
      <c r="M25" s="204" t="s">
        <v>101</v>
      </c>
      <c r="O25" s="195"/>
    </row>
    <row r="26" spans="1:104" ht="22.5">
      <c r="A26" s="196">
        <v>5</v>
      </c>
      <c r="B26" s="197" t="s">
        <v>102</v>
      </c>
      <c r="C26" s="198" t="s">
        <v>103</v>
      </c>
      <c r="D26" s="199" t="s">
        <v>86</v>
      </c>
      <c r="E26" s="200">
        <v>9</v>
      </c>
      <c r="F26" s="200">
        <v>0</v>
      </c>
      <c r="G26" s="201">
        <f>E26*F26</f>
        <v>0</v>
      </c>
      <c r="O26" s="195">
        <v>2</v>
      </c>
      <c r="AA26" s="167">
        <v>2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2</v>
      </c>
      <c r="CB26" s="202">
        <v>1</v>
      </c>
      <c r="CZ26" s="167">
        <v>3E-05</v>
      </c>
    </row>
    <row r="27" spans="1:15" ht="12.75">
      <c r="A27" s="203"/>
      <c r="B27" s="205"/>
      <c r="C27" s="206" t="s">
        <v>87</v>
      </c>
      <c r="D27" s="207"/>
      <c r="E27" s="208">
        <v>0</v>
      </c>
      <c r="F27" s="209"/>
      <c r="G27" s="210"/>
      <c r="M27" s="204" t="s">
        <v>87</v>
      </c>
      <c r="O27" s="195"/>
    </row>
    <row r="28" spans="1:15" ht="12.75">
      <c r="A28" s="203"/>
      <c r="B28" s="205"/>
      <c r="C28" s="206" t="s">
        <v>88</v>
      </c>
      <c r="D28" s="207"/>
      <c r="E28" s="208">
        <v>0</v>
      </c>
      <c r="F28" s="209"/>
      <c r="G28" s="210"/>
      <c r="M28" s="204" t="s">
        <v>88</v>
      </c>
      <c r="O28" s="195"/>
    </row>
    <row r="29" spans="1:15" ht="22.5">
      <c r="A29" s="203"/>
      <c r="B29" s="205"/>
      <c r="C29" s="206" t="s">
        <v>104</v>
      </c>
      <c r="D29" s="207"/>
      <c r="E29" s="208">
        <v>9</v>
      </c>
      <c r="F29" s="209"/>
      <c r="G29" s="210"/>
      <c r="M29" s="204" t="s">
        <v>104</v>
      </c>
      <c r="O29" s="195"/>
    </row>
    <row r="30" spans="1:104" ht="12.75">
      <c r="A30" s="196">
        <v>6</v>
      </c>
      <c r="B30" s="197" t="s">
        <v>105</v>
      </c>
      <c r="C30" s="198" t="s">
        <v>106</v>
      </c>
      <c r="D30" s="199" t="s">
        <v>97</v>
      </c>
      <c r="E30" s="200">
        <v>2.7</v>
      </c>
      <c r="F30" s="200">
        <v>0</v>
      </c>
      <c r="G30" s="201">
        <f>E30*F30</f>
        <v>0</v>
      </c>
      <c r="O30" s="195">
        <v>2</v>
      </c>
      <c r="AA30" s="167">
        <v>3</v>
      </c>
      <c r="AB30" s="167">
        <v>1</v>
      </c>
      <c r="AC30" s="167">
        <v>10364200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3</v>
      </c>
      <c r="CB30" s="202">
        <v>1</v>
      </c>
      <c r="CZ30" s="167">
        <v>1.67</v>
      </c>
    </row>
    <row r="31" spans="1:15" ht="12.75">
      <c r="A31" s="203"/>
      <c r="B31" s="205"/>
      <c r="C31" s="206" t="s">
        <v>107</v>
      </c>
      <c r="D31" s="207"/>
      <c r="E31" s="208">
        <v>2.7</v>
      </c>
      <c r="F31" s="209"/>
      <c r="G31" s="210"/>
      <c r="M31" s="204" t="s">
        <v>107</v>
      </c>
      <c r="O31" s="195"/>
    </row>
    <row r="32" spans="1:57" ht="12.75">
      <c r="A32" s="211"/>
      <c r="B32" s="212" t="s">
        <v>76</v>
      </c>
      <c r="C32" s="213" t="str">
        <f>CONCATENATE(B7," ",C7)</f>
        <v>1 Zemní práce</v>
      </c>
      <c r="D32" s="214"/>
      <c r="E32" s="215"/>
      <c r="F32" s="216"/>
      <c r="G32" s="217">
        <f>SUM(G7:G31)</f>
        <v>0</v>
      </c>
      <c r="O32" s="195">
        <v>4</v>
      </c>
      <c r="BA32" s="218">
        <f>SUM(BA7:BA31)</f>
        <v>0</v>
      </c>
      <c r="BB32" s="218">
        <f>SUM(BB7:BB31)</f>
        <v>0</v>
      </c>
      <c r="BC32" s="218">
        <f>SUM(BC7:BC31)</f>
        <v>0</v>
      </c>
      <c r="BD32" s="218">
        <f>SUM(BD7:BD31)</f>
        <v>0</v>
      </c>
      <c r="BE32" s="218">
        <f>SUM(BE7:BE31)</f>
        <v>0</v>
      </c>
    </row>
    <row r="33" spans="1:15" ht="12.75">
      <c r="A33" s="188" t="s">
        <v>72</v>
      </c>
      <c r="B33" s="189" t="s">
        <v>108</v>
      </c>
      <c r="C33" s="190" t="s">
        <v>109</v>
      </c>
      <c r="D33" s="191"/>
      <c r="E33" s="192"/>
      <c r="F33" s="192"/>
      <c r="G33" s="193"/>
      <c r="H33" s="194"/>
      <c r="I33" s="194"/>
      <c r="O33" s="195">
        <v>1</v>
      </c>
    </row>
    <row r="34" spans="1:104" ht="12.75">
      <c r="A34" s="196">
        <v>7</v>
      </c>
      <c r="B34" s="197" t="s">
        <v>110</v>
      </c>
      <c r="C34" s="198" t="s">
        <v>111</v>
      </c>
      <c r="D34" s="199" t="s">
        <v>97</v>
      </c>
      <c r="E34" s="200">
        <v>2.187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2.92351</v>
      </c>
    </row>
    <row r="35" spans="1:15" ht="12.75">
      <c r="A35" s="203"/>
      <c r="B35" s="205"/>
      <c r="C35" s="206" t="s">
        <v>112</v>
      </c>
      <c r="D35" s="207"/>
      <c r="E35" s="208">
        <v>0</v>
      </c>
      <c r="F35" s="209"/>
      <c r="G35" s="210"/>
      <c r="M35" s="204" t="s">
        <v>112</v>
      </c>
      <c r="O35" s="195"/>
    </row>
    <row r="36" spans="1:15" ht="12.75">
      <c r="A36" s="203"/>
      <c r="B36" s="205"/>
      <c r="C36" s="206" t="s">
        <v>113</v>
      </c>
      <c r="D36" s="207"/>
      <c r="E36" s="208">
        <v>0</v>
      </c>
      <c r="F36" s="209"/>
      <c r="G36" s="210"/>
      <c r="M36" s="204" t="s">
        <v>113</v>
      </c>
      <c r="O36" s="195"/>
    </row>
    <row r="37" spans="1:15" ht="12.75">
      <c r="A37" s="203"/>
      <c r="B37" s="205"/>
      <c r="C37" s="206" t="s">
        <v>114</v>
      </c>
      <c r="D37" s="207"/>
      <c r="E37" s="208">
        <v>2.187</v>
      </c>
      <c r="F37" s="209"/>
      <c r="G37" s="210"/>
      <c r="M37" s="204" t="s">
        <v>114</v>
      </c>
      <c r="O37" s="195"/>
    </row>
    <row r="38" spans="1:57" ht="12.75">
      <c r="A38" s="211"/>
      <c r="B38" s="212" t="s">
        <v>76</v>
      </c>
      <c r="C38" s="213" t="str">
        <f>CONCATENATE(B33," ",C33)</f>
        <v>2 Základy a zvláštní zakládání</v>
      </c>
      <c r="D38" s="214"/>
      <c r="E38" s="215"/>
      <c r="F38" s="216"/>
      <c r="G38" s="217">
        <f>SUM(G33:G37)</f>
        <v>0</v>
      </c>
      <c r="O38" s="195">
        <v>4</v>
      </c>
      <c r="BA38" s="218">
        <f>SUM(BA33:BA37)</f>
        <v>0</v>
      </c>
      <c r="BB38" s="218">
        <f>SUM(BB33:BB37)</f>
        <v>0</v>
      </c>
      <c r="BC38" s="218">
        <f>SUM(BC33:BC37)</f>
        <v>0</v>
      </c>
      <c r="BD38" s="218">
        <f>SUM(BD33:BD37)</f>
        <v>0</v>
      </c>
      <c r="BE38" s="218">
        <f>SUM(BE33:BE37)</f>
        <v>0</v>
      </c>
    </row>
    <row r="39" spans="1:15" ht="12.75">
      <c r="A39" s="188" t="s">
        <v>72</v>
      </c>
      <c r="B39" s="189" t="s">
        <v>115</v>
      </c>
      <c r="C39" s="190" t="s">
        <v>116</v>
      </c>
      <c r="D39" s="191"/>
      <c r="E39" s="192"/>
      <c r="F39" s="192"/>
      <c r="G39" s="193"/>
      <c r="H39" s="194"/>
      <c r="I39" s="194"/>
      <c r="O39" s="195">
        <v>1</v>
      </c>
    </row>
    <row r="40" spans="1:104" ht="22.5">
      <c r="A40" s="196">
        <v>8</v>
      </c>
      <c r="B40" s="197" t="s">
        <v>117</v>
      </c>
      <c r="C40" s="198" t="s">
        <v>118</v>
      </c>
      <c r="D40" s="199" t="s">
        <v>119</v>
      </c>
      <c r="E40" s="200">
        <v>0.3417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1.09</v>
      </c>
    </row>
    <row r="41" spans="1:15" ht="12.75">
      <c r="A41" s="203"/>
      <c r="B41" s="205"/>
      <c r="C41" s="206" t="s">
        <v>87</v>
      </c>
      <c r="D41" s="207"/>
      <c r="E41" s="208">
        <v>0</v>
      </c>
      <c r="F41" s="209"/>
      <c r="G41" s="210"/>
      <c r="M41" s="204" t="s">
        <v>87</v>
      </c>
      <c r="O41" s="195"/>
    </row>
    <row r="42" spans="1:15" ht="12.75">
      <c r="A42" s="203"/>
      <c r="B42" s="205"/>
      <c r="C42" s="206" t="s">
        <v>88</v>
      </c>
      <c r="D42" s="207"/>
      <c r="E42" s="208">
        <v>0</v>
      </c>
      <c r="F42" s="209"/>
      <c r="G42" s="210"/>
      <c r="M42" s="204" t="s">
        <v>88</v>
      </c>
      <c r="O42" s="195"/>
    </row>
    <row r="43" spans="1:15" ht="12.75">
      <c r="A43" s="203"/>
      <c r="B43" s="205"/>
      <c r="C43" s="206" t="s">
        <v>120</v>
      </c>
      <c r="D43" s="207"/>
      <c r="E43" s="208">
        <v>0</v>
      </c>
      <c r="F43" s="209"/>
      <c r="G43" s="210"/>
      <c r="M43" s="204" t="s">
        <v>120</v>
      </c>
      <c r="O43" s="195"/>
    </row>
    <row r="44" spans="1:15" ht="12.75">
      <c r="A44" s="203"/>
      <c r="B44" s="205"/>
      <c r="C44" s="206" t="s">
        <v>121</v>
      </c>
      <c r="D44" s="207"/>
      <c r="E44" s="208">
        <v>0.1139</v>
      </c>
      <c r="F44" s="209"/>
      <c r="G44" s="210"/>
      <c r="M44" s="204" t="s">
        <v>121</v>
      </c>
      <c r="O44" s="195"/>
    </row>
    <row r="45" spans="1:15" ht="12.75">
      <c r="A45" s="203"/>
      <c r="B45" s="205"/>
      <c r="C45" s="206" t="s">
        <v>122</v>
      </c>
      <c r="D45" s="207"/>
      <c r="E45" s="208">
        <v>0</v>
      </c>
      <c r="F45" s="209"/>
      <c r="G45" s="210"/>
      <c r="M45" s="204" t="s">
        <v>122</v>
      </c>
      <c r="O45" s="195"/>
    </row>
    <row r="46" spans="1:15" ht="12.75">
      <c r="A46" s="203"/>
      <c r="B46" s="205"/>
      <c r="C46" s="206" t="s">
        <v>88</v>
      </c>
      <c r="D46" s="207"/>
      <c r="E46" s="208">
        <v>0</v>
      </c>
      <c r="F46" s="209"/>
      <c r="G46" s="210"/>
      <c r="M46" s="204" t="s">
        <v>88</v>
      </c>
      <c r="O46" s="195"/>
    </row>
    <row r="47" spans="1:15" ht="12.75">
      <c r="A47" s="203"/>
      <c r="B47" s="205"/>
      <c r="C47" s="206" t="s">
        <v>120</v>
      </c>
      <c r="D47" s="207"/>
      <c r="E47" s="208">
        <v>0</v>
      </c>
      <c r="F47" s="209"/>
      <c r="G47" s="210"/>
      <c r="M47" s="204" t="s">
        <v>120</v>
      </c>
      <c r="O47" s="195"/>
    </row>
    <row r="48" spans="1:15" ht="12.75">
      <c r="A48" s="203"/>
      <c r="B48" s="205"/>
      <c r="C48" s="206" t="s">
        <v>121</v>
      </c>
      <c r="D48" s="207"/>
      <c r="E48" s="208">
        <v>0.1139</v>
      </c>
      <c r="F48" s="209"/>
      <c r="G48" s="210"/>
      <c r="M48" s="204" t="s">
        <v>121</v>
      </c>
      <c r="O48" s="195"/>
    </row>
    <row r="49" spans="1:15" ht="12.75">
      <c r="A49" s="203"/>
      <c r="B49" s="205"/>
      <c r="C49" s="206" t="s">
        <v>123</v>
      </c>
      <c r="D49" s="207"/>
      <c r="E49" s="208">
        <v>0</v>
      </c>
      <c r="F49" s="209"/>
      <c r="G49" s="210"/>
      <c r="M49" s="204" t="s">
        <v>123</v>
      </c>
      <c r="O49" s="195"/>
    </row>
    <row r="50" spans="1:15" ht="12.75">
      <c r="A50" s="203"/>
      <c r="B50" s="205"/>
      <c r="C50" s="206" t="s">
        <v>88</v>
      </c>
      <c r="D50" s="207"/>
      <c r="E50" s="208">
        <v>0</v>
      </c>
      <c r="F50" s="209"/>
      <c r="G50" s="210"/>
      <c r="M50" s="204" t="s">
        <v>88</v>
      </c>
      <c r="O50" s="195"/>
    </row>
    <row r="51" spans="1:15" ht="12.75">
      <c r="A51" s="203"/>
      <c r="B51" s="205"/>
      <c r="C51" s="206" t="s">
        <v>120</v>
      </c>
      <c r="D51" s="207"/>
      <c r="E51" s="208">
        <v>0</v>
      </c>
      <c r="F51" s="209"/>
      <c r="G51" s="210"/>
      <c r="M51" s="204" t="s">
        <v>120</v>
      </c>
      <c r="O51" s="195"/>
    </row>
    <row r="52" spans="1:15" ht="12.75">
      <c r="A52" s="203"/>
      <c r="B52" s="205"/>
      <c r="C52" s="206" t="s">
        <v>121</v>
      </c>
      <c r="D52" s="207"/>
      <c r="E52" s="208">
        <v>0.1139</v>
      </c>
      <c r="F52" s="209"/>
      <c r="G52" s="210"/>
      <c r="M52" s="204" t="s">
        <v>121</v>
      </c>
      <c r="O52" s="195"/>
    </row>
    <row r="53" spans="1:57" ht="12.75">
      <c r="A53" s="211"/>
      <c r="B53" s="212" t="s">
        <v>76</v>
      </c>
      <c r="C53" s="213" t="str">
        <f>CONCATENATE(B39," ",C39)</f>
        <v>3 Svislé a kompletní konstrukce</v>
      </c>
      <c r="D53" s="214"/>
      <c r="E53" s="215"/>
      <c r="F53" s="216"/>
      <c r="G53" s="217">
        <f>SUM(G39:G52)</f>
        <v>0</v>
      </c>
      <c r="O53" s="195">
        <v>4</v>
      </c>
      <c r="BA53" s="218">
        <f>SUM(BA39:BA52)</f>
        <v>0</v>
      </c>
      <c r="BB53" s="218">
        <f>SUM(BB39:BB52)</f>
        <v>0</v>
      </c>
      <c r="BC53" s="218">
        <f>SUM(BC39:BC52)</f>
        <v>0</v>
      </c>
      <c r="BD53" s="218">
        <f>SUM(BD39:BD52)</f>
        <v>0</v>
      </c>
      <c r="BE53" s="218">
        <f>SUM(BE39:BE52)</f>
        <v>0</v>
      </c>
    </row>
    <row r="54" spans="1:15" ht="12.75">
      <c r="A54" s="188" t="s">
        <v>72</v>
      </c>
      <c r="B54" s="189" t="s">
        <v>124</v>
      </c>
      <c r="C54" s="190" t="s">
        <v>125</v>
      </c>
      <c r="D54" s="191"/>
      <c r="E54" s="192"/>
      <c r="F54" s="192"/>
      <c r="G54" s="193"/>
      <c r="H54" s="194"/>
      <c r="I54" s="194"/>
      <c r="O54" s="195">
        <v>1</v>
      </c>
    </row>
    <row r="55" spans="1:104" ht="22.5">
      <c r="A55" s="196">
        <v>9</v>
      </c>
      <c r="B55" s="197" t="s">
        <v>126</v>
      </c>
      <c r="C55" s="198" t="s">
        <v>127</v>
      </c>
      <c r="D55" s="199" t="s">
        <v>86</v>
      </c>
      <c r="E55" s="200">
        <v>29.7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0.01199</v>
      </c>
    </row>
    <row r="56" spans="1:15" ht="12.75">
      <c r="A56" s="203"/>
      <c r="B56" s="205"/>
      <c r="C56" s="206" t="s">
        <v>87</v>
      </c>
      <c r="D56" s="207"/>
      <c r="E56" s="208">
        <v>0</v>
      </c>
      <c r="F56" s="209"/>
      <c r="G56" s="210"/>
      <c r="M56" s="204" t="s">
        <v>87</v>
      </c>
      <c r="O56" s="195"/>
    </row>
    <row r="57" spans="1:15" ht="12.75">
      <c r="A57" s="203"/>
      <c r="B57" s="205"/>
      <c r="C57" s="206" t="s">
        <v>88</v>
      </c>
      <c r="D57" s="207"/>
      <c r="E57" s="208">
        <v>0</v>
      </c>
      <c r="F57" s="209"/>
      <c r="G57" s="210"/>
      <c r="M57" s="204" t="s">
        <v>88</v>
      </c>
      <c r="O57" s="195"/>
    </row>
    <row r="58" spans="1:15" ht="12.75">
      <c r="A58" s="203"/>
      <c r="B58" s="205"/>
      <c r="C58" s="206" t="s">
        <v>128</v>
      </c>
      <c r="D58" s="207"/>
      <c r="E58" s="208">
        <v>9.9</v>
      </c>
      <c r="F58" s="209"/>
      <c r="G58" s="210"/>
      <c r="M58" s="204" t="s">
        <v>128</v>
      </c>
      <c r="O58" s="195"/>
    </row>
    <row r="59" spans="1:15" ht="12.75">
      <c r="A59" s="203"/>
      <c r="B59" s="205"/>
      <c r="C59" s="206" t="s">
        <v>122</v>
      </c>
      <c r="D59" s="207"/>
      <c r="E59" s="208">
        <v>0</v>
      </c>
      <c r="F59" s="209"/>
      <c r="G59" s="210"/>
      <c r="M59" s="204" t="s">
        <v>122</v>
      </c>
      <c r="O59" s="195"/>
    </row>
    <row r="60" spans="1:15" ht="12.75">
      <c r="A60" s="203"/>
      <c r="B60" s="205"/>
      <c r="C60" s="206" t="s">
        <v>88</v>
      </c>
      <c r="D60" s="207"/>
      <c r="E60" s="208">
        <v>0</v>
      </c>
      <c r="F60" s="209"/>
      <c r="G60" s="210"/>
      <c r="M60" s="204" t="s">
        <v>88</v>
      </c>
      <c r="O60" s="195"/>
    </row>
    <row r="61" spans="1:15" ht="12.75">
      <c r="A61" s="203"/>
      <c r="B61" s="205"/>
      <c r="C61" s="206" t="s">
        <v>128</v>
      </c>
      <c r="D61" s="207"/>
      <c r="E61" s="208">
        <v>9.9</v>
      </c>
      <c r="F61" s="209"/>
      <c r="G61" s="210"/>
      <c r="M61" s="204" t="s">
        <v>128</v>
      </c>
      <c r="O61" s="195"/>
    </row>
    <row r="62" spans="1:15" ht="12.75">
      <c r="A62" s="203"/>
      <c r="B62" s="205"/>
      <c r="C62" s="206" t="s">
        <v>123</v>
      </c>
      <c r="D62" s="207"/>
      <c r="E62" s="208">
        <v>0</v>
      </c>
      <c r="F62" s="209"/>
      <c r="G62" s="210"/>
      <c r="M62" s="204" t="s">
        <v>123</v>
      </c>
      <c r="O62" s="195"/>
    </row>
    <row r="63" spans="1:15" ht="12.75">
      <c r="A63" s="203"/>
      <c r="B63" s="205"/>
      <c r="C63" s="206" t="s">
        <v>88</v>
      </c>
      <c r="D63" s="207"/>
      <c r="E63" s="208">
        <v>0</v>
      </c>
      <c r="F63" s="209"/>
      <c r="G63" s="210"/>
      <c r="M63" s="204" t="s">
        <v>88</v>
      </c>
      <c r="O63" s="195"/>
    </row>
    <row r="64" spans="1:15" ht="12.75">
      <c r="A64" s="203"/>
      <c r="B64" s="205"/>
      <c r="C64" s="206" t="s">
        <v>128</v>
      </c>
      <c r="D64" s="207"/>
      <c r="E64" s="208">
        <v>9.9</v>
      </c>
      <c r="F64" s="209"/>
      <c r="G64" s="210"/>
      <c r="M64" s="204" t="s">
        <v>128</v>
      </c>
      <c r="O64" s="195"/>
    </row>
    <row r="65" spans="1:57" ht="12.75">
      <c r="A65" s="211"/>
      <c r="B65" s="212" t="s">
        <v>76</v>
      </c>
      <c r="C65" s="213" t="str">
        <f>CONCATENATE(B54," ",C54)</f>
        <v>311 Sádrokartonové konstrukce</v>
      </c>
      <c r="D65" s="214"/>
      <c r="E65" s="215"/>
      <c r="F65" s="216"/>
      <c r="G65" s="217">
        <f>SUM(G54:G64)</f>
        <v>0</v>
      </c>
      <c r="O65" s="195">
        <v>4</v>
      </c>
      <c r="BA65" s="218">
        <f>SUM(BA54:BA64)</f>
        <v>0</v>
      </c>
      <c r="BB65" s="218">
        <f>SUM(BB54:BB64)</f>
        <v>0</v>
      </c>
      <c r="BC65" s="218">
        <f>SUM(BC54:BC64)</f>
        <v>0</v>
      </c>
      <c r="BD65" s="218">
        <f>SUM(BD54:BD64)</f>
        <v>0</v>
      </c>
      <c r="BE65" s="218">
        <f>SUM(BE54:BE64)</f>
        <v>0</v>
      </c>
    </row>
    <row r="66" spans="1:15" ht="12.75">
      <c r="A66" s="188" t="s">
        <v>72</v>
      </c>
      <c r="B66" s="189" t="s">
        <v>129</v>
      </c>
      <c r="C66" s="190" t="s">
        <v>130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10</v>
      </c>
      <c r="B67" s="197" t="s">
        <v>131</v>
      </c>
      <c r="C67" s="198" t="s">
        <v>132</v>
      </c>
      <c r="D67" s="199" t="s">
        <v>133</v>
      </c>
      <c r="E67" s="200">
        <v>1.8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0.11369</v>
      </c>
    </row>
    <row r="68" spans="1:15" ht="12.75">
      <c r="A68" s="203"/>
      <c r="B68" s="205"/>
      <c r="C68" s="206" t="s">
        <v>112</v>
      </c>
      <c r="D68" s="207"/>
      <c r="E68" s="208">
        <v>0</v>
      </c>
      <c r="F68" s="209"/>
      <c r="G68" s="210"/>
      <c r="M68" s="204" t="s">
        <v>112</v>
      </c>
      <c r="O68" s="195"/>
    </row>
    <row r="69" spans="1:15" ht="12.75">
      <c r="A69" s="203"/>
      <c r="B69" s="205"/>
      <c r="C69" s="206" t="s">
        <v>134</v>
      </c>
      <c r="D69" s="207"/>
      <c r="E69" s="208">
        <v>1.8</v>
      </c>
      <c r="F69" s="209"/>
      <c r="G69" s="210"/>
      <c r="M69" s="204" t="s">
        <v>134</v>
      </c>
      <c r="O69" s="195"/>
    </row>
    <row r="70" spans="1:104" ht="12.75">
      <c r="A70" s="196">
        <v>11</v>
      </c>
      <c r="B70" s="197" t="s">
        <v>135</v>
      </c>
      <c r="C70" s="198" t="s">
        <v>136</v>
      </c>
      <c r="D70" s="199" t="s">
        <v>86</v>
      </c>
      <c r="E70" s="200">
        <v>0.855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0.01693</v>
      </c>
    </row>
    <row r="71" spans="1:15" ht="12.75">
      <c r="A71" s="203"/>
      <c r="B71" s="205"/>
      <c r="C71" s="206" t="s">
        <v>112</v>
      </c>
      <c r="D71" s="207"/>
      <c r="E71" s="208">
        <v>0</v>
      </c>
      <c r="F71" s="209"/>
      <c r="G71" s="210"/>
      <c r="M71" s="204" t="s">
        <v>112</v>
      </c>
      <c r="O71" s="195"/>
    </row>
    <row r="72" spans="1:15" ht="22.5">
      <c r="A72" s="203"/>
      <c r="B72" s="205"/>
      <c r="C72" s="206" t="s">
        <v>137</v>
      </c>
      <c r="D72" s="207"/>
      <c r="E72" s="208">
        <v>0.855</v>
      </c>
      <c r="F72" s="209"/>
      <c r="G72" s="210"/>
      <c r="M72" s="204" t="s">
        <v>137</v>
      </c>
      <c r="O72" s="195"/>
    </row>
    <row r="73" spans="1:104" ht="12.75">
      <c r="A73" s="196">
        <v>12</v>
      </c>
      <c r="B73" s="197" t="s">
        <v>138</v>
      </c>
      <c r="C73" s="198" t="s">
        <v>139</v>
      </c>
      <c r="D73" s="199" t="s">
        <v>86</v>
      </c>
      <c r="E73" s="200">
        <v>0.855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</v>
      </c>
    </row>
    <row r="74" spans="1:15" ht="12.75">
      <c r="A74" s="203"/>
      <c r="B74" s="205"/>
      <c r="C74" s="206" t="s">
        <v>140</v>
      </c>
      <c r="D74" s="207"/>
      <c r="E74" s="208">
        <v>0.855</v>
      </c>
      <c r="F74" s="209"/>
      <c r="G74" s="210"/>
      <c r="M74" s="204" t="s">
        <v>140</v>
      </c>
      <c r="O74" s="195"/>
    </row>
    <row r="75" spans="1:57" ht="12.75">
      <c r="A75" s="211"/>
      <c r="B75" s="212" t="s">
        <v>76</v>
      </c>
      <c r="C75" s="213" t="str">
        <f>CONCATENATE(B66," ",C66)</f>
        <v>4 Vodorovné konstrukce</v>
      </c>
      <c r="D75" s="214"/>
      <c r="E75" s="215"/>
      <c r="F75" s="216"/>
      <c r="G75" s="217">
        <f>SUM(G66:G74)</f>
        <v>0</v>
      </c>
      <c r="O75" s="195">
        <v>4</v>
      </c>
      <c r="BA75" s="218">
        <f>SUM(BA66:BA74)</f>
        <v>0</v>
      </c>
      <c r="BB75" s="218">
        <f>SUM(BB66:BB74)</f>
        <v>0</v>
      </c>
      <c r="BC75" s="218">
        <f>SUM(BC66:BC74)</f>
        <v>0</v>
      </c>
      <c r="BD75" s="218">
        <f>SUM(BD66:BD74)</f>
        <v>0</v>
      </c>
      <c r="BE75" s="218">
        <f>SUM(BE66:BE74)</f>
        <v>0</v>
      </c>
    </row>
    <row r="76" spans="1:15" ht="12.75">
      <c r="A76" s="188" t="s">
        <v>72</v>
      </c>
      <c r="B76" s="189" t="s">
        <v>141</v>
      </c>
      <c r="C76" s="190" t="s">
        <v>142</v>
      </c>
      <c r="D76" s="191"/>
      <c r="E76" s="192"/>
      <c r="F76" s="192"/>
      <c r="G76" s="193"/>
      <c r="H76" s="194"/>
      <c r="I76" s="194"/>
      <c r="O76" s="195">
        <v>1</v>
      </c>
    </row>
    <row r="77" spans="1:104" ht="12.75">
      <c r="A77" s="196">
        <v>13</v>
      </c>
      <c r="B77" s="197" t="s">
        <v>143</v>
      </c>
      <c r="C77" s="198" t="s">
        <v>144</v>
      </c>
      <c r="D77" s="199" t="s">
        <v>86</v>
      </c>
      <c r="E77" s="200">
        <v>235.3575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4E-05</v>
      </c>
    </row>
    <row r="78" spans="1:15" ht="12.75">
      <c r="A78" s="203"/>
      <c r="B78" s="205"/>
      <c r="C78" s="206" t="s">
        <v>145</v>
      </c>
      <c r="D78" s="207"/>
      <c r="E78" s="208">
        <v>217.9515</v>
      </c>
      <c r="F78" s="209"/>
      <c r="G78" s="210"/>
      <c r="M78" s="204" t="s">
        <v>145</v>
      </c>
      <c r="O78" s="195"/>
    </row>
    <row r="79" spans="1:15" ht="12.75">
      <c r="A79" s="203"/>
      <c r="B79" s="205"/>
      <c r="C79" s="206" t="s">
        <v>146</v>
      </c>
      <c r="D79" s="207"/>
      <c r="E79" s="208">
        <v>0</v>
      </c>
      <c r="F79" s="209"/>
      <c r="G79" s="210"/>
      <c r="M79" s="204" t="s">
        <v>146</v>
      </c>
      <c r="O79" s="195"/>
    </row>
    <row r="80" spans="1:15" ht="12.75">
      <c r="A80" s="203"/>
      <c r="B80" s="205"/>
      <c r="C80" s="206" t="s">
        <v>147</v>
      </c>
      <c r="D80" s="207"/>
      <c r="E80" s="208">
        <v>3.6</v>
      </c>
      <c r="F80" s="209"/>
      <c r="G80" s="210"/>
      <c r="M80" s="204" t="s">
        <v>147</v>
      </c>
      <c r="O80" s="195"/>
    </row>
    <row r="81" spans="1:15" ht="12.75">
      <c r="A81" s="203"/>
      <c r="B81" s="205"/>
      <c r="C81" s="206" t="s">
        <v>148</v>
      </c>
      <c r="D81" s="207"/>
      <c r="E81" s="208">
        <v>3.24</v>
      </c>
      <c r="F81" s="209"/>
      <c r="G81" s="210"/>
      <c r="M81" s="204" t="s">
        <v>148</v>
      </c>
      <c r="O81" s="195"/>
    </row>
    <row r="82" spans="1:15" ht="12.75">
      <c r="A82" s="203"/>
      <c r="B82" s="205"/>
      <c r="C82" s="206" t="s">
        <v>149</v>
      </c>
      <c r="D82" s="207"/>
      <c r="E82" s="208">
        <v>4.32</v>
      </c>
      <c r="F82" s="209"/>
      <c r="G82" s="210"/>
      <c r="M82" s="204" t="s">
        <v>149</v>
      </c>
      <c r="O82" s="195"/>
    </row>
    <row r="83" spans="1:15" ht="12.75">
      <c r="A83" s="203"/>
      <c r="B83" s="205"/>
      <c r="C83" s="206" t="s">
        <v>150</v>
      </c>
      <c r="D83" s="207"/>
      <c r="E83" s="208">
        <v>3.546</v>
      </c>
      <c r="F83" s="209"/>
      <c r="G83" s="210"/>
      <c r="M83" s="204" t="s">
        <v>150</v>
      </c>
      <c r="O83" s="195"/>
    </row>
    <row r="84" spans="1:15" ht="12.75">
      <c r="A84" s="203"/>
      <c r="B84" s="205"/>
      <c r="C84" s="206" t="s">
        <v>151</v>
      </c>
      <c r="D84" s="207"/>
      <c r="E84" s="208">
        <v>2.7</v>
      </c>
      <c r="F84" s="209"/>
      <c r="G84" s="210"/>
      <c r="M84" s="204" t="s">
        <v>151</v>
      </c>
      <c r="O84" s="195"/>
    </row>
    <row r="85" spans="1:104" ht="22.5">
      <c r="A85" s="196">
        <v>14</v>
      </c>
      <c r="B85" s="197" t="s">
        <v>152</v>
      </c>
      <c r="C85" s="198" t="s">
        <v>153</v>
      </c>
      <c r="D85" s="199" t="s">
        <v>154</v>
      </c>
      <c r="E85" s="200">
        <v>162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0.0032</v>
      </c>
    </row>
    <row r="86" spans="1:15" ht="12.75">
      <c r="A86" s="203"/>
      <c r="B86" s="205"/>
      <c r="C86" s="206" t="s">
        <v>155</v>
      </c>
      <c r="D86" s="207"/>
      <c r="E86" s="208">
        <v>0</v>
      </c>
      <c r="F86" s="209"/>
      <c r="G86" s="210"/>
      <c r="M86" s="204" t="s">
        <v>155</v>
      </c>
      <c r="O86" s="195"/>
    </row>
    <row r="87" spans="1:15" ht="12.75">
      <c r="A87" s="203"/>
      <c r="B87" s="205"/>
      <c r="C87" s="206" t="s">
        <v>88</v>
      </c>
      <c r="D87" s="207"/>
      <c r="E87" s="208">
        <v>0</v>
      </c>
      <c r="F87" s="209"/>
      <c r="G87" s="210"/>
      <c r="M87" s="204" t="s">
        <v>88</v>
      </c>
      <c r="O87" s="195"/>
    </row>
    <row r="88" spans="1:15" ht="12.75">
      <c r="A88" s="203"/>
      <c r="B88" s="205"/>
      <c r="C88" s="206" t="s">
        <v>156</v>
      </c>
      <c r="D88" s="207"/>
      <c r="E88" s="208">
        <v>76</v>
      </c>
      <c r="F88" s="209"/>
      <c r="G88" s="210"/>
      <c r="M88" s="204" t="s">
        <v>156</v>
      </c>
      <c r="O88" s="195"/>
    </row>
    <row r="89" spans="1:15" ht="12.75">
      <c r="A89" s="203"/>
      <c r="B89" s="205"/>
      <c r="C89" s="206" t="s">
        <v>157</v>
      </c>
      <c r="D89" s="207"/>
      <c r="E89" s="208">
        <v>54</v>
      </c>
      <c r="F89" s="209"/>
      <c r="G89" s="210"/>
      <c r="M89" s="204" t="s">
        <v>157</v>
      </c>
      <c r="O89" s="195"/>
    </row>
    <row r="90" spans="1:15" ht="12.75">
      <c r="A90" s="203"/>
      <c r="B90" s="205"/>
      <c r="C90" s="206" t="s">
        <v>158</v>
      </c>
      <c r="D90" s="207"/>
      <c r="E90" s="208">
        <v>32</v>
      </c>
      <c r="F90" s="209"/>
      <c r="G90" s="210"/>
      <c r="M90" s="204" t="s">
        <v>158</v>
      </c>
      <c r="O90" s="195"/>
    </row>
    <row r="91" spans="1:104" ht="22.5">
      <c r="A91" s="196">
        <v>15</v>
      </c>
      <c r="B91" s="197" t="s">
        <v>159</v>
      </c>
      <c r="C91" s="198" t="s">
        <v>160</v>
      </c>
      <c r="D91" s="199" t="s">
        <v>154</v>
      </c>
      <c r="E91" s="200">
        <v>74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1</v>
      </c>
      <c r="AC91" s="167">
        <v>1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1</v>
      </c>
      <c r="CZ91" s="167">
        <v>0.00867</v>
      </c>
    </row>
    <row r="92" spans="1:15" ht="12.75">
      <c r="A92" s="203"/>
      <c r="B92" s="205"/>
      <c r="C92" s="206" t="s">
        <v>155</v>
      </c>
      <c r="D92" s="207"/>
      <c r="E92" s="208">
        <v>0</v>
      </c>
      <c r="F92" s="209"/>
      <c r="G92" s="210"/>
      <c r="M92" s="204" t="s">
        <v>155</v>
      </c>
      <c r="O92" s="195"/>
    </row>
    <row r="93" spans="1:15" ht="12.75">
      <c r="A93" s="203"/>
      <c r="B93" s="205"/>
      <c r="C93" s="206" t="s">
        <v>88</v>
      </c>
      <c r="D93" s="207"/>
      <c r="E93" s="208">
        <v>0</v>
      </c>
      <c r="F93" s="209"/>
      <c r="G93" s="210"/>
      <c r="M93" s="204" t="s">
        <v>88</v>
      </c>
      <c r="O93" s="195"/>
    </row>
    <row r="94" spans="1:15" ht="12.75">
      <c r="A94" s="203"/>
      <c r="B94" s="205"/>
      <c r="C94" s="206" t="s">
        <v>161</v>
      </c>
      <c r="D94" s="207"/>
      <c r="E94" s="208">
        <v>12</v>
      </c>
      <c r="F94" s="209"/>
      <c r="G94" s="210"/>
      <c r="M94" s="204" t="s">
        <v>161</v>
      </c>
      <c r="O94" s="195"/>
    </row>
    <row r="95" spans="1:15" ht="12.75">
      <c r="A95" s="203"/>
      <c r="B95" s="205"/>
      <c r="C95" s="206" t="s">
        <v>162</v>
      </c>
      <c r="D95" s="207"/>
      <c r="E95" s="208">
        <v>6</v>
      </c>
      <c r="F95" s="209"/>
      <c r="G95" s="210"/>
      <c r="M95" s="204" t="s">
        <v>162</v>
      </c>
      <c r="O95" s="195"/>
    </row>
    <row r="96" spans="1:15" ht="12.75">
      <c r="A96" s="203"/>
      <c r="B96" s="205"/>
      <c r="C96" s="206" t="s">
        <v>163</v>
      </c>
      <c r="D96" s="207"/>
      <c r="E96" s="208">
        <v>34</v>
      </c>
      <c r="F96" s="209"/>
      <c r="G96" s="210"/>
      <c r="M96" s="204" t="s">
        <v>163</v>
      </c>
      <c r="O96" s="195"/>
    </row>
    <row r="97" spans="1:15" ht="12.75">
      <c r="A97" s="203"/>
      <c r="B97" s="205"/>
      <c r="C97" s="206" t="s">
        <v>164</v>
      </c>
      <c r="D97" s="207"/>
      <c r="E97" s="208">
        <v>2</v>
      </c>
      <c r="F97" s="209"/>
      <c r="G97" s="210"/>
      <c r="M97" s="204" t="s">
        <v>164</v>
      </c>
      <c r="O97" s="195"/>
    </row>
    <row r="98" spans="1:15" ht="12.75">
      <c r="A98" s="203"/>
      <c r="B98" s="205"/>
      <c r="C98" s="206" t="s">
        <v>165</v>
      </c>
      <c r="D98" s="207"/>
      <c r="E98" s="208">
        <v>20</v>
      </c>
      <c r="F98" s="209"/>
      <c r="G98" s="210"/>
      <c r="M98" s="204" t="s">
        <v>165</v>
      </c>
      <c r="O98" s="195"/>
    </row>
    <row r="99" spans="1:104" ht="22.5">
      <c r="A99" s="196">
        <v>16</v>
      </c>
      <c r="B99" s="197" t="s">
        <v>166</v>
      </c>
      <c r="C99" s="198" t="s">
        <v>167</v>
      </c>
      <c r="D99" s="199" t="s">
        <v>86</v>
      </c>
      <c r="E99" s="200">
        <v>9.2743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1</v>
      </c>
      <c r="AC99" s="167">
        <v>1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1</v>
      </c>
      <c r="CZ99" s="167">
        <v>0.03491</v>
      </c>
    </row>
    <row r="100" spans="1:15" ht="12.75">
      <c r="A100" s="203"/>
      <c r="B100" s="205"/>
      <c r="C100" s="206" t="s">
        <v>146</v>
      </c>
      <c r="D100" s="207"/>
      <c r="E100" s="208">
        <v>0</v>
      </c>
      <c r="F100" s="209"/>
      <c r="G100" s="210"/>
      <c r="M100" s="204" t="s">
        <v>146</v>
      </c>
      <c r="O100" s="195"/>
    </row>
    <row r="101" spans="1:15" ht="12.75">
      <c r="A101" s="203"/>
      <c r="B101" s="205"/>
      <c r="C101" s="206" t="s">
        <v>168</v>
      </c>
      <c r="D101" s="207"/>
      <c r="E101" s="208">
        <v>2.16</v>
      </c>
      <c r="F101" s="209"/>
      <c r="G101" s="210"/>
      <c r="M101" s="204" t="s">
        <v>168</v>
      </c>
      <c r="O101" s="195"/>
    </row>
    <row r="102" spans="1:15" ht="12.75">
      <c r="A102" s="203"/>
      <c r="B102" s="205"/>
      <c r="C102" s="206" t="s">
        <v>169</v>
      </c>
      <c r="D102" s="207"/>
      <c r="E102" s="208">
        <v>0.72</v>
      </c>
      <c r="F102" s="209"/>
      <c r="G102" s="210"/>
      <c r="M102" s="204" t="s">
        <v>169</v>
      </c>
      <c r="O102" s="195"/>
    </row>
    <row r="103" spans="1:15" ht="12.75">
      <c r="A103" s="203"/>
      <c r="B103" s="205"/>
      <c r="C103" s="206" t="s">
        <v>170</v>
      </c>
      <c r="D103" s="207"/>
      <c r="E103" s="208">
        <v>1.14</v>
      </c>
      <c r="F103" s="209"/>
      <c r="G103" s="210"/>
      <c r="M103" s="204" t="s">
        <v>170</v>
      </c>
      <c r="O103" s="195"/>
    </row>
    <row r="104" spans="1:15" ht="12.75">
      <c r="A104" s="203"/>
      <c r="B104" s="205"/>
      <c r="C104" s="206" t="s">
        <v>171</v>
      </c>
      <c r="D104" s="207"/>
      <c r="E104" s="208">
        <v>0.968</v>
      </c>
      <c r="F104" s="209"/>
      <c r="G104" s="210"/>
      <c r="M104" s="204" t="s">
        <v>171</v>
      </c>
      <c r="O104" s="195"/>
    </row>
    <row r="105" spans="1:15" ht="12.75">
      <c r="A105" s="203"/>
      <c r="B105" s="205"/>
      <c r="C105" s="206" t="s">
        <v>172</v>
      </c>
      <c r="D105" s="207"/>
      <c r="E105" s="208">
        <v>0.78</v>
      </c>
      <c r="F105" s="209"/>
      <c r="G105" s="210"/>
      <c r="M105" s="204" t="s">
        <v>172</v>
      </c>
      <c r="O105" s="195"/>
    </row>
    <row r="106" spans="1:15" ht="12.75">
      <c r="A106" s="203"/>
      <c r="B106" s="205"/>
      <c r="C106" s="206" t="s">
        <v>173</v>
      </c>
      <c r="D106" s="207"/>
      <c r="E106" s="208">
        <v>3.5063</v>
      </c>
      <c r="F106" s="209"/>
      <c r="G106" s="210"/>
      <c r="M106" s="231">
        <v>35063</v>
      </c>
      <c r="O106" s="195"/>
    </row>
    <row r="107" spans="1:104" ht="12.75">
      <c r="A107" s="196">
        <v>17</v>
      </c>
      <c r="B107" s="197" t="s">
        <v>174</v>
      </c>
      <c r="C107" s="198" t="s">
        <v>175</v>
      </c>
      <c r="D107" s="199" t="s">
        <v>86</v>
      </c>
      <c r="E107" s="200">
        <v>3.5063</v>
      </c>
      <c r="F107" s="200">
        <v>0</v>
      </c>
      <c r="G107" s="201">
        <f>E107*F107</f>
        <v>0</v>
      </c>
      <c r="O107" s="195">
        <v>2</v>
      </c>
      <c r="AA107" s="167">
        <v>1</v>
      </c>
      <c r="AB107" s="167">
        <v>1</v>
      </c>
      <c r="AC107" s="167">
        <v>1</v>
      </c>
      <c r="AZ107" s="167">
        <v>1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</v>
      </c>
      <c r="CB107" s="202">
        <v>1</v>
      </c>
      <c r="CZ107" s="167">
        <v>0.04777</v>
      </c>
    </row>
    <row r="108" spans="1:15" ht="12.75">
      <c r="A108" s="203"/>
      <c r="B108" s="205"/>
      <c r="C108" s="206" t="s">
        <v>87</v>
      </c>
      <c r="D108" s="207"/>
      <c r="E108" s="208">
        <v>0</v>
      </c>
      <c r="F108" s="209"/>
      <c r="G108" s="210"/>
      <c r="M108" s="204" t="s">
        <v>87</v>
      </c>
      <c r="O108" s="195"/>
    </row>
    <row r="109" spans="1:15" ht="12.75">
      <c r="A109" s="203"/>
      <c r="B109" s="205"/>
      <c r="C109" s="206" t="s">
        <v>88</v>
      </c>
      <c r="D109" s="207"/>
      <c r="E109" s="208">
        <v>0</v>
      </c>
      <c r="F109" s="209"/>
      <c r="G109" s="210"/>
      <c r="M109" s="204" t="s">
        <v>88</v>
      </c>
      <c r="O109" s="195"/>
    </row>
    <row r="110" spans="1:15" ht="12.75">
      <c r="A110" s="203"/>
      <c r="B110" s="205"/>
      <c r="C110" s="206" t="s">
        <v>120</v>
      </c>
      <c r="D110" s="207"/>
      <c r="E110" s="208">
        <v>0</v>
      </c>
      <c r="F110" s="209"/>
      <c r="G110" s="210"/>
      <c r="M110" s="204" t="s">
        <v>120</v>
      </c>
      <c r="O110" s="195"/>
    </row>
    <row r="111" spans="1:15" ht="12.75">
      <c r="A111" s="203"/>
      <c r="B111" s="205"/>
      <c r="C111" s="206" t="s">
        <v>176</v>
      </c>
      <c r="D111" s="207"/>
      <c r="E111" s="208">
        <v>1.1688</v>
      </c>
      <c r="F111" s="209"/>
      <c r="G111" s="210"/>
      <c r="M111" s="204" t="s">
        <v>176</v>
      </c>
      <c r="O111" s="195"/>
    </row>
    <row r="112" spans="1:15" ht="12.75">
      <c r="A112" s="203"/>
      <c r="B112" s="205"/>
      <c r="C112" s="206" t="s">
        <v>122</v>
      </c>
      <c r="D112" s="207"/>
      <c r="E112" s="208">
        <v>0</v>
      </c>
      <c r="F112" s="209"/>
      <c r="G112" s="210"/>
      <c r="M112" s="204" t="s">
        <v>122</v>
      </c>
      <c r="O112" s="195"/>
    </row>
    <row r="113" spans="1:15" ht="12.75">
      <c r="A113" s="203"/>
      <c r="B113" s="205"/>
      <c r="C113" s="206" t="s">
        <v>88</v>
      </c>
      <c r="D113" s="207"/>
      <c r="E113" s="208">
        <v>0</v>
      </c>
      <c r="F113" s="209"/>
      <c r="G113" s="210"/>
      <c r="M113" s="204" t="s">
        <v>88</v>
      </c>
      <c r="O113" s="195"/>
    </row>
    <row r="114" spans="1:15" ht="12.75">
      <c r="A114" s="203"/>
      <c r="B114" s="205"/>
      <c r="C114" s="206" t="s">
        <v>120</v>
      </c>
      <c r="D114" s="207"/>
      <c r="E114" s="208">
        <v>0</v>
      </c>
      <c r="F114" s="209"/>
      <c r="G114" s="210"/>
      <c r="M114" s="204" t="s">
        <v>120</v>
      </c>
      <c r="O114" s="195"/>
    </row>
    <row r="115" spans="1:15" ht="12.75">
      <c r="A115" s="203"/>
      <c r="B115" s="205"/>
      <c r="C115" s="206" t="s">
        <v>176</v>
      </c>
      <c r="D115" s="207"/>
      <c r="E115" s="208">
        <v>1.1688</v>
      </c>
      <c r="F115" s="209"/>
      <c r="G115" s="210"/>
      <c r="M115" s="204" t="s">
        <v>176</v>
      </c>
      <c r="O115" s="195"/>
    </row>
    <row r="116" spans="1:15" ht="12.75">
      <c r="A116" s="203"/>
      <c r="B116" s="205"/>
      <c r="C116" s="206" t="s">
        <v>123</v>
      </c>
      <c r="D116" s="207"/>
      <c r="E116" s="208">
        <v>0</v>
      </c>
      <c r="F116" s="209"/>
      <c r="G116" s="210"/>
      <c r="M116" s="204" t="s">
        <v>123</v>
      </c>
      <c r="O116" s="195"/>
    </row>
    <row r="117" spans="1:15" ht="12.75">
      <c r="A117" s="203"/>
      <c r="B117" s="205"/>
      <c r="C117" s="206" t="s">
        <v>88</v>
      </c>
      <c r="D117" s="207"/>
      <c r="E117" s="208">
        <v>0</v>
      </c>
      <c r="F117" s="209"/>
      <c r="G117" s="210"/>
      <c r="M117" s="204" t="s">
        <v>88</v>
      </c>
      <c r="O117" s="195"/>
    </row>
    <row r="118" spans="1:15" ht="12.75">
      <c r="A118" s="203"/>
      <c r="B118" s="205"/>
      <c r="C118" s="206" t="s">
        <v>120</v>
      </c>
      <c r="D118" s="207"/>
      <c r="E118" s="208">
        <v>0</v>
      </c>
      <c r="F118" s="209"/>
      <c r="G118" s="210"/>
      <c r="M118" s="204" t="s">
        <v>120</v>
      </c>
      <c r="O118" s="195"/>
    </row>
    <row r="119" spans="1:15" ht="12.75">
      <c r="A119" s="203"/>
      <c r="B119" s="205"/>
      <c r="C119" s="206" t="s">
        <v>176</v>
      </c>
      <c r="D119" s="207"/>
      <c r="E119" s="208">
        <v>1.1688</v>
      </c>
      <c r="F119" s="209"/>
      <c r="G119" s="210"/>
      <c r="M119" s="204" t="s">
        <v>176</v>
      </c>
      <c r="O119" s="195"/>
    </row>
    <row r="120" spans="1:57" ht="12.75">
      <c r="A120" s="211"/>
      <c r="B120" s="212" t="s">
        <v>76</v>
      </c>
      <c r="C120" s="213" t="str">
        <f>CONCATENATE(B76," ",C76)</f>
        <v>61 Upravy povrchů vnitřní</v>
      </c>
      <c r="D120" s="214"/>
      <c r="E120" s="215"/>
      <c r="F120" s="216"/>
      <c r="G120" s="217">
        <f>SUM(G76:G119)</f>
        <v>0</v>
      </c>
      <c r="O120" s="195">
        <v>4</v>
      </c>
      <c r="BA120" s="218">
        <f>SUM(BA76:BA119)</f>
        <v>0</v>
      </c>
      <c r="BB120" s="218">
        <f>SUM(BB76:BB119)</f>
        <v>0</v>
      </c>
      <c r="BC120" s="218">
        <f>SUM(BC76:BC119)</f>
        <v>0</v>
      </c>
      <c r="BD120" s="218">
        <f>SUM(BD76:BD119)</f>
        <v>0</v>
      </c>
      <c r="BE120" s="218">
        <f>SUM(BE76:BE119)</f>
        <v>0</v>
      </c>
    </row>
    <row r="121" spans="1:15" ht="12.75">
      <c r="A121" s="188" t="s">
        <v>72</v>
      </c>
      <c r="B121" s="189" t="s">
        <v>177</v>
      </c>
      <c r="C121" s="190" t="s">
        <v>178</v>
      </c>
      <c r="D121" s="191"/>
      <c r="E121" s="192"/>
      <c r="F121" s="192"/>
      <c r="G121" s="193"/>
      <c r="H121" s="194"/>
      <c r="I121" s="194"/>
      <c r="O121" s="195">
        <v>1</v>
      </c>
    </row>
    <row r="122" spans="1:104" ht="12.75">
      <c r="A122" s="196">
        <v>18</v>
      </c>
      <c r="B122" s="197" t="s">
        <v>179</v>
      </c>
      <c r="C122" s="198" t="s">
        <v>180</v>
      </c>
      <c r="D122" s="199" t="s">
        <v>86</v>
      </c>
      <c r="E122" s="200">
        <v>1566.5121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4E-05</v>
      </c>
    </row>
    <row r="123" spans="1:15" ht="12.75">
      <c r="A123" s="203"/>
      <c r="B123" s="205"/>
      <c r="C123" s="206" t="s">
        <v>145</v>
      </c>
      <c r="D123" s="207"/>
      <c r="E123" s="208">
        <v>217.9515</v>
      </c>
      <c r="F123" s="209"/>
      <c r="G123" s="210"/>
      <c r="M123" s="204" t="s">
        <v>145</v>
      </c>
      <c r="O123" s="195"/>
    </row>
    <row r="124" spans="1:15" ht="12.75">
      <c r="A124" s="203"/>
      <c r="B124" s="205"/>
      <c r="C124" s="206" t="s">
        <v>146</v>
      </c>
      <c r="D124" s="207"/>
      <c r="E124" s="208">
        <v>0</v>
      </c>
      <c r="F124" s="209"/>
      <c r="G124" s="210"/>
      <c r="M124" s="204" t="s">
        <v>146</v>
      </c>
      <c r="O124" s="195"/>
    </row>
    <row r="125" spans="1:15" ht="12.75">
      <c r="A125" s="203"/>
      <c r="B125" s="205"/>
      <c r="C125" s="206" t="s">
        <v>147</v>
      </c>
      <c r="D125" s="207"/>
      <c r="E125" s="208">
        <v>3.6</v>
      </c>
      <c r="F125" s="209"/>
      <c r="G125" s="210"/>
      <c r="M125" s="204" t="s">
        <v>147</v>
      </c>
      <c r="O125" s="195"/>
    </row>
    <row r="126" spans="1:15" ht="12.75">
      <c r="A126" s="203"/>
      <c r="B126" s="205"/>
      <c r="C126" s="206" t="s">
        <v>148</v>
      </c>
      <c r="D126" s="207"/>
      <c r="E126" s="208">
        <v>3.24</v>
      </c>
      <c r="F126" s="209"/>
      <c r="G126" s="210"/>
      <c r="M126" s="204" t="s">
        <v>148</v>
      </c>
      <c r="O126" s="195"/>
    </row>
    <row r="127" spans="1:15" ht="12.75">
      <c r="A127" s="203"/>
      <c r="B127" s="205"/>
      <c r="C127" s="206" t="s">
        <v>149</v>
      </c>
      <c r="D127" s="207"/>
      <c r="E127" s="208">
        <v>4.32</v>
      </c>
      <c r="F127" s="209"/>
      <c r="G127" s="210"/>
      <c r="M127" s="204" t="s">
        <v>149</v>
      </c>
      <c r="O127" s="195"/>
    </row>
    <row r="128" spans="1:15" ht="12.75">
      <c r="A128" s="203"/>
      <c r="B128" s="205"/>
      <c r="C128" s="206" t="s">
        <v>150</v>
      </c>
      <c r="D128" s="207"/>
      <c r="E128" s="208">
        <v>3.546</v>
      </c>
      <c r="F128" s="209"/>
      <c r="G128" s="210"/>
      <c r="M128" s="204" t="s">
        <v>150</v>
      </c>
      <c r="O128" s="195"/>
    </row>
    <row r="129" spans="1:15" ht="12.75">
      <c r="A129" s="203"/>
      <c r="B129" s="205"/>
      <c r="C129" s="206" t="s">
        <v>151</v>
      </c>
      <c r="D129" s="207"/>
      <c r="E129" s="208">
        <v>2.7</v>
      </c>
      <c r="F129" s="209"/>
      <c r="G129" s="210"/>
      <c r="M129" s="204" t="s">
        <v>151</v>
      </c>
      <c r="O129" s="195"/>
    </row>
    <row r="130" spans="1:15" ht="12.75">
      <c r="A130" s="203"/>
      <c r="B130" s="205"/>
      <c r="C130" s="206" t="s">
        <v>181</v>
      </c>
      <c r="D130" s="207"/>
      <c r="E130" s="208">
        <v>0</v>
      </c>
      <c r="F130" s="209"/>
      <c r="G130" s="210"/>
      <c r="M130" s="204" t="s">
        <v>181</v>
      </c>
      <c r="O130" s="195"/>
    </row>
    <row r="131" spans="1:15" ht="12.75">
      <c r="A131" s="203"/>
      <c r="B131" s="205"/>
      <c r="C131" s="206" t="s">
        <v>87</v>
      </c>
      <c r="D131" s="207"/>
      <c r="E131" s="208">
        <v>0</v>
      </c>
      <c r="F131" s="209"/>
      <c r="G131" s="210"/>
      <c r="M131" s="204" t="s">
        <v>87</v>
      </c>
      <c r="O131" s="195"/>
    </row>
    <row r="132" spans="1:15" ht="12.75">
      <c r="A132" s="203"/>
      <c r="B132" s="205"/>
      <c r="C132" s="206" t="s">
        <v>182</v>
      </c>
      <c r="D132" s="207"/>
      <c r="E132" s="208">
        <v>112.392</v>
      </c>
      <c r="F132" s="209"/>
      <c r="G132" s="210"/>
      <c r="M132" s="204" t="s">
        <v>182</v>
      </c>
      <c r="O132" s="195"/>
    </row>
    <row r="133" spans="1:15" ht="12.75">
      <c r="A133" s="203"/>
      <c r="B133" s="205"/>
      <c r="C133" s="206" t="s">
        <v>183</v>
      </c>
      <c r="D133" s="207"/>
      <c r="E133" s="208">
        <v>74.88</v>
      </c>
      <c r="F133" s="209"/>
      <c r="G133" s="210"/>
      <c r="M133" s="204" t="s">
        <v>183</v>
      </c>
      <c r="O133" s="195"/>
    </row>
    <row r="134" spans="1:15" ht="12.75">
      <c r="A134" s="203"/>
      <c r="B134" s="205"/>
      <c r="C134" s="206" t="s">
        <v>184</v>
      </c>
      <c r="D134" s="207"/>
      <c r="E134" s="208">
        <v>22.2</v>
      </c>
      <c r="F134" s="209"/>
      <c r="G134" s="210"/>
      <c r="M134" s="204" t="s">
        <v>184</v>
      </c>
      <c r="O134" s="195"/>
    </row>
    <row r="135" spans="1:15" ht="12.75">
      <c r="A135" s="203"/>
      <c r="B135" s="205"/>
      <c r="C135" s="206" t="s">
        <v>185</v>
      </c>
      <c r="D135" s="207"/>
      <c r="E135" s="208">
        <v>57.6</v>
      </c>
      <c r="F135" s="209"/>
      <c r="G135" s="210"/>
      <c r="M135" s="204" t="s">
        <v>185</v>
      </c>
      <c r="O135" s="195"/>
    </row>
    <row r="136" spans="1:15" ht="12.75">
      <c r="A136" s="203"/>
      <c r="B136" s="205"/>
      <c r="C136" s="206" t="s">
        <v>186</v>
      </c>
      <c r="D136" s="207"/>
      <c r="E136" s="208">
        <v>7.0746</v>
      </c>
      <c r="F136" s="209"/>
      <c r="G136" s="210"/>
      <c r="M136" s="204" t="s">
        <v>186</v>
      </c>
      <c r="O136" s="195"/>
    </row>
    <row r="137" spans="1:15" ht="12.75">
      <c r="A137" s="203"/>
      <c r="B137" s="205"/>
      <c r="C137" s="206" t="s">
        <v>187</v>
      </c>
      <c r="D137" s="207"/>
      <c r="E137" s="208">
        <v>46.872</v>
      </c>
      <c r="F137" s="209"/>
      <c r="G137" s="210"/>
      <c r="M137" s="204" t="s">
        <v>187</v>
      </c>
      <c r="O137" s="195"/>
    </row>
    <row r="138" spans="1:15" ht="12.75">
      <c r="A138" s="203"/>
      <c r="B138" s="205"/>
      <c r="C138" s="206" t="s">
        <v>188</v>
      </c>
      <c r="D138" s="207"/>
      <c r="E138" s="208">
        <v>38.952</v>
      </c>
      <c r="F138" s="209"/>
      <c r="G138" s="210"/>
      <c r="M138" s="204" t="s">
        <v>188</v>
      </c>
      <c r="O138" s="195"/>
    </row>
    <row r="139" spans="1:15" ht="12.75">
      <c r="A139" s="203"/>
      <c r="B139" s="205"/>
      <c r="C139" s="206" t="s">
        <v>189</v>
      </c>
      <c r="D139" s="207"/>
      <c r="E139" s="208">
        <v>39.024</v>
      </c>
      <c r="F139" s="209"/>
      <c r="G139" s="210"/>
      <c r="M139" s="204" t="s">
        <v>189</v>
      </c>
      <c r="O139" s="195"/>
    </row>
    <row r="140" spans="1:15" ht="12.75">
      <c r="A140" s="203"/>
      <c r="B140" s="205"/>
      <c r="C140" s="206" t="s">
        <v>122</v>
      </c>
      <c r="D140" s="207"/>
      <c r="E140" s="208">
        <v>0</v>
      </c>
      <c r="F140" s="209"/>
      <c r="G140" s="210"/>
      <c r="M140" s="204" t="s">
        <v>122</v>
      </c>
      <c r="O140" s="195"/>
    </row>
    <row r="141" spans="1:15" ht="12.75">
      <c r="A141" s="203"/>
      <c r="B141" s="205"/>
      <c r="C141" s="206" t="s">
        <v>190</v>
      </c>
      <c r="D141" s="207"/>
      <c r="E141" s="208">
        <v>178.56</v>
      </c>
      <c r="F141" s="209"/>
      <c r="G141" s="210"/>
      <c r="M141" s="204" t="s">
        <v>190</v>
      </c>
      <c r="O141" s="195"/>
    </row>
    <row r="142" spans="1:15" ht="12.75">
      <c r="A142" s="203"/>
      <c r="B142" s="205"/>
      <c r="C142" s="206" t="s">
        <v>191</v>
      </c>
      <c r="D142" s="207"/>
      <c r="E142" s="208">
        <v>150</v>
      </c>
      <c r="F142" s="209"/>
      <c r="G142" s="210"/>
      <c r="M142" s="204" t="s">
        <v>191</v>
      </c>
      <c r="O142" s="195"/>
    </row>
    <row r="143" spans="1:15" ht="12.75">
      <c r="A143" s="203"/>
      <c r="B143" s="205"/>
      <c r="C143" s="206" t="s">
        <v>192</v>
      </c>
      <c r="D143" s="207"/>
      <c r="E143" s="208">
        <v>59.04</v>
      </c>
      <c r="F143" s="209"/>
      <c r="G143" s="210"/>
      <c r="M143" s="204" t="s">
        <v>192</v>
      </c>
      <c r="O143" s="195"/>
    </row>
    <row r="144" spans="1:15" ht="12.75">
      <c r="A144" s="203"/>
      <c r="B144" s="205"/>
      <c r="C144" s="206" t="s">
        <v>193</v>
      </c>
      <c r="D144" s="207"/>
      <c r="E144" s="208">
        <v>38.88</v>
      </c>
      <c r="F144" s="209"/>
      <c r="G144" s="210"/>
      <c r="M144" s="204" t="s">
        <v>193</v>
      </c>
      <c r="O144" s="195"/>
    </row>
    <row r="145" spans="1:15" ht="12.75">
      <c r="A145" s="203"/>
      <c r="B145" s="205"/>
      <c r="C145" s="206" t="s">
        <v>194</v>
      </c>
      <c r="D145" s="207"/>
      <c r="E145" s="208">
        <v>37.44</v>
      </c>
      <c r="F145" s="209"/>
      <c r="G145" s="210"/>
      <c r="M145" s="204" t="s">
        <v>194</v>
      </c>
      <c r="O145" s="195"/>
    </row>
    <row r="146" spans="1:15" ht="12.75">
      <c r="A146" s="203"/>
      <c r="B146" s="205"/>
      <c r="C146" s="206" t="s">
        <v>123</v>
      </c>
      <c r="D146" s="207"/>
      <c r="E146" s="208">
        <v>0</v>
      </c>
      <c r="F146" s="209"/>
      <c r="G146" s="210"/>
      <c r="M146" s="204" t="s">
        <v>123</v>
      </c>
      <c r="O146" s="195"/>
    </row>
    <row r="147" spans="1:15" ht="12.75">
      <c r="A147" s="203"/>
      <c r="B147" s="205"/>
      <c r="C147" s="206" t="s">
        <v>195</v>
      </c>
      <c r="D147" s="207"/>
      <c r="E147" s="208">
        <v>181.44</v>
      </c>
      <c r="F147" s="209"/>
      <c r="G147" s="210"/>
      <c r="M147" s="204" t="s">
        <v>195</v>
      </c>
      <c r="O147" s="195"/>
    </row>
    <row r="148" spans="1:15" ht="12.75">
      <c r="A148" s="203"/>
      <c r="B148" s="205"/>
      <c r="C148" s="206" t="s">
        <v>196</v>
      </c>
      <c r="D148" s="207"/>
      <c r="E148" s="208">
        <v>162.96</v>
      </c>
      <c r="F148" s="209"/>
      <c r="G148" s="210"/>
      <c r="M148" s="204" t="s">
        <v>196</v>
      </c>
      <c r="O148" s="195"/>
    </row>
    <row r="149" spans="1:15" ht="12.75">
      <c r="A149" s="203"/>
      <c r="B149" s="205"/>
      <c r="C149" s="206" t="s">
        <v>197</v>
      </c>
      <c r="D149" s="207"/>
      <c r="E149" s="208">
        <v>46.08</v>
      </c>
      <c r="F149" s="209"/>
      <c r="G149" s="210"/>
      <c r="M149" s="204" t="s">
        <v>197</v>
      </c>
      <c r="O149" s="195"/>
    </row>
    <row r="150" spans="1:15" ht="12.75">
      <c r="A150" s="203"/>
      <c r="B150" s="205"/>
      <c r="C150" s="206" t="s">
        <v>198</v>
      </c>
      <c r="D150" s="207"/>
      <c r="E150" s="208">
        <v>77.76</v>
      </c>
      <c r="F150" s="209"/>
      <c r="G150" s="210"/>
      <c r="M150" s="204" t="s">
        <v>198</v>
      </c>
      <c r="O150" s="195"/>
    </row>
    <row r="151" spans="1:104" ht="22.5">
      <c r="A151" s="196">
        <v>19</v>
      </c>
      <c r="B151" s="197" t="s">
        <v>199</v>
      </c>
      <c r="C151" s="198" t="s">
        <v>200</v>
      </c>
      <c r="D151" s="199" t="s">
        <v>86</v>
      </c>
      <c r="E151" s="200">
        <v>58.86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0</v>
      </c>
      <c r="AC151" s="167">
        <v>0</v>
      </c>
      <c r="AZ151" s="167">
        <v>1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0</v>
      </c>
      <c r="CZ151" s="167">
        <v>0.012</v>
      </c>
    </row>
    <row r="152" spans="1:15" ht="12.75">
      <c r="A152" s="203"/>
      <c r="B152" s="205"/>
      <c r="C152" s="206" t="s">
        <v>201</v>
      </c>
      <c r="D152" s="207"/>
      <c r="E152" s="208">
        <v>58.86</v>
      </c>
      <c r="F152" s="209"/>
      <c r="G152" s="210"/>
      <c r="M152" s="204" t="s">
        <v>201</v>
      </c>
      <c r="O152" s="195"/>
    </row>
    <row r="153" spans="1:104" ht="22.5">
      <c r="A153" s="196">
        <v>20</v>
      </c>
      <c r="B153" s="197" t="s">
        <v>202</v>
      </c>
      <c r="C153" s="198" t="s">
        <v>203</v>
      </c>
      <c r="D153" s="199" t="s">
        <v>86</v>
      </c>
      <c r="E153" s="200">
        <v>2495.73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0</v>
      </c>
      <c r="AC153" s="167">
        <v>0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0</v>
      </c>
      <c r="CZ153" s="167">
        <v>0.01386</v>
      </c>
    </row>
    <row r="154" spans="1:15" ht="12.75">
      <c r="A154" s="203"/>
      <c r="B154" s="205"/>
      <c r="C154" s="206" t="s">
        <v>204</v>
      </c>
      <c r="D154" s="207"/>
      <c r="E154" s="208">
        <v>2495.73</v>
      </c>
      <c r="F154" s="209"/>
      <c r="G154" s="210"/>
      <c r="M154" s="204" t="s">
        <v>204</v>
      </c>
      <c r="O154" s="195"/>
    </row>
    <row r="155" spans="1:104" ht="22.5">
      <c r="A155" s="196">
        <v>21</v>
      </c>
      <c r="B155" s="197" t="s">
        <v>205</v>
      </c>
      <c r="C155" s="198" t="s">
        <v>206</v>
      </c>
      <c r="D155" s="199" t="s">
        <v>86</v>
      </c>
      <c r="E155" s="200">
        <v>432.4185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0</v>
      </c>
      <c r="AC155" s="167">
        <v>0</v>
      </c>
      <c r="AZ155" s="167">
        <v>1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0</v>
      </c>
      <c r="CZ155" s="167">
        <v>0.01295</v>
      </c>
    </row>
    <row r="156" spans="1:15" ht="12.75">
      <c r="A156" s="203"/>
      <c r="B156" s="205"/>
      <c r="C156" s="206" t="s">
        <v>207</v>
      </c>
      <c r="D156" s="207"/>
      <c r="E156" s="208">
        <v>432.4185</v>
      </c>
      <c r="F156" s="209"/>
      <c r="G156" s="210"/>
      <c r="M156" s="204" t="s">
        <v>207</v>
      </c>
      <c r="O156" s="195"/>
    </row>
    <row r="157" spans="1:104" ht="12.75">
      <c r="A157" s="196">
        <v>22</v>
      </c>
      <c r="B157" s="197" t="s">
        <v>208</v>
      </c>
      <c r="C157" s="198" t="s">
        <v>209</v>
      </c>
      <c r="D157" s="199" t="s">
        <v>86</v>
      </c>
      <c r="E157" s="200">
        <v>9.51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0</v>
      </c>
      <c r="AC157" s="167">
        <v>0</v>
      </c>
      <c r="AZ157" s="167">
        <v>1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0</v>
      </c>
      <c r="CZ157" s="167">
        <v>0.00807</v>
      </c>
    </row>
    <row r="158" spans="1:15" ht="12.75">
      <c r="A158" s="203"/>
      <c r="B158" s="205"/>
      <c r="C158" s="206" t="s">
        <v>210</v>
      </c>
      <c r="D158" s="207"/>
      <c r="E158" s="208">
        <v>9.51</v>
      </c>
      <c r="F158" s="209"/>
      <c r="G158" s="210"/>
      <c r="M158" s="204" t="s">
        <v>210</v>
      </c>
      <c r="O158" s="195"/>
    </row>
    <row r="159" spans="1:104" ht="22.5">
      <c r="A159" s="196">
        <v>23</v>
      </c>
      <c r="B159" s="197" t="s">
        <v>211</v>
      </c>
      <c r="C159" s="198" t="s">
        <v>212</v>
      </c>
      <c r="D159" s="199" t="s">
        <v>86</v>
      </c>
      <c r="E159" s="200">
        <v>92.04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1</v>
      </c>
      <c r="AC159" s="167">
        <v>1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1</v>
      </c>
      <c r="CZ159" s="167">
        <v>0.01713</v>
      </c>
    </row>
    <row r="160" spans="1:15" ht="12.75">
      <c r="A160" s="203"/>
      <c r="B160" s="205"/>
      <c r="C160" s="206" t="s">
        <v>213</v>
      </c>
      <c r="D160" s="207"/>
      <c r="E160" s="208">
        <v>92.04</v>
      </c>
      <c r="F160" s="209"/>
      <c r="G160" s="210"/>
      <c r="M160" s="204" t="s">
        <v>213</v>
      </c>
      <c r="O160" s="195"/>
    </row>
    <row r="161" spans="1:104" ht="12.75">
      <c r="A161" s="196">
        <v>24</v>
      </c>
      <c r="B161" s="197" t="s">
        <v>214</v>
      </c>
      <c r="C161" s="198" t="s">
        <v>215</v>
      </c>
      <c r="D161" s="199" t="s">
        <v>133</v>
      </c>
      <c r="E161" s="200">
        <v>250.2</v>
      </c>
      <c r="F161" s="200">
        <v>0</v>
      </c>
      <c r="G161" s="201">
        <f>E161*F161</f>
        <v>0</v>
      </c>
      <c r="O161" s="195">
        <v>2</v>
      </c>
      <c r="AA161" s="167">
        <v>1</v>
      </c>
      <c r="AB161" s="167">
        <v>0</v>
      </c>
      <c r="AC161" s="167">
        <v>0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</v>
      </c>
      <c r="CB161" s="202">
        <v>0</v>
      </c>
      <c r="CZ161" s="167">
        <v>0.00044</v>
      </c>
    </row>
    <row r="162" spans="1:15" ht="12.75">
      <c r="A162" s="203"/>
      <c r="B162" s="205"/>
      <c r="C162" s="206" t="s">
        <v>216</v>
      </c>
      <c r="D162" s="207"/>
      <c r="E162" s="208">
        <v>0</v>
      </c>
      <c r="F162" s="209"/>
      <c r="G162" s="210"/>
      <c r="M162" s="204" t="s">
        <v>216</v>
      </c>
      <c r="O162" s="195"/>
    </row>
    <row r="163" spans="1:15" ht="12.75">
      <c r="A163" s="203"/>
      <c r="B163" s="205"/>
      <c r="C163" s="206" t="s">
        <v>217</v>
      </c>
      <c r="D163" s="207"/>
      <c r="E163" s="208">
        <v>250.2</v>
      </c>
      <c r="F163" s="209"/>
      <c r="G163" s="210"/>
      <c r="M163" s="204" t="s">
        <v>217</v>
      </c>
      <c r="O163" s="195"/>
    </row>
    <row r="164" spans="1:104" ht="12.75">
      <c r="A164" s="196">
        <v>25</v>
      </c>
      <c r="B164" s="197" t="s">
        <v>218</v>
      </c>
      <c r="C164" s="198" t="s">
        <v>219</v>
      </c>
      <c r="D164" s="199" t="s">
        <v>86</v>
      </c>
      <c r="E164" s="200">
        <v>2646.63</v>
      </c>
      <c r="F164" s="200">
        <v>0</v>
      </c>
      <c r="G164" s="201">
        <f>E164*F164</f>
        <v>0</v>
      </c>
      <c r="O164" s="195">
        <v>2</v>
      </c>
      <c r="AA164" s="167">
        <v>1</v>
      </c>
      <c r="AB164" s="167">
        <v>1</v>
      </c>
      <c r="AC164" s="167">
        <v>1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1</v>
      </c>
      <c r="CB164" s="202">
        <v>1</v>
      </c>
      <c r="CZ164" s="167">
        <v>0.01287</v>
      </c>
    </row>
    <row r="165" spans="1:15" ht="12.75">
      <c r="A165" s="203"/>
      <c r="B165" s="205"/>
      <c r="C165" s="206" t="s">
        <v>220</v>
      </c>
      <c r="D165" s="207"/>
      <c r="E165" s="208">
        <v>0</v>
      </c>
      <c r="F165" s="209"/>
      <c r="G165" s="210"/>
      <c r="M165" s="204" t="s">
        <v>220</v>
      </c>
      <c r="O165" s="195"/>
    </row>
    <row r="166" spans="1:15" ht="12.75">
      <c r="A166" s="203"/>
      <c r="B166" s="205"/>
      <c r="C166" s="206" t="s">
        <v>213</v>
      </c>
      <c r="D166" s="207"/>
      <c r="E166" s="208">
        <v>92.04</v>
      </c>
      <c r="F166" s="209"/>
      <c r="G166" s="210"/>
      <c r="M166" s="204" t="s">
        <v>213</v>
      </c>
      <c r="O166" s="195"/>
    </row>
    <row r="167" spans="1:15" ht="12.75">
      <c r="A167" s="203"/>
      <c r="B167" s="205"/>
      <c r="C167" s="206" t="s">
        <v>221</v>
      </c>
      <c r="D167" s="207"/>
      <c r="E167" s="208">
        <v>2495.73</v>
      </c>
      <c r="F167" s="209"/>
      <c r="G167" s="210"/>
      <c r="M167" s="204" t="s">
        <v>221</v>
      </c>
      <c r="O167" s="195"/>
    </row>
    <row r="168" spans="1:15" ht="12.75">
      <c r="A168" s="203"/>
      <c r="B168" s="205"/>
      <c r="C168" s="206" t="s">
        <v>222</v>
      </c>
      <c r="D168" s="207"/>
      <c r="E168" s="208">
        <v>58.86</v>
      </c>
      <c r="F168" s="209"/>
      <c r="G168" s="210"/>
      <c r="M168" s="204" t="s">
        <v>222</v>
      </c>
      <c r="O168" s="195"/>
    </row>
    <row r="169" spans="1:104" ht="12.75">
      <c r="A169" s="196">
        <v>26</v>
      </c>
      <c r="B169" s="197" t="s">
        <v>223</v>
      </c>
      <c r="C169" s="198" t="s">
        <v>224</v>
      </c>
      <c r="D169" s="199" t="s">
        <v>86</v>
      </c>
      <c r="E169" s="200">
        <v>1.902</v>
      </c>
      <c r="F169" s="200">
        <v>0</v>
      </c>
      <c r="G169" s="201">
        <f>E169*F169</f>
        <v>0</v>
      </c>
      <c r="O169" s="195">
        <v>2</v>
      </c>
      <c r="AA169" s="167">
        <v>1</v>
      </c>
      <c r="AB169" s="167">
        <v>1</v>
      </c>
      <c r="AC169" s="167">
        <v>1</v>
      </c>
      <c r="AZ169" s="167">
        <v>1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</v>
      </c>
      <c r="CB169" s="202">
        <v>1</v>
      </c>
      <c r="CZ169" s="167">
        <v>0.05265</v>
      </c>
    </row>
    <row r="170" spans="1:15" ht="12.75">
      <c r="A170" s="203"/>
      <c r="B170" s="205"/>
      <c r="C170" s="206" t="s">
        <v>225</v>
      </c>
      <c r="D170" s="207"/>
      <c r="E170" s="208">
        <v>0</v>
      </c>
      <c r="F170" s="209"/>
      <c r="G170" s="210"/>
      <c r="M170" s="204" t="s">
        <v>225</v>
      </c>
      <c r="O170" s="195"/>
    </row>
    <row r="171" spans="1:15" ht="12.75">
      <c r="A171" s="203"/>
      <c r="B171" s="205"/>
      <c r="C171" s="206" t="s">
        <v>226</v>
      </c>
      <c r="D171" s="207"/>
      <c r="E171" s="208">
        <v>1.902</v>
      </c>
      <c r="F171" s="209"/>
      <c r="G171" s="210"/>
      <c r="M171" s="204" t="s">
        <v>226</v>
      </c>
      <c r="O171" s="195"/>
    </row>
    <row r="172" spans="1:104" ht="22.5">
      <c r="A172" s="196">
        <v>27</v>
      </c>
      <c r="B172" s="197" t="s">
        <v>227</v>
      </c>
      <c r="C172" s="198" t="s">
        <v>228</v>
      </c>
      <c r="D172" s="199" t="s">
        <v>133</v>
      </c>
      <c r="E172" s="200">
        <v>409.74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1</v>
      </c>
      <c r="AC172" s="167">
        <v>1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1</v>
      </c>
      <c r="CZ172" s="167">
        <v>0.00015</v>
      </c>
    </row>
    <row r="173" spans="1:15" ht="12.75">
      <c r="A173" s="203"/>
      <c r="B173" s="205"/>
      <c r="C173" s="206" t="s">
        <v>229</v>
      </c>
      <c r="D173" s="207"/>
      <c r="E173" s="208">
        <v>0</v>
      </c>
      <c r="F173" s="209"/>
      <c r="G173" s="210"/>
      <c r="M173" s="204" t="s">
        <v>229</v>
      </c>
      <c r="O173" s="195"/>
    </row>
    <row r="174" spans="1:15" ht="12.75">
      <c r="A174" s="203"/>
      <c r="B174" s="205"/>
      <c r="C174" s="206" t="s">
        <v>146</v>
      </c>
      <c r="D174" s="207"/>
      <c r="E174" s="208">
        <v>0</v>
      </c>
      <c r="F174" s="209"/>
      <c r="G174" s="210"/>
      <c r="M174" s="204" t="s">
        <v>146</v>
      </c>
      <c r="O174" s="195"/>
    </row>
    <row r="175" spans="1:15" ht="12.75">
      <c r="A175" s="203"/>
      <c r="B175" s="205"/>
      <c r="C175" s="206" t="s">
        <v>230</v>
      </c>
      <c r="D175" s="207"/>
      <c r="E175" s="208">
        <v>24</v>
      </c>
      <c r="F175" s="209"/>
      <c r="G175" s="210"/>
      <c r="M175" s="204" t="s">
        <v>230</v>
      </c>
      <c r="O175" s="195"/>
    </row>
    <row r="176" spans="1:15" ht="12.75">
      <c r="A176" s="203"/>
      <c r="B176" s="205"/>
      <c r="C176" s="206" t="s">
        <v>231</v>
      </c>
      <c r="D176" s="207"/>
      <c r="E176" s="208">
        <v>14.4</v>
      </c>
      <c r="F176" s="209"/>
      <c r="G176" s="210"/>
      <c r="M176" s="204" t="s">
        <v>231</v>
      </c>
      <c r="O176" s="195"/>
    </row>
    <row r="177" spans="1:15" ht="12.75">
      <c r="A177" s="203"/>
      <c r="B177" s="205"/>
      <c r="C177" s="206" t="s">
        <v>232</v>
      </c>
      <c r="D177" s="207"/>
      <c r="E177" s="208">
        <v>22.8</v>
      </c>
      <c r="F177" s="209"/>
      <c r="G177" s="210"/>
      <c r="M177" s="204" t="s">
        <v>232</v>
      </c>
      <c r="O177" s="195"/>
    </row>
    <row r="178" spans="1:15" ht="12.75">
      <c r="A178" s="203"/>
      <c r="B178" s="205"/>
      <c r="C178" s="206" t="s">
        <v>233</v>
      </c>
      <c r="D178" s="207"/>
      <c r="E178" s="208">
        <v>19.36</v>
      </c>
      <c r="F178" s="209"/>
      <c r="G178" s="210"/>
      <c r="M178" s="204" t="s">
        <v>233</v>
      </c>
      <c r="O178" s="195"/>
    </row>
    <row r="179" spans="1:15" ht="12.75">
      <c r="A179" s="203"/>
      <c r="B179" s="205"/>
      <c r="C179" s="206" t="s">
        <v>234</v>
      </c>
      <c r="D179" s="207"/>
      <c r="E179" s="208">
        <v>15.6</v>
      </c>
      <c r="F179" s="209"/>
      <c r="G179" s="210"/>
      <c r="M179" s="204" t="s">
        <v>234</v>
      </c>
      <c r="O179" s="195"/>
    </row>
    <row r="180" spans="1:15" ht="12.75">
      <c r="A180" s="203"/>
      <c r="B180" s="205"/>
      <c r="C180" s="206" t="s">
        <v>235</v>
      </c>
      <c r="D180" s="207"/>
      <c r="E180" s="208">
        <v>0</v>
      </c>
      <c r="F180" s="209"/>
      <c r="G180" s="210"/>
      <c r="M180" s="204" t="s">
        <v>235</v>
      </c>
      <c r="O180" s="195"/>
    </row>
    <row r="181" spans="1:15" ht="12.75">
      <c r="A181" s="203"/>
      <c r="B181" s="205"/>
      <c r="C181" s="206" t="s">
        <v>236</v>
      </c>
      <c r="D181" s="207"/>
      <c r="E181" s="208">
        <v>76.09</v>
      </c>
      <c r="F181" s="209"/>
      <c r="G181" s="210"/>
      <c r="M181" s="204" t="s">
        <v>236</v>
      </c>
      <c r="O181" s="195"/>
    </row>
    <row r="182" spans="1:15" ht="12.75">
      <c r="A182" s="203"/>
      <c r="B182" s="205"/>
      <c r="C182" s="206" t="s">
        <v>237</v>
      </c>
      <c r="D182" s="207"/>
      <c r="E182" s="208">
        <v>76.09</v>
      </c>
      <c r="F182" s="209"/>
      <c r="G182" s="210"/>
      <c r="M182" s="204" t="s">
        <v>237</v>
      </c>
      <c r="O182" s="195"/>
    </row>
    <row r="183" spans="1:15" ht="12.75">
      <c r="A183" s="203"/>
      <c r="B183" s="205"/>
      <c r="C183" s="206" t="s">
        <v>238</v>
      </c>
      <c r="D183" s="207"/>
      <c r="E183" s="208">
        <v>51</v>
      </c>
      <c r="F183" s="209"/>
      <c r="G183" s="210"/>
      <c r="M183" s="204" t="s">
        <v>238</v>
      </c>
      <c r="O183" s="195"/>
    </row>
    <row r="184" spans="1:15" ht="12.75">
      <c r="A184" s="203"/>
      <c r="B184" s="205"/>
      <c r="C184" s="206" t="s">
        <v>239</v>
      </c>
      <c r="D184" s="207"/>
      <c r="E184" s="208">
        <v>46.2</v>
      </c>
      <c r="F184" s="209"/>
      <c r="G184" s="210"/>
      <c r="M184" s="204" t="s">
        <v>239</v>
      </c>
      <c r="O184" s="195"/>
    </row>
    <row r="185" spans="1:15" ht="12.75">
      <c r="A185" s="203"/>
      <c r="B185" s="205"/>
      <c r="C185" s="206" t="s">
        <v>240</v>
      </c>
      <c r="D185" s="207"/>
      <c r="E185" s="208">
        <v>28.5</v>
      </c>
      <c r="F185" s="209"/>
      <c r="G185" s="210"/>
      <c r="M185" s="204" t="s">
        <v>240</v>
      </c>
      <c r="O185" s="195"/>
    </row>
    <row r="186" spans="1:15" ht="12.75">
      <c r="A186" s="203"/>
      <c r="B186" s="205"/>
      <c r="C186" s="206" t="s">
        <v>241</v>
      </c>
      <c r="D186" s="207"/>
      <c r="E186" s="208">
        <v>35.7</v>
      </c>
      <c r="F186" s="209"/>
      <c r="G186" s="210"/>
      <c r="M186" s="204" t="s">
        <v>241</v>
      </c>
      <c r="O186" s="195"/>
    </row>
    <row r="187" spans="1:15" ht="12.75">
      <c r="A187" s="203"/>
      <c r="B187" s="205"/>
      <c r="C187" s="206" t="s">
        <v>242</v>
      </c>
      <c r="D187" s="207"/>
      <c r="E187" s="208">
        <v>0</v>
      </c>
      <c r="F187" s="209"/>
      <c r="G187" s="210"/>
      <c r="M187" s="204" t="s">
        <v>242</v>
      </c>
      <c r="O187" s="195"/>
    </row>
    <row r="188" spans="1:104" ht="12.75">
      <c r="A188" s="196">
        <v>28</v>
      </c>
      <c r="B188" s="197" t="s">
        <v>243</v>
      </c>
      <c r="C188" s="198" t="s">
        <v>244</v>
      </c>
      <c r="D188" s="199" t="s">
        <v>86</v>
      </c>
      <c r="E188" s="200">
        <v>2656.14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1</v>
      </c>
      <c r="AC188" s="167">
        <v>1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1</v>
      </c>
      <c r="CZ188" s="167">
        <v>2E-05</v>
      </c>
    </row>
    <row r="189" spans="1:15" ht="12.75">
      <c r="A189" s="203"/>
      <c r="B189" s="205"/>
      <c r="C189" s="206" t="s">
        <v>245</v>
      </c>
      <c r="D189" s="207"/>
      <c r="E189" s="208">
        <v>0</v>
      </c>
      <c r="F189" s="209"/>
      <c r="G189" s="210"/>
      <c r="M189" s="204" t="s">
        <v>245</v>
      </c>
      <c r="O189" s="195"/>
    </row>
    <row r="190" spans="1:15" ht="12.75">
      <c r="A190" s="203"/>
      <c r="B190" s="205"/>
      <c r="C190" s="206" t="s">
        <v>246</v>
      </c>
      <c r="D190" s="207"/>
      <c r="E190" s="208">
        <v>9.51</v>
      </c>
      <c r="F190" s="209"/>
      <c r="G190" s="210"/>
      <c r="M190" s="204" t="s">
        <v>246</v>
      </c>
      <c r="O190" s="195"/>
    </row>
    <row r="191" spans="1:15" ht="12.75">
      <c r="A191" s="203"/>
      <c r="B191" s="205"/>
      <c r="C191" s="206" t="s">
        <v>213</v>
      </c>
      <c r="D191" s="207"/>
      <c r="E191" s="208">
        <v>92.04</v>
      </c>
      <c r="F191" s="209"/>
      <c r="G191" s="210"/>
      <c r="M191" s="204" t="s">
        <v>213</v>
      </c>
      <c r="O191" s="195"/>
    </row>
    <row r="192" spans="1:15" ht="12.75">
      <c r="A192" s="203"/>
      <c r="B192" s="205"/>
      <c r="C192" s="206" t="s">
        <v>221</v>
      </c>
      <c r="D192" s="207"/>
      <c r="E192" s="208">
        <v>2495.73</v>
      </c>
      <c r="F192" s="209"/>
      <c r="G192" s="210"/>
      <c r="M192" s="204" t="s">
        <v>221</v>
      </c>
      <c r="O192" s="195"/>
    </row>
    <row r="193" spans="1:15" ht="12.75">
      <c r="A193" s="203"/>
      <c r="B193" s="205"/>
      <c r="C193" s="206" t="s">
        <v>222</v>
      </c>
      <c r="D193" s="207"/>
      <c r="E193" s="208">
        <v>58.86</v>
      </c>
      <c r="F193" s="209"/>
      <c r="G193" s="210"/>
      <c r="M193" s="204" t="s">
        <v>222</v>
      </c>
      <c r="O193" s="195"/>
    </row>
    <row r="194" spans="1:104" ht="12.75">
      <c r="A194" s="196">
        <v>29</v>
      </c>
      <c r="B194" s="197" t="s">
        <v>247</v>
      </c>
      <c r="C194" s="198" t="s">
        <v>248</v>
      </c>
      <c r="D194" s="199" t="s">
        <v>97</v>
      </c>
      <c r="E194" s="200">
        <v>-1.7658</v>
      </c>
      <c r="F194" s="200">
        <v>0</v>
      </c>
      <c r="G194" s="201">
        <f>E194*F194</f>
        <v>0</v>
      </c>
      <c r="O194" s="195">
        <v>2</v>
      </c>
      <c r="AA194" s="167">
        <v>3</v>
      </c>
      <c r="AB194" s="167">
        <v>1</v>
      </c>
      <c r="AC194" s="167">
        <v>28375940</v>
      </c>
      <c r="AZ194" s="167">
        <v>1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3</v>
      </c>
      <c r="CB194" s="202">
        <v>1</v>
      </c>
      <c r="CZ194" s="167">
        <v>0.02</v>
      </c>
    </row>
    <row r="195" spans="1:15" ht="12.75">
      <c r="A195" s="203"/>
      <c r="B195" s="205"/>
      <c r="C195" s="206" t="s">
        <v>249</v>
      </c>
      <c r="D195" s="207"/>
      <c r="E195" s="208">
        <v>0</v>
      </c>
      <c r="F195" s="209"/>
      <c r="G195" s="210"/>
      <c r="M195" s="204" t="s">
        <v>249</v>
      </c>
      <c r="O195" s="195"/>
    </row>
    <row r="196" spans="1:15" ht="12.75">
      <c r="A196" s="203"/>
      <c r="B196" s="205"/>
      <c r="C196" s="206" t="s">
        <v>250</v>
      </c>
      <c r="D196" s="207"/>
      <c r="E196" s="208">
        <v>-1.7658</v>
      </c>
      <c r="F196" s="209"/>
      <c r="G196" s="210"/>
      <c r="M196" s="204" t="s">
        <v>250</v>
      </c>
      <c r="O196" s="195"/>
    </row>
    <row r="197" spans="1:57" ht="12.75">
      <c r="A197" s="211"/>
      <c r="B197" s="212" t="s">
        <v>76</v>
      </c>
      <c r="C197" s="213" t="str">
        <f>CONCATENATE(B121," ",C121)</f>
        <v>62 Úpravy povrchů vnější</v>
      </c>
      <c r="D197" s="214"/>
      <c r="E197" s="215"/>
      <c r="F197" s="216"/>
      <c r="G197" s="217">
        <f>SUM(G121:G196)</f>
        <v>0</v>
      </c>
      <c r="O197" s="195">
        <v>4</v>
      </c>
      <c r="BA197" s="218">
        <f>SUM(BA121:BA196)</f>
        <v>0</v>
      </c>
      <c r="BB197" s="218">
        <f>SUM(BB121:BB196)</f>
        <v>0</v>
      </c>
      <c r="BC197" s="218">
        <f>SUM(BC121:BC196)</f>
        <v>0</v>
      </c>
      <c r="BD197" s="218">
        <f>SUM(BD121:BD196)</f>
        <v>0</v>
      </c>
      <c r="BE197" s="218">
        <f>SUM(BE121:BE196)</f>
        <v>0</v>
      </c>
    </row>
    <row r="198" spans="1:15" ht="12.75">
      <c r="A198" s="188" t="s">
        <v>72</v>
      </c>
      <c r="B198" s="189" t="s">
        <v>251</v>
      </c>
      <c r="C198" s="190" t="s">
        <v>252</v>
      </c>
      <c r="D198" s="191"/>
      <c r="E198" s="192"/>
      <c r="F198" s="192"/>
      <c r="G198" s="193"/>
      <c r="H198" s="194"/>
      <c r="I198" s="194"/>
      <c r="O198" s="195">
        <v>1</v>
      </c>
    </row>
    <row r="199" spans="1:104" ht="12.75">
      <c r="A199" s="196">
        <v>30</v>
      </c>
      <c r="B199" s="197" t="s">
        <v>253</v>
      </c>
      <c r="C199" s="198" t="s">
        <v>254</v>
      </c>
      <c r="D199" s="199" t="s">
        <v>97</v>
      </c>
      <c r="E199" s="200">
        <v>5.1065</v>
      </c>
      <c r="F199" s="200">
        <v>0</v>
      </c>
      <c r="G199" s="201">
        <f>E199*F199</f>
        <v>0</v>
      </c>
      <c r="O199" s="195">
        <v>2</v>
      </c>
      <c r="AA199" s="167">
        <v>1</v>
      </c>
      <c r="AB199" s="167">
        <v>1</v>
      </c>
      <c r="AC199" s="167">
        <v>1</v>
      </c>
      <c r="AZ199" s="167">
        <v>1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</v>
      </c>
      <c r="CB199" s="202">
        <v>1</v>
      </c>
      <c r="CZ199" s="167">
        <v>1.837</v>
      </c>
    </row>
    <row r="200" spans="1:15" ht="12.75">
      <c r="A200" s="203"/>
      <c r="B200" s="205"/>
      <c r="C200" s="206" t="s">
        <v>87</v>
      </c>
      <c r="D200" s="207"/>
      <c r="E200" s="208">
        <v>0</v>
      </c>
      <c r="F200" s="209"/>
      <c r="G200" s="210"/>
      <c r="M200" s="204" t="s">
        <v>87</v>
      </c>
      <c r="O200" s="195"/>
    </row>
    <row r="201" spans="1:15" ht="12.75">
      <c r="A201" s="203"/>
      <c r="B201" s="205"/>
      <c r="C201" s="206" t="s">
        <v>88</v>
      </c>
      <c r="D201" s="207"/>
      <c r="E201" s="208">
        <v>0</v>
      </c>
      <c r="F201" s="209"/>
      <c r="G201" s="210"/>
      <c r="M201" s="204" t="s">
        <v>88</v>
      </c>
      <c r="O201" s="195"/>
    </row>
    <row r="202" spans="1:15" ht="22.5">
      <c r="A202" s="203"/>
      <c r="B202" s="205"/>
      <c r="C202" s="206" t="s">
        <v>255</v>
      </c>
      <c r="D202" s="207"/>
      <c r="E202" s="208">
        <v>0</v>
      </c>
      <c r="F202" s="209"/>
      <c r="G202" s="210"/>
      <c r="M202" s="204" t="s">
        <v>255</v>
      </c>
      <c r="O202" s="195"/>
    </row>
    <row r="203" spans="1:15" ht="12.75">
      <c r="A203" s="203"/>
      <c r="B203" s="205"/>
      <c r="C203" s="206" t="s">
        <v>256</v>
      </c>
      <c r="D203" s="207"/>
      <c r="E203" s="208">
        <v>0.6963</v>
      </c>
      <c r="F203" s="209"/>
      <c r="G203" s="210"/>
      <c r="M203" s="204" t="s">
        <v>256</v>
      </c>
      <c r="O203" s="195"/>
    </row>
    <row r="204" spans="1:15" ht="12.75">
      <c r="A204" s="203"/>
      <c r="B204" s="205"/>
      <c r="C204" s="206" t="s">
        <v>257</v>
      </c>
      <c r="D204" s="207"/>
      <c r="E204" s="208">
        <v>2.264</v>
      </c>
      <c r="F204" s="209"/>
      <c r="G204" s="210"/>
      <c r="M204" s="204" t="s">
        <v>257</v>
      </c>
      <c r="O204" s="195"/>
    </row>
    <row r="205" spans="1:15" ht="12.75">
      <c r="A205" s="203"/>
      <c r="B205" s="205"/>
      <c r="C205" s="206" t="s">
        <v>258</v>
      </c>
      <c r="D205" s="207"/>
      <c r="E205" s="208">
        <v>0.6963</v>
      </c>
      <c r="F205" s="209"/>
      <c r="G205" s="210"/>
      <c r="M205" s="204" t="s">
        <v>258</v>
      </c>
      <c r="O205" s="195"/>
    </row>
    <row r="206" spans="1:15" ht="12.75">
      <c r="A206" s="203"/>
      <c r="B206" s="205"/>
      <c r="C206" s="206" t="s">
        <v>259</v>
      </c>
      <c r="D206" s="207"/>
      <c r="E206" s="208">
        <v>1.45</v>
      </c>
      <c r="F206" s="209"/>
      <c r="G206" s="210"/>
      <c r="M206" s="204" t="s">
        <v>259</v>
      </c>
      <c r="O206" s="195"/>
    </row>
    <row r="207" spans="1:104" ht="12.75">
      <c r="A207" s="196">
        <v>31</v>
      </c>
      <c r="B207" s="197" t="s">
        <v>260</v>
      </c>
      <c r="C207" s="198" t="s">
        <v>261</v>
      </c>
      <c r="D207" s="199" t="s">
        <v>86</v>
      </c>
      <c r="E207" s="200">
        <v>21</v>
      </c>
      <c r="F207" s="200">
        <v>0</v>
      </c>
      <c r="G207" s="201">
        <f>E207*F207</f>
        <v>0</v>
      </c>
      <c r="O207" s="195">
        <v>2</v>
      </c>
      <c r="AA207" s="167">
        <v>1</v>
      </c>
      <c r="AB207" s="167">
        <v>1</v>
      </c>
      <c r="AC207" s="167">
        <v>1</v>
      </c>
      <c r="AZ207" s="167">
        <v>1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</v>
      </c>
      <c r="CB207" s="202">
        <v>1</v>
      </c>
      <c r="CZ207" s="167">
        <v>0.01715</v>
      </c>
    </row>
    <row r="208" spans="1:15" ht="12.75">
      <c r="A208" s="203"/>
      <c r="B208" s="205"/>
      <c r="C208" s="206" t="s">
        <v>87</v>
      </c>
      <c r="D208" s="207"/>
      <c r="E208" s="208">
        <v>0</v>
      </c>
      <c r="F208" s="209"/>
      <c r="G208" s="210"/>
      <c r="M208" s="204" t="s">
        <v>87</v>
      </c>
      <c r="O208" s="195"/>
    </row>
    <row r="209" spans="1:15" ht="12.75">
      <c r="A209" s="203"/>
      <c r="B209" s="205"/>
      <c r="C209" s="206" t="s">
        <v>88</v>
      </c>
      <c r="D209" s="207"/>
      <c r="E209" s="208">
        <v>0</v>
      </c>
      <c r="F209" s="209"/>
      <c r="G209" s="210"/>
      <c r="M209" s="204" t="s">
        <v>88</v>
      </c>
      <c r="O209" s="195"/>
    </row>
    <row r="210" spans="1:15" ht="22.5">
      <c r="A210" s="203"/>
      <c r="B210" s="205"/>
      <c r="C210" s="206" t="s">
        <v>262</v>
      </c>
      <c r="D210" s="207"/>
      <c r="E210" s="208">
        <v>21</v>
      </c>
      <c r="F210" s="209"/>
      <c r="G210" s="210"/>
      <c r="M210" s="204" t="s">
        <v>262</v>
      </c>
      <c r="O210" s="195"/>
    </row>
    <row r="211" spans="1:104" ht="12.75">
      <c r="A211" s="196">
        <v>32</v>
      </c>
      <c r="B211" s="197" t="s">
        <v>263</v>
      </c>
      <c r="C211" s="198" t="s">
        <v>264</v>
      </c>
      <c r="D211" s="199" t="s">
        <v>86</v>
      </c>
      <c r="E211" s="200">
        <v>1.545</v>
      </c>
      <c r="F211" s="200">
        <v>0</v>
      </c>
      <c r="G211" s="201">
        <f>E211*F211</f>
        <v>0</v>
      </c>
      <c r="O211" s="195">
        <v>2</v>
      </c>
      <c r="AA211" s="167">
        <v>1</v>
      </c>
      <c r="AB211" s="167">
        <v>1</v>
      </c>
      <c r="AC211" s="167">
        <v>1</v>
      </c>
      <c r="AZ211" s="167">
        <v>1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</v>
      </c>
      <c r="CB211" s="202">
        <v>1</v>
      </c>
      <c r="CZ211" s="167">
        <v>0.07426</v>
      </c>
    </row>
    <row r="212" spans="1:15" ht="12.75">
      <c r="A212" s="203"/>
      <c r="B212" s="205"/>
      <c r="C212" s="206" t="s">
        <v>265</v>
      </c>
      <c r="D212" s="207"/>
      <c r="E212" s="208">
        <v>0</v>
      </c>
      <c r="F212" s="209"/>
      <c r="G212" s="210"/>
      <c r="M212" s="204" t="s">
        <v>265</v>
      </c>
      <c r="O212" s="195"/>
    </row>
    <row r="213" spans="1:15" ht="12.75">
      <c r="A213" s="203"/>
      <c r="B213" s="205"/>
      <c r="C213" s="206" t="s">
        <v>266</v>
      </c>
      <c r="D213" s="207"/>
      <c r="E213" s="208">
        <v>0</v>
      </c>
      <c r="F213" s="209"/>
      <c r="G213" s="210"/>
      <c r="M213" s="204" t="s">
        <v>266</v>
      </c>
      <c r="O213" s="195"/>
    </row>
    <row r="214" spans="1:15" ht="12.75">
      <c r="A214" s="203"/>
      <c r="B214" s="205"/>
      <c r="C214" s="206" t="s">
        <v>267</v>
      </c>
      <c r="D214" s="207"/>
      <c r="E214" s="208">
        <v>1.545</v>
      </c>
      <c r="F214" s="209"/>
      <c r="G214" s="210"/>
      <c r="M214" s="204" t="s">
        <v>267</v>
      </c>
      <c r="O214" s="195"/>
    </row>
    <row r="215" spans="1:104" ht="12.75">
      <c r="A215" s="196">
        <v>33</v>
      </c>
      <c r="B215" s="197" t="s">
        <v>268</v>
      </c>
      <c r="C215" s="198" t="s">
        <v>269</v>
      </c>
      <c r="D215" s="199" t="s">
        <v>86</v>
      </c>
      <c r="E215" s="200">
        <v>102.13</v>
      </c>
      <c r="F215" s="200">
        <v>0</v>
      </c>
      <c r="G215" s="201">
        <f>E215*F215</f>
        <v>0</v>
      </c>
      <c r="O215" s="195">
        <v>2</v>
      </c>
      <c r="AA215" s="167">
        <v>1</v>
      </c>
      <c r="AB215" s="167">
        <v>1</v>
      </c>
      <c r="AC215" s="167">
        <v>1</v>
      </c>
      <c r="AZ215" s="167">
        <v>1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</v>
      </c>
      <c r="CB215" s="202">
        <v>1</v>
      </c>
      <c r="CZ215" s="167">
        <v>0.27827</v>
      </c>
    </row>
    <row r="216" spans="1:15" ht="12.75">
      <c r="A216" s="203"/>
      <c r="B216" s="205"/>
      <c r="C216" s="206" t="s">
        <v>87</v>
      </c>
      <c r="D216" s="207"/>
      <c r="E216" s="208">
        <v>0</v>
      </c>
      <c r="F216" s="209"/>
      <c r="G216" s="210"/>
      <c r="M216" s="204" t="s">
        <v>87</v>
      </c>
      <c r="O216" s="195"/>
    </row>
    <row r="217" spans="1:15" ht="12.75">
      <c r="A217" s="203"/>
      <c r="B217" s="205"/>
      <c r="C217" s="206" t="s">
        <v>88</v>
      </c>
      <c r="D217" s="207"/>
      <c r="E217" s="208">
        <v>0</v>
      </c>
      <c r="F217" s="209"/>
      <c r="G217" s="210"/>
      <c r="M217" s="204" t="s">
        <v>88</v>
      </c>
      <c r="O217" s="195"/>
    </row>
    <row r="218" spans="1:15" ht="22.5">
      <c r="A218" s="203"/>
      <c r="B218" s="205"/>
      <c r="C218" s="206" t="s">
        <v>270</v>
      </c>
      <c r="D218" s="207"/>
      <c r="E218" s="208">
        <v>13.925</v>
      </c>
      <c r="F218" s="209"/>
      <c r="G218" s="210"/>
      <c r="M218" s="204" t="s">
        <v>270</v>
      </c>
      <c r="O218" s="195"/>
    </row>
    <row r="219" spans="1:15" ht="12.75">
      <c r="A219" s="203"/>
      <c r="B219" s="205"/>
      <c r="C219" s="206" t="s">
        <v>90</v>
      </c>
      <c r="D219" s="207"/>
      <c r="E219" s="208">
        <v>45.28</v>
      </c>
      <c r="F219" s="209"/>
      <c r="G219" s="210"/>
      <c r="M219" s="204" t="s">
        <v>90</v>
      </c>
      <c r="O219" s="195"/>
    </row>
    <row r="220" spans="1:15" ht="12.75">
      <c r="A220" s="203"/>
      <c r="B220" s="205"/>
      <c r="C220" s="206" t="s">
        <v>91</v>
      </c>
      <c r="D220" s="207"/>
      <c r="E220" s="208">
        <v>13.925</v>
      </c>
      <c r="F220" s="209"/>
      <c r="G220" s="210"/>
      <c r="M220" s="204" t="s">
        <v>91</v>
      </c>
      <c r="O220" s="195"/>
    </row>
    <row r="221" spans="1:15" ht="12.75">
      <c r="A221" s="203"/>
      <c r="B221" s="205"/>
      <c r="C221" s="206" t="s">
        <v>92</v>
      </c>
      <c r="D221" s="207"/>
      <c r="E221" s="208">
        <v>29</v>
      </c>
      <c r="F221" s="209"/>
      <c r="G221" s="210"/>
      <c r="M221" s="204" t="s">
        <v>92</v>
      </c>
      <c r="O221" s="195"/>
    </row>
    <row r="222" spans="1:104" ht="12.75">
      <c r="A222" s="196">
        <v>34</v>
      </c>
      <c r="B222" s="197" t="s">
        <v>271</v>
      </c>
      <c r="C222" s="198" t="s">
        <v>272</v>
      </c>
      <c r="D222" s="199" t="s">
        <v>133</v>
      </c>
      <c r="E222" s="200">
        <v>202.26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1</v>
      </c>
      <c r="AC222" s="167">
        <v>1</v>
      </c>
      <c r="AZ222" s="167">
        <v>1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1</v>
      </c>
      <c r="CZ222" s="167">
        <v>0.0018</v>
      </c>
    </row>
    <row r="223" spans="1:15" ht="12.75">
      <c r="A223" s="203"/>
      <c r="B223" s="205"/>
      <c r="C223" s="206" t="s">
        <v>87</v>
      </c>
      <c r="D223" s="207"/>
      <c r="E223" s="208">
        <v>0</v>
      </c>
      <c r="F223" s="209"/>
      <c r="G223" s="210"/>
      <c r="M223" s="204" t="s">
        <v>87</v>
      </c>
      <c r="O223" s="195"/>
    </row>
    <row r="224" spans="1:15" ht="12.75">
      <c r="A224" s="203"/>
      <c r="B224" s="205"/>
      <c r="C224" s="206" t="s">
        <v>88</v>
      </c>
      <c r="D224" s="207"/>
      <c r="E224" s="208">
        <v>0</v>
      </c>
      <c r="F224" s="209"/>
      <c r="G224" s="210"/>
      <c r="M224" s="204" t="s">
        <v>88</v>
      </c>
      <c r="O224" s="195"/>
    </row>
    <row r="225" spans="1:15" ht="22.5">
      <c r="A225" s="203"/>
      <c r="B225" s="205"/>
      <c r="C225" s="206" t="s">
        <v>273</v>
      </c>
      <c r="D225" s="207"/>
      <c r="E225" s="208">
        <v>26.85</v>
      </c>
      <c r="F225" s="209"/>
      <c r="G225" s="210"/>
      <c r="M225" s="204" t="s">
        <v>273</v>
      </c>
      <c r="O225" s="195"/>
    </row>
    <row r="226" spans="1:15" ht="12.75">
      <c r="A226" s="203"/>
      <c r="B226" s="205"/>
      <c r="C226" s="206" t="s">
        <v>274</v>
      </c>
      <c r="D226" s="207"/>
      <c r="E226" s="208">
        <v>90.56</v>
      </c>
      <c r="F226" s="209"/>
      <c r="G226" s="210"/>
      <c r="M226" s="204" t="s">
        <v>274</v>
      </c>
      <c r="O226" s="195"/>
    </row>
    <row r="227" spans="1:15" ht="12.75">
      <c r="A227" s="203"/>
      <c r="B227" s="205"/>
      <c r="C227" s="206" t="s">
        <v>275</v>
      </c>
      <c r="D227" s="207"/>
      <c r="E227" s="208">
        <v>26.85</v>
      </c>
      <c r="F227" s="209"/>
      <c r="G227" s="210"/>
      <c r="M227" s="204" t="s">
        <v>275</v>
      </c>
      <c r="O227" s="195"/>
    </row>
    <row r="228" spans="1:15" ht="12.75">
      <c r="A228" s="203"/>
      <c r="B228" s="205"/>
      <c r="C228" s="206" t="s">
        <v>276</v>
      </c>
      <c r="D228" s="207"/>
      <c r="E228" s="208">
        <v>58</v>
      </c>
      <c r="F228" s="209"/>
      <c r="G228" s="210"/>
      <c r="M228" s="204" t="s">
        <v>276</v>
      </c>
      <c r="O228" s="195"/>
    </row>
    <row r="229" spans="1:57" ht="12.75">
      <c r="A229" s="211"/>
      <c r="B229" s="212" t="s">
        <v>76</v>
      </c>
      <c r="C229" s="213" t="str">
        <f>CONCATENATE(B198," ",C198)</f>
        <v>63 Podlahy a podlahové konstrukce</v>
      </c>
      <c r="D229" s="214"/>
      <c r="E229" s="215"/>
      <c r="F229" s="216"/>
      <c r="G229" s="217">
        <f>SUM(G198:G228)</f>
        <v>0</v>
      </c>
      <c r="O229" s="195">
        <v>4</v>
      </c>
      <c r="BA229" s="218">
        <f>SUM(BA198:BA228)</f>
        <v>0</v>
      </c>
      <c r="BB229" s="218">
        <f>SUM(BB198:BB228)</f>
        <v>0</v>
      </c>
      <c r="BC229" s="218">
        <f>SUM(BC198:BC228)</f>
        <v>0</v>
      </c>
      <c r="BD229" s="218">
        <f>SUM(BD198:BD228)</f>
        <v>0</v>
      </c>
      <c r="BE229" s="218">
        <f>SUM(BE198:BE228)</f>
        <v>0</v>
      </c>
    </row>
    <row r="230" spans="1:15" ht="12.75">
      <c r="A230" s="188" t="s">
        <v>72</v>
      </c>
      <c r="B230" s="189" t="s">
        <v>277</v>
      </c>
      <c r="C230" s="190" t="s">
        <v>278</v>
      </c>
      <c r="D230" s="191"/>
      <c r="E230" s="192"/>
      <c r="F230" s="192"/>
      <c r="G230" s="193"/>
      <c r="H230" s="194"/>
      <c r="I230" s="194"/>
      <c r="O230" s="195">
        <v>1</v>
      </c>
    </row>
    <row r="231" spans="1:104" ht="12.75">
      <c r="A231" s="196">
        <v>35</v>
      </c>
      <c r="B231" s="197" t="s">
        <v>279</v>
      </c>
      <c r="C231" s="198" t="s">
        <v>280</v>
      </c>
      <c r="D231" s="199" t="s">
        <v>133</v>
      </c>
      <c r="E231" s="200">
        <v>170.34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1</v>
      </c>
      <c r="AC231" s="167">
        <v>1</v>
      </c>
      <c r="AZ231" s="167">
        <v>1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</v>
      </c>
      <c r="CB231" s="202">
        <v>1</v>
      </c>
      <c r="CZ231" s="167">
        <v>0.188</v>
      </c>
    </row>
    <row r="232" spans="1:15" ht="12.75">
      <c r="A232" s="203"/>
      <c r="B232" s="205"/>
      <c r="C232" s="206" t="s">
        <v>87</v>
      </c>
      <c r="D232" s="207"/>
      <c r="E232" s="208">
        <v>0</v>
      </c>
      <c r="F232" s="209"/>
      <c r="G232" s="210"/>
      <c r="M232" s="204" t="s">
        <v>87</v>
      </c>
      <c r="O232" s="195"/>
    </row>
    <row r="233" spans="1:15" ht="12.75">
      <c r="A233" s="203"/>
      <c r="B233" s="205"/>
      <c r="C233" s="206" t="s">
        <v>88</v>
      </c>
      <c r="D233" s="207"/>
      <c r="E233" s="208">
        <v>0</v>
      </c>
      <c r="F233" s="209"/>
      <c r="G233" s="210"/>
      <c r="M233" s="204" t="s">
        <v>88</v>
      </c>
      <c r="O233" s="195"/>
    </row>
    <row r="234" spans="1:15" ht="22.5">
      <c r="A234" s="203"/>
      <c r="B234" s="205"/>
      <c r="C234" s="206" t="s">
        <v>255</v>
      </c>
      <c r="D234" s="207"/>
      <c r="E234" s="208">
        <v>0</v>
      </c>
      <c r="F234" s="209"/>
      <c r="G234" s="210"/>
      <c r="M234" s="204" t="s">
        <v>255</v>
      </c>
      <c r="O234" s="195"/>
    </row>
    <row r="235" spans="1:15" ht="12.75">
      <c r="A235" s="203"/>
      <c r="B235" s="205"/>
      <c r="C235" s="206" t="s">
        <v>281</v>
      </c>
      <c r="D235" s="207"/>
      <c r="E235" s="208">
        <v>27.85</v>
      </c>
      <c r="F235" s="209"/>
      <c r="G235" s="210"/>
      <c r="M235" s="204" t="s">
        <v>281</v>
      </c>
      <c r="O235" s="195"/>
    </row>
    <row r="236" spans="1:15" ht="12.75">
      <c r="A236" s="203"/>
      <c r="B236" s="205"/>
      <c r="C236" s="206" t="s">
        <v>282</v>
      </c>
      <c r="D236" s="207"/>
      <c r="E236" s="208">
        <v>55.64</v>
      </c>
      <c r="F236" s="209"/>
      <c r="G236" s="210"/>
      <c r="M236" s="204" t="s">
        <v>282</v>
      </c>
      <c r="O236" s="195"/>
    </row>
    <row r="237" spans="1:15" ht="12.75">
      <c r="A237" s="203"/>
      <c r="B237" s="205"/>
      <c r="C237" s="206" t="s">
        <v>283</v>
      </c>
      <c r="D237" s="207"/>
      <c r="E237" s="208">
        <v>27.85</v>
      </c>
      <c r="F237" s="209"/>
      <c r="G237" s="210"/>
      <c r="M237" s="204" t="s">
        <v>283</v>
      </c>
      <c r="O237" s="195"/>
    </row>
    <row r="238" spans="1:15" ht="12.75">
      <c r="A238" s="203"/>
      <c r="B238" s="205"/>
      <c r="C238" s="206" t="s">
        <v>284</v>
      </c>
      <c r="D238" s="207"/>
      <c r="E238" s="208">
        <v>59</v>
      </c>
      <c r="F238" s="209"/>
      <c r="G238" s="210"/>
      <c r="M238" s="204" t="s">
        <v>284</v>
      </c>
      <c r="O238" s="195"/>
    </row>
    <row r="239" spans="1:104" ht="12.75">
      <c r="A239" s="196">
        <v>36</v>
      </c>
      <c r="B239" s="197" t="s">
        <v>285</v>
      </c>
      <c r="C239" s="198" t="s">
        <v>286</v>
      </c>
      <c r="D239" s="199" t="s">
        <v>154</v>
      </c>
      <c r="E239" s="200">
        <v>172.0434</v>
      </c>
      <c r="F239" s="200">
        <v>0</v>
      </c>
      <c r="G239" s="201">
        <f>E239*F239</f>
        <v>0</v>
      </c>
      <c r="O239" s="195">
        <v>2</v>
      </c>
      <c r="AA239" s="167">
        <v>3</v>
      </c>
      <c r="AB239" s="167">
        <v>1</v>
      </c>
      <c r="AC239" s="167" t="s">
        <v>285</v>
      </c>
      <c r="AZ239" s="167">
        <v>1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3</v>
      </c>
      <c r="CB239" s="202">
        <v>1</v>
      </c>
      <c r="CZ239" s="167">
        <v>0.027</v>
      </c>
    </row>
    <row r="240" spans="1:15" ht="12.75">
      <c r="A240" s="203"/>
      <c r="B240" s="205"/>
      <c r="C240" s="206" t="s">
        <v>287</v>
      </c>
      <c r="D240" s="207"/>
      <c r="E240" s="208">
        <v>172.0434</v>
      </c>
      <c r="F240" s="209"/>
      <c r="G240" s="210"/>
      <c r="M240" s="204" t="s">
        <v>287</v>
      </c>
      <c r="O240" s="195"/>
    </row>
    <row r="241" spans="1:57" ht="12.75">
      <c r="A241" s="211"/>
      <c r="B241" s="212" t="s">
        <v>76</v>
      </c>
      <c r="C241" s="213" t="str">
        <f>CONCATENATE(B230," ",C230)</f>
        <v>91 Doplňující práce na komunikaci</v>
      </c>
      <c r="D241" s="214"/>
      <c r="E241" s="215"/>
      <c r="F241" s="216"/>
      <c r="G241" s="217">
        <f>SUM(G230:G240)</f>
        <v>0</v>
      </c>
      <c r="O241" s="195">
        <v>4</v>
      </c>
      <c r="BA241" s="218">
        <f>SUM(BA230:BA240)</f>
        <v>0</v>
      </c>
      <c r="BB241" s="218">
        <f>SUM(BB230:BB240)</f>
        <v>0</v>
      </c>
      <c r="BC241" s="218">
        <f>SUM(BC230:BC240)</f>
        <v>0</v>
      </c>
      <c r="BD241" s="218">
        <f>SUM(BD230:BD240)</f>
        <v>0</v>
      </c>
      <c r="BE241" s="218">
        <f>SUM(BE230:BE240)</f>
        <v>0</v>
      </c>
    </row>
    <row r="242" spans="1:15" ht="12.75">
      <c r="A242" s="188" t="s">
        <v>72</v>
      </c>
      <c r="B242" s="189" t="s">
        <v>288</v>
      </c>
      <c r="C242" s="190" t="s">
        <v>289</v>
      </c>
      <c r="D242" s="191"/>
      <c r="E242" s="192"/>
      <c r="F242" s="192"/>
      <c r="G242" s="193"/>
      <c r="H242" s="194"/>
      <c r="I242" s="194"/>
      <c r="O242" s="195">
        <v>1</v>
      </c>
    </row>
    <row r="243" spans="1:104" ht="12.75">
      <c r="A243" s="196">
        <v>37</v>
      </c>
      <c r="B243" s="197" t="s">
        <v>290</v>
      </c>
      <c r="C243" s="198" t="s">
        <v>291</v>
      </c>
      <c r="D243" s="199" t="s">
        <v>86</v>
      </c>
      <c r="E243" s="200">
        <v>228.06</v>
      </c>
      <c r="F243" s="200">
        <v>0</v>
      </c>
      <c r="G243" s="201">
        <f>E243*F243</f>
        <v>0</v>
      </c>
      <c r="O243" s="195">
        <v>2</v>
      </c>
      <c r="AA243" s="167">
        <v>1</v>
      </c>
      <c r="AB243" s="167">
        <v>1</v>
      </c>
      <c r="AC243" s="167">
        <v>1</v>
      </c>
      <c r="AZ243" s="167">
        <v>1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</v>
      </c>
      <c r="CB243" s="202">
        <v>1</v>
      </c>
      <c r="CZ243" s="167">
        <v>0.01838</v>
      </c>
    </row>
    <row r="244" spans="1:15" ht="12.75">
      <c r="A244" s="203"/>
      <c r="B244" s="205"/>
      <c r="C244" s="206" t="s">
        <v>292</v>
      </c>
      <c r="D244" s="207"/>
      <c r="E244" s="208">
        <v>0</v>
      </c>
      <c r="F244" s="209"/>
      <c r="G244" s="210"/>
      <c r="M244" s="204" t="s">
        <v>292</v>
      </c>
      <c r="O244" s="195"/>
    </row>
    <row r="245" spans="1:15" ht="12.75">
      <c r="A245" s="203"/>
      <c r="B245" s="205"/>
      <c r="C245" s="206" t="s">
        <v>293</v>
      </c>
      <c r="D245" s="207"/>
      <c r="E245" s="208">
        <v>0</v>
      </c>
      <c r="F245" s="209"/>
      <c r="G245" s="210"/>
      <c r="M245" s="204" t="s">
        <v>293</v>
      </c>
      <c r="O245" s="195"/>
    </row>
    <row r="246" spans="1:15" ht="12.75">
      <c r="A246" s="203"/>
      <c r="B246" s="205"/>
      <c r="C246" s="206" t="s">
        <v>294</v>
      </c>
      <c r="D246" s="207"/>
      <c r="E246" s="208">
        <v>121.26</v>
      </c>
      <c r="F246" s="209"/>
      <c r="G246" s="210"/>
      <c r="M246" s="204" t="s">
        <v>294</v>
      </c>
      <c r="O246" s="195"/>
    </row>
    <row r="247" spans="1:15" ht="12.75">
      <c r="A247" s="203"/>
      <c r="B247" s="205"/>
      <c r="C247" s="206" t="s">
        <v>295</v>
      </c>
      <c r="D247" s="207"/>
      <c r="E247" s="208">
        <v>0</v>
      </c>
      <c r="F247" s="209"/>
      <c r="G247" s="210"/>
      <c r="M247" s="204" t="s">
        <v>295</v>
      </c>
      <c r="O247" s="195"/>
    </row>
    <row r="248" spans="1:15" ht="12.75">
      <c r="A248" s="203"/>
      <c r="B248" s="205"/>
      <c r="C248" s="206" t="s">
        <v>296</v>
      </c>
      <c r="D248" s="207"/>
      <c r="E248" s="208">
        <v>53.4</v>
      </c>
      <c r="F248" s="209"/>
      <c r="G248" s="210"/>
      <c r="M248" s="204" t="s">
        <v>296</v>
      </c>
      <c r="O248" s="195"/>
    </row>
    <row r="249" spans="1:15" ht="12.75">
      <c r="A249" s="203"/>
      <c r="B249" s="205"/>
      <c r="C249" s="206" t="s">
        <v>297</v>
      </c>
      <c r="D249" s="207"/>
      <c r="E249" s="208">
        <v>0</v>
      </c>
      <c r="F249" s="209"/>
      <c r="G249" s="210"/>
      <c r="M249" s="204" t="s">
        <v>297</v>
      </c>
      <c r="O249" s="195"/>
    </row>
    <row r="250" spans="1:15" ht="12.75">
      <c r="A250" s="203"/>
      <c r="B250" s="205"/>
      <c r="C250" s="206" t="s">
        <v>296</v>
      </c>
      <c r="D250" s="207"/>
      <c r="E250" s="208">
        <v>53.4</v>
      </c>
      <c r="F250" s="209"/>
      <c r="G250" s="210"/>
      <c r="M250" s="204" t="s">
        <v>296</v>
      </c>
      <c r="O250" s="195"/>
    </row>
    <row r="251" spans="1:104" ht="12.75">
      <c r="A251" s="196">
        <v>38</v>
      </c>
      <c r="B251" s="197" t="s">
        <v>298</v>
      </c>
      <c r="C251" s="198" t="s">
        <v>299</v>
      </c>
      <c r="D251" s="199" t="s">
        <v>86</v>
      </c>
      <c r="E251" s="200">
        <v>4515.12</v>
      </c>
      <c r="F251" s="200">
        <v>0</v>
      </c>
      <c r="G251" s="201">
        <f>E251*F251</f>
        <v>0</v>
      </c>
      <c r="O251" s="195">
        <v>2</v>
      </c>
      <c r="AA251" s="167">
        <v>1</v>
      </c>
      <c r="AB251" s="167">
        <v>1</v>
      </c>
      <c r="AC251" s="167">
        <v>1</v>
      </c>
      <c r="AZ251" s="167">
        <v>1</v>
      </c>
      <c r="BA251" s="167">
        <f>IF(AZ251=1,G251,0)</f>
        <v>0</v>
      </c>
      <c r="BB251" s="167">
        <f>IF(AZ251=2,G251,0)</f>
        <v>0</v>
      </c>
      <c r="BC251" s="167">
        <f>IF(AZ251=3,G251,0)</f>
        <v>0</v>
      </c>
      <c r="BD251" s="167">
        <f>IF(AZ251=4,G251,0)</f>
        <v>0</v>
      </c>
      <c r="BE251" s="167">
        <f>IF(AZ251=5,G251,0)</f>
        <v>0</v>
      </c>
      <c r="CA251" s="202">
        <v>1</v>
      </c>
      <c r="CB251" s="202">
        <v>1</v>
      </c>
      <c r="CZ251" s="167">
        <v>0.01838</v>
      </c>
    </row>
    <row r="252" spans="1:15" ht="12.75">
      <c r="A252" s="203"/>
      <c r="B252" s="205"/>
      <c r="C252" s="206" t="s">
        <v>292</v>
      </c>
      <c r="D252" s="207"/>
      <c r="E252" s="208">
        <v>0</v>
      </c>
      <c r="F252" s="209"/>
      <c r="G252" s="210"/>
      <c r="M252" s="204" t="s">
        <v>292</v>
      </c>
      <c r="O252" s="195"/>
    </row>
    <row r="253" spans="1:15" ht="12.75">
      <c r="A253" s="203"/>
      <c r="B253" s="205"/>
      <c r="C253" s="206" t="s">
        <v>293</v>
      </c>
      <c r="D253" s="207"/>
      <c r="E253" s="208">
        <v>0</v>
      </c>
      <c r="F253" s="209"/>
      <c r="G253" s="210"/>
      <c r="M253" s="204" t="s">
        <v>293</v>
      </c>
      <c r="O253" s="195"/>
    </row>
    <row r="254" spans="1:15" ht="12.75">
      <c r="A254" s="203"/>
      <c r="B254" s="205"/>
      <c r="C254" s="206" t="s">
        <v>300</v>
      </c>
      <c r="D254" s="207"/>
      <c r="E254" s="208">
        <v>1212.76</v>
      </c>
      <c r="F254" s="209"/>
      <c r="G254" s="210"/>
      <c r="M254" s="204" t="s">
        <v>300</v>
      </c>
      <c r="O254" s="195"/>
    </row>
    <row r="255" spans="1:15" ht="12.75">
      <c r="A255" s="203"/>
      <c r="B255" s="205"/>
      <c r="C255" s="206" t="s">
        <v>301</v>
      </c>
      <c r="D255" s="207"/>
      <c r="E255" s="208">
        <v>23.76</v>
      </c>
      <c r="F255" s="209"/>
      <c r="G255" s="210"/>
      <c r="M255" s="204" t="s">
        <v>301</v>
      </c>
      <c r="O255" s="195"/>
    </row>
    <row r="256" spans="1:15" ht="12.75">
      <c r="A256" s="203"/>
      <c r="B256" s="205"/>
      <c r="C256" s="206" t="s">
        <v>302</v>
      </c>
      <c r="D256" s="207"/>
      <c r="E256" s="208">
        <v>0</v>
      </c>
      <c r="F256" s="209"/>
      <c r="G256" s="210"/>
      <c r="M256" s="204" t="s">
        <v>302</v>
      </c>
      <c r="O256" s="195"/>
    </row>
    <row r="257" spans="1:15" ht="12.75">
      <c r="A257" s="203"/>
      <c r="B257" s="205"/>
      <c r="C257" s="206" t="s">
        <v>303</v>
      </c>
      <c r="D257" s="207"/>
      <c r="E257" s="208">
        <v>1282.04</v>
      </c>
      <c r="F257" s="209"/>
      <c r="G257" s="210"/>
      <c r="M257" s="204" t="s">
        <v>303</v>
      </c>
      <c r="O257" s="195"/>
    </row>
    <row r="258" spans="1:15" ht="12.75">
      <c r="A258" s="203"/>
      <c r="B258" s="205"/>
      <c r="C258" s="206" t="s">
        <v>295</v>
      </c>
      <c r="D258" s="207"/>
      <c r="E258" s="208">
        <v>0</v>
      </c>
      <c r="F258" s="209"/>
      <c r="G258" s="210"/>
      <c r="M258" s="204" t="s">
        <v>295</v>
      </c>
      <c r="O258" s="195"/>
    </row>
    <row r="259" spans="1:15" ht="12.75">
      <c r="A259" s="203"/>
      <c r="B259" s="205"/>
      <c r="C259" s="206" t="s">
        <v>304</v>
      </c>
      <c r="D259" s="207"/>
      <c r="E259" s="208">
        <v>461.16</v>
      </c>
      <c r="F259" s="209"/>
      <c r="G259" s="210"/>
      <c r="M259" s="204" t="s">
        <v>304</v>
      </c>
      <c r="O259" s="195"/>
    </row>
    <row r="260" spans="1:15" ht="12.75">
      <c r="A260" s="203"/>
      <c r="B260" s="205"/>
      <c r="C260" s="206" t="s">
        <v>297</v>
      </c>
      <c r="D260" s="207"/>
      <c r="E260" s="208">
        <v>0</v>
      </c>
      <c r="F260" s="209"/>
      <c r="G260" s="210"/>
      <c r="M260" s="204" t="s">
        <v>297</v>
      </c>
      <c r="O260" s="195"/>
    </row>
    <row r="261" spans="1:15" ht="12.75">
      <c r="A261" s="203"/>
      <c r="B261" s="205"/>
      <c r="C261" s="206" t="s">
        <v>304</v>
      </c>
      <c r="D261" s="207"/>
      <c r="E261" s="208">
        <v>461.16</v>
      </c>
      <c r="F261" s="209"/>
      <c r="G261" s="210"/>
      <c r="M261" s="204" t="s">
        <v>304</v>
      </c>
      <c r="O261" s="195"/>
    </row>
    <row r="262" spans="1:15" ht="12.75">
      <c r="A262" s="203"/>
      <c r="B262" s="205"/>
      <c r="C262" s="206" t="s">
        <v>305</v>
      </c>
      <c r="D262" s="207"/>
      <c r="E262" s="208">
        <v>0</v>
      </c>
      <c r="F262" s="209"/>
      <c r="G262" s="210"/>
      <c r="M262" s="204" t="s">
        <v>305</v>
      </c>
      <c r="O262" s="195"/>
    </row>
    <row r="263" spans="1:15" ht="12.75">
      <c r="A263" s="203"/>
      <c r="B263" s="205"/>
      <c r="C263" s="206" t="s">
        <v>306</v>
      </c>
      <c r="D263" s="207"/>
      <c r="E263" s="208">
        <v>537.12</v>
      </c>
      <c r="F263" s="209"/>
      <c r="G263" s="210"/>
      <c r="M263" s="204" t="s">
        <v>306</v>
      </c>
      <c r="O263" s="195"/>
    </row>
    <row r="264" spans="1:15" ht="12.75">
      <c r="A264" s="203"/>
      <c r="B264" s="205"/>
      <c r="C264" s="206" t="s">
        <v>307</v>
      </c>
      <c r="D264" s="207"/>
      <c r="E264" s="208">
        <v>0</v>
      </c>
      <c r="F264" s="209"/>
      <c r="G264" s="210"/>
      <c r="M264" s="204" t="s">
        <v>307</v>
      </c>
      <c r="O264" s="195"/>
    </row>
    <row r="265" spans="1:15" ht="12.75">
      <c r="A265" s="203"/>
      <c r="B265" s="205"/>
      <c r="C265" s="206" t="s">
        <v>306</v>
      </c>
      <c r="D265" s="207"/>
      <c r="E265" s="208">
        <v>537.12</v>
      </c>
      <c r="F265" s="209"/>
      <c r="G265" s="210"/>
      <c r="M265" s="204" t="s">
        <v>306</v>
      </c>
      <c r="O265" s="195"/>
    </row>
    <row r="266" spans="1:104" ht="12.75">
      <c r="A266" s="196">
        <v>39</v>
      </c>
      <c r="B266" s="197" t="s">
        <v>308</v>
      </c>
      <c r="C266" s="198" t="s">
        <v>309</v>
      </c>
      <c r="D266" s="199" t="s">
        <v>86</v>
      </c>
      <c r="E266" s="200">
        <v>684.18</v>
      </c>
      <c r="F266" s="200">
        <v>0</v>
      </c>
      <c r="G266" s="201">
        <f>E266*F266</f>
        <v>0</v>
      </c>
      <c r="O266" s="195">
        <v>2</v>
      </c>
      <c r="AA266" s="167">
        <v>1</v>
      </c>
      <c r="AB266" s="167">
        <v>1</v>
      </c>
      <c r="AC266" s="167">
        <v>1</v>
      </c>
      <c r="AZ266" s="167">
        <v>1</v>
      </c>
      <c r="BA266" s="167">
        <f>IF(AZ266=1,G266,0)</f>
        <v>0</v>
      </c>
      <c r="BB266" s="167">
        <f>IF(AZ266=2,G266,0)</f>
        <v>0</v>
      </c>
      <c r="BC266" s="167">
        <f>IF(AZ266=3,G266,0)</f>
        <v>0</v>
      </c>
      <c r="BD266" s="167">
        <f>IF(AZ266=4,G266,0)</f>
        <v>0</v>
      </c>
      <c r="BE266" s="167">
        <f>IF(AZ266=5,G266,0)</f>
        <v>0</v>
      </c>
      <c r="CA266" s="202">
        <v>1</v>
      </c>
      <c r="CB266" s="202">
        <v>1</v>
      </c>
      <c r="CZ266" s="167">
        <v>0.00097</v>
      </c>
    </row>
    <row r="267" spans="1:15" ht="12.75">
      <c r="A267" s="203"/>
      <c r="B267" s="205"/>
      <c r="C267" s="206" t="s">
        <v>310</v>
      </c>
      <c r="D267" s="207"/>
      <c r="E267" s="208">
        <v>684.18</v>
      </c>
      <c r="F267" s="209"/>
      <c r="G267" s="210"/>
      <c r="M267" s="204" t="s">
        <v>310</v>
      </c>
      <c r="O267" s="195"/>
    </row>
    <row r="268" spans="1:104" ht="12.75">
      <c r="A268" s="196">
        <v>40</v>
      </c>
      <c r="B268" s="197" t="s">
        <v>311</v>
      </c>
      <c r="C268" s="198" t="s">
        <v>312</v>
      </c>
      <c r="D268" s="199" t="s">
        <v>86</v>
      </c>
      <c r="E268" s="200">
        <v>13545.36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1</v>
      </c>
      <c r="AC268" s="167">
        <v>1</v>
      </c>
      <c r="AZ268" s="167">
        <v>1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1</v>
      </c>
      <c r="CZ268" s="167">
        <v>0.00095</v>
      </c>
    </row>
    <row r="269" spans="1:15" ht="12.75">
      <c r="A269" s="203"/>
      <c r="B269" s="205"/>
      <c r="C269" s="206" t="s">
        <v>313</v>
      </c>
      <c r="D269" s="207"/>
      <c r="E269" s="208">
        <v>13545.36</v>
      </c>
      <c r="F269" s="209"/>
      <c r="G269" s="210"/>
      <c r="M269" s="204" t="s">
        <v>313</v>
      </c>
      <c r="O269" s="195"/>
    </row>
    <row r="270" spans="1:104" ht="12.75">
      <c r="A270" s="196">
        <v>41</v>
      </c>
      <c r="B270" s="197" t="s">
        <v>314</v>
      </c>
      <c r="C270" s="198" t="s">
        <v>315</v>
      </c>
      <c r="D270" s="199" t="s">
        <v>316</v>
      </c>
      <c r="E270" s="200">
        <v>284590.8</v>
      </c>
      <c r="F270" s="200">
        <v>0</v>
      </c>
      <c r="G270" s="201">
        <f>E270*F270</f>
        <v>0</v>
      </c>
      <c r="O270" s="195">
        <v>2</v>
      </c>
      <c r="AA270" s="167">
        <v>1</v>
      </c>
      <c r="AB270" s="167">
        <v>1</v>
      </c>
      <c r="AC270" s="167">
        <v>1</v>
      </c>
      <c r="AZ270" s="167">
        <v>1</v>
      </c>
      <c r="BA270" s="167">
        <f>IF(AZ270=1,G270,0)</f>
        <v>0</v>
      </c>
      <c r="BB270" s="167">
        <f>IF(AZ270=2,G270,0)</f>
        <v>0</v>
      </c>
      <c r="BC270" s="167">
        <f>IF(AZ270=3,G270,0)</f>
        <v>0</v>
      </c>
      <c r="BD270" s="167">
        <f>IF(AZ270=4,G270,0)</f>
        <v>0</v>
      </c>
      <c r="BE270" s="167">
        <f>IF(AZ270=5,G270,0)</f>
        <v>0</v>
      </c>
      <c r="CA270" s="202">
        <v>1</v>
      </c>
      <c r="CB270" s="202">
        <v>1</v>
      </c>
      <c r="CZ270" s="167">
        <v>0</v>
      </c>
    </row>
    <row r="271" spans="1:15" ht="12.75">
      <c r="A271" s="203"/>
      <c r="B271" s="205"/>
      <c r="C271" s="206" t="s">
        <v>317</v>
      </c>
      <c r="D271" s="207"/>
      <c r="E271" s="208">
        <v>284590.8</v>
      </c>
      <c r="F271" s="209"/>
      <c r="G271" s="210"/>
      <c r="M271" s="204" t="s">
        <v>317</v>
      </c>
      <c r="O271" s="195"/>
    </row>
    <row r="272" spans="1:104" ht="12.75">
      <c r="A272" s="196">
        <v>42</v>
      </c>
      <c r="B272" s="197" t="s">
        <v>318</v>
      </c>
      <c r="C272" s="198" t="s">
        <v>319</v>
      </c>
      <c r="D272" s="199" t="s">
        <v>86</v>
      </c>
      <c r="E272" s="200">
        <v>228.06</v>
      </c>
      <c r="F272" s="200">
        <v>0</v>
      </c>
      <c r="G272" s="201">
        <f>E272*F272</f>
        <v>0</v>
      </c>
      <c r="O272" s="195">
        <v>2</v>
      </c>
      <c r="AA272" s="167">
        <v>1</v>
      </c>
      <c r="AB272" s="167">
        <v>1</v>
      </c>
      <c r="AC272" s="167">
        <v>1</v>
      </c>
      <c r="AZ272" s="167">
        <v>1</v>
      </c>
      <c r="BA272" s="167">
        <f>IF(AZ272=1,G272,0)</f>
        <v>0</v>
      </c>
      <c r="BB272" s="167">
        <f>IF(AZ272=2,G272,0)</f>
        <v>0</v>
      </c>
      <c r="BC272" s="167">
        <f>IF(AZ272=3,G272,0)</f>
        <v>0</v>
      </c>
      <c r="BD272" s="167">
        <f>IF(AZ272=4,G272,0)</f>
        <v>0</v>
      </c>
      <c r="BE272" s="167">
        <f>IF(AZ272=5,G272,0)</f>
        <v>0</v>
      </c>
      <c r="CA272" s="202">
        <v>1</v>
      </c>
      <c r="CB272" s="202">
        <v>1</v>
      </c>
      <c r="CZ272" s="167">
        <v>0</v>
      </c>
    </row>
    <row r="273" spans="1:15" ht="12.75">
      <c r="A273" s="203"/>
      <c r="B273" s="205"/>
      <c r="C273" s="206" t="s">
        <v>320</v>
      </c>
      <c r="D273" s="207"/>
      <c r="E273" s="208">
        <v>228.06</v>
      </c>
      <c r="F273" s="209"/>
      <c r="G273" s="210"/>
      <c r="M273" s="204" t="s">
        <v>320</v>
      </c>
      <c r="O273" s="195"/>
    </row>
    <row r="274" spans="1:104" ht="12.75">
      <c r="A274" s="196">
        <v>43</v>
      </c>
      <c r="B274" s="197" t="s">
        <v>321</v>
      </c>
      <c r="C274" s="198" t="s">
        <v>322</v>
      </c>
      <c r="D274" s="199" t="s">
        <v>86</v>
      </c>
      <c r="E274" s="200">
        <v>4515.12</v>
      </c>
      <c r="F274" s="200">
        <v>0</v>
      </c>
      <c r="G274" s="201">
        <f>E274*F274</f>
        <v>0</v>
      </c>
      <c r="O274" s="195">
        <v>2</v>
      </c>
      <c r="AA274" s="167">
        <v>1</v>
      </c>
      <c r="AB274" s="167">
        <v>1</v>
      </c>
      <c r="AC274" s="167">
        <v>1</v>
      </c>
      <c r="AZ274" s="167">
        <v>1</v>
      </c>
      <c r="BA274" s="167">
        <f>IF(AZ274=1,G274,0)</f>
        <v>0</v>
      </c>
      <c r="BB274" s="167">
        <f>IF(AZ274=2,G274,0)</f>
        <v>0</v>
      </c>
      <c r="BC274" s="167">
        <f>IF(AZ274=3,G274,0)</f>
        <v>0</v>
      </c>
      <c r="BD274" s="167">
        <f>IF(AZ274=4,G274,0)</f>
        <v>0</v>
      </c>
      <c r="BE274" s="167">
        <f>IF(AZ274=5,G274,0)</f>
        <v>0</v>
      </c>
      <c r="CA274" s="202">
        <v>1</v>
      </c>
      <c r="CB274" s="202">
        <v>1</v>
      </c>
      <c r="CZ274" s="167">
        <v>0</v>
      </c>
    </row>
    <row r="275" spans="1:15" ht="12.75">
      <c r="A275" s="203"/>
      <c r="B275" s="205"/>
      <c r="C275" s="206" t="s">
        <v>323</v>
      </c>
      <c r="D275" s="207"/>
      <c r="E275" s="208">
        <v>4515.12</v>
      </c>
      <c r="F275" s="209"/>
      <c r="G275" s="210"/>
      <c r="M275" s="204" t="s">
        <v>323</v>
      </c>
      <c r="O275" s="195"/>
    </row>
    <row r="276" spans="1:104" ht="12.75">
      <c r="A276" s="196">
        <v>44</v>
      </c>
      <c r="B276" s="197" t="s">
        <v>324</v>
      </c>
      <c r="C276" s="198" t="s">
        <v>325</v>
      </c>
      <c r="D276" s="199" t="s">
        <v>86</v>
      </c>
      <c r="E276" s="200">
        <v>5930</v>
      </c>
      <c r="F276" s="200">
        <v>0</v>
      </c>
      <c r="G276" s="201">
        <f>E276*F276</f>
        <v>0</v>
      </c>
      <c r="O276" s="195">
        <v>2</v>
      </c>
      <c r="AA276" s="167">
        <v>1</v>
      </c>
      <c r="AB276" s="167">
        <v>1</v>
      </c>
      <c r="AC276" s="167">
        <v>1</v>
      </c>
      <c r="AZ276" s="167">
        <v>1</v>
      </c>
      <c r="BA276" s="167">
        <f>IF(AZ276=1,G276,0)</f>
        <v>0</v>
      </c>
      <c r="BB276" s="167">
        <f>IF(AZ276=2,G276,0)</f>
        <v>0</v>
      </c>
      <c r="BC276" s="167">
        <f>IF(AZ276=3,G276,0)</f>
        <v>0</v>
      </c>
      <c r="BD276" s="167">
        <f>IF(AZ276=4,G276,0)</f>
        <v>0</v>
      </c>
      <c r="BE276" s="167">
        <f>IF(AZ276=5,G276,0)</f>
        <v>0</v>
      </c>
      <c r="CA276" s="202">
        <v>1</v>
      </c>
      <c r="CB276" s="202">
        <v>1</v>
      </c>
      <c r="CZ276" s="167">
        <v>0.00121</v>
      </c>
    </row>
    <row r="277" spans="1:15" ht="12.75">
      <c r="A277" s="203"/>
      <c r="B277" s="205"/>
      <c r="C277" s="206" t="s">
        <v>326</v>
      </c>
      <c r="D277" s="207"/>
      <c r="E277" s="208">
        <v>0</v>
      </c>
      <c r="F277" s="209"/>
      <c r="G277" s="210"/>
      <c r="M277" s="204" t="s">
        <v>326</v>
      </c>
      <c r="O277" s="195"/>
    </row>
    <row r="278" spans="1:15" ht="12.75">
      <c r="A278" s="203"/>
      <c r="B278" s="205"/>
      <c r="C278" s="206" t="s">
        <v>88</v>
      </c>
      <c r="D278" s="207"/>
      <c r="E278" s="208">
        <v>0</v>
      </c>
      <c r="F278" s="209"/>
      <c r="G278" s="210"/>
      <c r="M278" s="204" t="s">
        <v>88</v>
      </c>
      <c r="O278" s="195"/>
    </row>
    <row r="279" spans="1:15" ht="22.5">
      <c r="A279" s="203"/>
      <c r="B279" s="205"/>
      <c r="C279" s="206" t="s">
        <v>327</v>
      </c>
      <c r="D279" s="207"/>
      <c r="E279" s="208">
        <v>5930</v>
      </c>
      <c r="F279" s="209"/>
      <c r="G279" s="210"/>
      <c r="M279" s="204" t="s">
        <v>327</v>
      </c>
      <c r="O279" s="195"/>
    </row>
    <row r="280" spans="1:104" ht="12.75">
      <c r="A280" s="196">
        <v>45</v>
      </c>
      <c r="B280" s="197" t="s">
        <v>328</v>
      </c>
      <c r="C280" s="198" t="s">
        <v>329</v>
      </c>
      <c r="D280" s="199" t="s">
        <v>86</v>
      </c>
      <c r="E280" s="200">
        <v>4743.18</v>
      </c>
      <c r="F280" s="200">
        <v>0</v>
      </c>
      <c r="G280" s="201">
        <f>E280*F280</f>
        <v>0</v>
      </c>
      <c r="O280" s="195">
        <v>2</v>
      </c>
      <c r="AA280" s="167">
        <v>1</v>
      </c>
      <c r="AB280" s="167">
        <v>1</v>
      </c>
      <c r="AC280" s="167">
        <v>1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1</v>
      </c>
      <c r="CB280" s="202">
        <v>1</v>
      </c>
      <c r="CZ280" s="167">
        <v>0</v>
      </c>
    </row>
    <row r="281" spans="1:15" ht="12.75">
      <c r="A281" s="203"/>
      <c r="B281" s="205"/>
      <c r="C281" s="206" t="s">
        <v>330</v>
      </c>
      <c r="D281" s="207"/>
      <c r="E281" s="208">
        <v>4743.18</v>
      </c>
      <c r="F281" s="209"/>
      <c r="G281" s="210"/>
      <c r="M281" s="204" t="s">
        <v>330</v>
      </c>
      <c r="O281" s="195"/>
    </row>
    <row r="282" spans="1:104" ht="12.75">
      <c r="A282" s="196">
        <v>46</v>
      </c>
      <c r="B282" s="197" t="s">
        <v>331</v>
      </c>
      <c r="C282" s="198" t="s">
        <v>332</v>
      </c>
      <c r="D282" s="199" t="s">
        <v>86</v>
      </c>
      <c r="E282" s="200">
        <v>14229.54</v>
      </c>
      <c r="F282" s="200">
        <v>0</v>
      </c>
      <c r="G282" s="201">
        <f>E282*F282</f>
        <v>0</v>
      </c>
      <c r="O282" s="195">
        <v>2</v>
      </c>
      <c r="AA282" s="167">
        <v>1</v>
      </c>
      <c r="AB282" s="167">
        <v>1</v>
      </c>
      <c r="AC282" s="167">
        <v>1</v>
      </c>
      <c r="AZ282" s="167">
        <v>1</v>
      </c>
      <c r="BA282" s="167">
        <f>IF(AZ282=1,G282,0)</f>
        <v>0</v>
      </c>
      <c r="BB282" s="167">
        <f>IF(AZ282=2,G282,0)</f>
        <v>0</v>
      </c>
      <c r="BC282" s="167">
        <f>IF(AZ282=3,G282,0)</f>
        <v>0</v>
      </c>
      <c r="BD282" s="167">
        <f>IF(AZ282=4,G282,0)</f>
        <v>0</v>
      </c>
      <c r="BE282" s="167">
        <f>IF(AZ282=5,G282,0)</f>
        <v>0</v>
      </c>
      <c r="CA282" s="202">
        <v>1</v>
      </c>
      <c r="CB282" s="202">
        <v>1</v>
      </c>
      <c r="CZ282" s="167">
        <v>5E-05</v>
      </c>
    </row>
    <row r="283" spans="1:15" ht="12.75">
      <c r="A283" s="203"/>
      <c r="B283" s="205"/>
      <c r="C283" s="206" t="s">
        <v>333</v>
      </c>
      <c r="D283" s="207"/>
      <c r="E283" s="208">
        <v>14229.54</v>
      </c>
      <c r="F283" s="209"/>
      <c r="G283" s="210"/>
      <c r="M283" s="204" t="s">
        <v>333</v>
      </c>
      <c r="O283" s="195"/>
    </row>
    <row r="284" spans="1:104" ht="12.75">
      <c r="A284" s="196">
        <v>47</v>
      </c>
      <c r="B284" s="197" t="s">
        <v>334</v>
      </c>
      <c r="C284" s="198" t="s">
        <v>335</v>
      </c>
      <c r="D284" s="199" t="s">
        <v>86</v>
      </c>
      <c r="E284" s="200">
        <v>4743.18</v>
      </c>
      <c r="F284" s="200">
        <v>0</v>
      </c>
      <c r="G284" s="201">
        <f>E284*F284</f>
        <v>0</v>
      </c>
      <c r="O284" s="195">
        <v>2</v>
      </c>
      <c r="AA284" s="167">
        <v>1</v>
      </c>
      <c r="AB284" s="167">
        <v>1</v>
      </c>
      <c r="AC284" s="167">
        <v>1</v>
      </c>
      <c r="AZ284" s="167">
        <v>1</v>
      </c>
      <c r="BA284" s="167">
        <f>IF(AZ284=1,G284,0)</f>
        <v>0</v>
      </c>
      <c r="BB284" s="167">
        <f>IF(AZ284=2,G284,0)</f>
        <v>0</v>
      </c>
      <c r="BC284" s="167">
        <f>IF(AZ284=3,G284,0)</f>
        <v>0</v>
      </c>
      <c r="BD284" s="167">
        <f>IF(AZ284=4,G284,0)</f>
        <v>0</v>
      </c>
      <c r="BE284" s="167">
        <f>IF(AZ284=5,G284,0)</f>
        <v>0</v>
      </c>
      <c r="CA284" s="202">
        <v>1</v>
      </c>
      <c r="CB284" s="202">
        <v>1</v>
      </c>
      <c r="CZ284" s="167">
        <v>0</v>
      </c>
    </row>
    <row r="285" spans="1:15" ht="12.75">
      <c r="A285" s="203"/>
      <c r="B285" s="205"/>
      <c r="C285" s="206" t="s">
        <v>336</v>
      </c>
      <c r="D285" s="207"/>
      <c r="E285" s="208">
        <v>4743.18</v>
      </c>
      <c r="F285" s="209"/>
      <c r="G285" s="210"/>
      <c r="M285" s="204" t="s">
        <v>336</v>
      </c>
      <c r="O285" s="195"/>
    </row>
    <row r="286" spans="1:104" ht="12.75">
      <c r="A286" s="196">
        <v>48</v>
      </c>
      <c r="B286" s="197" t="s">
        <v>337</v>
      </c>
      <c r="C286" s="198" t="s">
        <v>338</v>
      </c>
      <c r="D286" s="199" t="s">
        <v>86</v>
      </c>
      <c r="E286" s="200">
        <v>5217.498</v>
      </c>
      <c r="F286" s="200">
        <v>0</v>
      </c>
      <c r="G286" s="201">
        <f>E286*F286</f>
        <v>0</v>
      </c>
      <c r="O286" s="195">
        <v>2</v>
      </c>
      <c r="AA286" s="167">
        <v>3</v>
      </c>
      <c r="AB286" s="167">
        <v>1</v>
      </c>
      <c r="AC286" s="167">
        <v>70921002</v>
      </c>
      <c r="AZ286" s="167">
        <v>1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3</v>
      </c>
      <c r="CB286" s="202">
        <v>1</v>
      </c>
      <c r="CZ286" s="167">
        <v>1E-05</v>
      </c>
    </row>
    <row r="287" spans="1:15" ht="12.75">
      <c r="A287" s="203"/>
      <c r="B287" s="205"/>
      <c r="C287" s="206" t="s">
        <v>339</v>
      </c>
      <c r="D287" s="207"/>
      <c r="E287" s="208">
        <v>5217.498</v>
      </c>
      <c r="F287" s="209"/>
      <c r="G287" s="210"/>
      <c r="M287" s="204" t="s">
        <v>339</v>
      </c>
      <c r="O287" s="195"/>
    </row>
    <row r="288" spans="1:57" ht="12.75">
      <c r="A288" s="211"/>
      <c r="B288" s="212" t="s">
        <v>76</v>
      </c>
      <c r="C288" s="213" t="str">
        <f>CONCATENATE(B242," ",C242)</f>
        <v>94 Lešení a stavební výtahy</v>
      </c>
      <c r="D288" s="214"/>
      <c r="E288" s="215"/>
      <c r="F288" s="216"/>
      <c r="G288" s="217">
        <f>SUM(G242:G287)</f>
        <v>0</v>
      </c>
      <c r="O288" s="195">
        <v>4</v>
      </c>
      <c r="BA288" s="218">
        <f>SUM(BA242:BA287)</f>
        <v>0</v>
      </c>
      <c r="BB288" s="218">
        <f>SUM(BB242:BB287)</f>
        <v>0</v>
      </c>
      <c r="BC288" s="218">
        <f>SUM(BC242:BC287)</f>
        <v>0</v>
      </c>
      <c r="BD288" s="218">
        <f>SUM(BD242:BD287)</f>
        <v>0</v>
      </c>
      <c r="BE288" s="218">
        <f>SUM(BE242:BE287)</f>
        <v>0</v>
      </c>
    </row>
    <row r="289" spans="1:15" ht="12.75">
      <c r="A289" s="188" t="s">
        <v>72</v>
      </c>
      <c r="B289" s="189" t="s">
        <v>340</v>
      </c>
      <c r="C289" s="190" t="s">
        <v>341</v>
      </c>
      <c r="D289" s="191"/>
      <c r="E289" s="192"/>
      <c r="F289" s="192"/>
      <c r="G289" s="193"/>
      <c r="H289" s="194"/>
      <c r="I289" s="194"/>
      <c r="O289" s="195">
        <v>1</v>
      </c>
    </row>
    <row r="290" spans="1:104" ht="22.5">
      <c r="A290" s="196">
        <v>49</v>
      </c>
      <c r="B290" s="197" t="s">
        <v>342</v>
      </c>
      <c r="C290" s="198" t="s">
        <v>343</v>
      </c>
      <c r="D290" s="199" t="s">
        <v>86</v>
      </c>
      <c r="E290" s="200">
        <v>21</v>
      </c>
      <c r="F290" s="200">
        <v>0</v>
      </c>
      <c r="G290" s="201">
        <f>E290*F290</f>
        <v>0</v>
      </c>
      <c r="O290" s="195">
        <v>2</v>
      </c>
      <c r="AA290" s="167">
        <v>1</v>
      </c>
      <c r="AB290" s="167">
        <v>1</v>
      </c>
      <c r="AC290" s="167">
        <v>1</v>
      </c>
      <c r="AZ290" s="167">
        <v>1</v>
      </c>
      <c r="BA290" s="167">
        <f>IF(AZ290=1,G290,0)</f>
        <v>0</v>
      </c>
      <c r="BB290" s="167">
        <f>IF(AZ290=2,G290,0)</f>
        <v>0</v>
      </c>
      <c r="BC290" s="167">
        <f>IF(AZ290=3,G290,0)</f>
        <v>0</v>
      </c>
      <c r="BD290" s="167">
        <f>IF(AZ290=4,G290,0)</f>
        <v>0</v>
      </c>
      <c r="BE290" s="167">
        <f>IF(AZ290=5,G290,0)</f>
        <v>0</v>
      </c>
      <c r="CA290" s="202">
        <v>1</v>
      </c>
      <c r="CB290" s="202">
        <v>1</v>
      </c>
      <c r="CZ290" s="167">
        <v>0</v>
      </c>
    </row>
    <row r="291" spans="1:15" ht="12.75">
      <c r="A291" s="203"/>
      <c r="B291" s="205"/>
      <c r="C291" s="206" t="s">
        <v>87</v>
      </c>
      <c r="D291" s="207"/>
      <c r="E291" s="208">
        <v>0</v>
      </c>
      <c r="F291" s="209"/>
      <c r="G291" s="210"/>
      <c r="M291" s="204" t="s">
        <v>87</v>
      </c>
      <c r="O291" s="195"/>
    </row>
    <row r="292" spans="1:15" ht="12.75">
      <c r="A292" s="203"/>
      <c r="B292" s="205"/>
      <c r="C292" s="206" t="s">
        <v>88</v>
      </c>
      <c r="D292" s="207"/>
      <c r="E292" s="208">
        <v>0</v>
      </c>
      <c r="F292" s="209"/>
      <c r="G292" s="210"/>
      <c r="M292" s="204" t="s">
        <v>88</v>
      </c>
      <c r="O292" s="195"/>
    </row>
    <row r="293" spans="1:15" ht="22.5">
      <c r="A293" s="203"/>
      <c r="B293" s="205"/>
      <c r="C293" s="206" t="s">
        <v>344</v>
      </c>
      <c r="D293" s="207"/>
      <c r="E293" s="208">
        <v>21</v>
      </c>
      <c r="F293" s="209"/>
      <c r="G293" s="210"/>
      <c r="M293" s="204" t="s">
        <v>344</v>
      </c>
      <c r="O293" s="195"/>
    </row>
    <row r="294" spans="1:104" ht="12.75">
      <c r="A294" s="196">
        <v>50</v>
      </c>
      <c r="B294" s="197" t="s">
        <v>345</v>
      </c>
      <c r="C294" s="198" t="s">
        <v>346</v>
      </c>
      <c r="D294" s="199" t="s">
        <v>86</v>
      </c>
      <c r="E294" s="200">
        <v>3807.87</v>
      </c>
      <c r="F294" s="200">
        <v>0</v>
      </c>
      <c r="G294" s="201">
        <f>E294*F294</f>
        <v>0</v>
      </c>
      <c r="O294" s="195">
        <v>2</v>
      </c>
      <c r="AA294" s="167">
        <v>1</v>
      </c>
      <c r="AB294" s="167">
        <v>1</v>
      </c>
      <c r="AC294" s="167">
        <v>1</v>
      </c>
      <c r="AZ294" s="167">
        <v>1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202">
        <v>1</v>
      </c>
      <c r="CB294" s="202">
        <v>1</v>
      </c>
      <c r="CZ294" s="167">
        <v>4E-05</v>
      </c>
    </row>
    <row r="295" spans="1:15" ht="12.75">
      <c r="A295" s="203"/>
      <c r="B295" s="205"/>
      <c r="C295" s="206" t="s">
        <v>347</v>
      </c>
      <c r="D295" s="207"/>
      <c r="E295" s="208">
        <v>2965</v>
      </c>
      <c r="F295" s="209"/>
      <c r="G295" s="210"/>
      <c r="M295" s="204" t="s">
        <v>347</v>
      </c>
      <c r="O295" s="195"/>
    </row>
    <row r="296" spans="1:15" ht="12.75">
      <c r="A296" s="203"/>
      <c r="B296" s="205"/>
      <c r="C296" s="206" t="s">
        <v>348</v>
      </c>
      <c r="D296" s="207"/>
      <c r="E296" s="208">
        <v>842.87</v>
      </c>
      <c r="F296" s="209"/>
      <c r="G296" s="210"/>
      <c r="M296" s="204" t="s">
        <v>348</v>
      </c>
      <c r="O296" s="195"/>
    </row>
    <row r="297" spans="1:104" ht="12.75">
      <c r="A297" s="196">
        <v>51</v>
      </c>
      <c r="B297" s="197" t="s">
        <v>349</v>
      </c>
      <c r="C297" s="198" t="s">
        <v>350</v>
      </c>
      <c r="D297" s="199" t="s">
        <v>86</v>
      </c>
      <c r="E297" s="200">
        <v>4028.61</v>
      </c>
      <c r="F297" s="200">
        <v>0</v>
      </c>
      <c r="G297" s="201">
        <f>E297*F297</f>
        <v>0</v>
      </c>
      <c r="O297" s="195">
        <v>2</v>
      </c>
      <c r="AA297" s="167">
        <v>1</v>
      </c>
      <c r="AB297" s="167">
        <v>1</v>
      </c>
      <c r="AC297" s="167">
        <v>1</v>
      </c>
      <c r="AZ297" s="167">
        <v>1</v>
      </c>
      <c r="BA297" s="167">
        <f>IF(AZ297=1,G297,0)</f>
        <v>0</v>
      </c>
      <c r="BB297" s="167">
        <f>IF(AZ297=2,G297,0)</f>
        <v>0</v>
      </c>
      <c r="BC297" s="167">
        <f>IF(AZ297=3,G297,0)</f>
        <v>0</v>
      </c>
      <c r="BD297" s="167">
        <f>IF(AZ297=4,G297,0)</f>
        <v>0</v>
      </c>
      <c r="BE297" s="167">
        <f>IF(AZ297=5,G297,0)</f>
        <v>0</v>
      </c>
      <c r="CA297" s="202">
        <v>1</v>
      </c>
      <c r="CB297" s="202">
        <v>1</v>
      </c>
      <c r="CZ297" s="167">
        <v>0</v>
      </c>
    </row>
    <row r="298" spans="1:15" ht="12.75">
      <c r="A298" s="203"/>
      <c r="B298" s="205"/>
      <c r="C298" s="206" t="s">
        <v>351</v>
      </c>
      <c r="D298" s="207"/>
      <c r="E298" s="208">
        <v>1500</v>
      </c>
      <c r="F298" s="209"/>
      <c r="G298" s="210"/>
      <c r="M298" s="204" t="s">
        <v>351</v>
      </c>
      <c r="O298" s="195"/>
    </row>
    <row r="299" spans="1:15" ht="22.5">
      <c r="A299" s="203"/>
      <c r="B299" s="205"/>
      <c r="C299" s="206" t="s">
        <v>352</v>
      </c>
      <c r="D299" s="207"/>
      <c r="E299" s="208">
        <v>2528.61</v>
      </c>
      <c r="F299" s="209"/>
      <c r="G299" s="210"/>
      <c r="M299" s="204" t="s">
        <v>352</v>
      </c>
      <c r="O299" s="195"/>
    </row>
    <row r="300" spans="1:104" ht="12.75">
      <c r="A300" s="196">
        <v>52</v>
      </c>
      <c r="B300" s="197" t="s">
        <v>353</v>
      </c>
      <c r="C300" s="198" t="s">
        <v>354</v>
      </c>
      <c r="D300" s="199" t="s">
        <v>154</v>
      </c>
      <c r="E300" s="200">
        <v>17</v>
      </c>
      <c r="F300" s="200">
        <v>0</v>
      </c>
      <c r="G300" s="201">
        <f>E300*F300</f>
        <v>0</v>
      </c>
      <c r="O300" s="195">
        <v>2</v>
      </c>
      <c r="AA300" s="167">
        <v>1</v>
      </c>
      <c r="AB300" s="167">
        <v>1</v>
      </c>
      <c r="AC300" s="167">
        <v>1</v>
      </c>
      <c r="AZ300" s="167">
        <v>1</v>
      </c>
      <c r="BA300" s="167">
        <f>IF(AZ300=1,G300,0)</f>
        <v>0</v>
      </c>
      <c r="BB300" s="167">
        <f>IF(AZ300=2,G300,0)</f>
        <v>0</v>
      </c>
      <c r="BC300" s="167">
        <f>IF(AZ300=3,G300,0)</f>
        <v>0</v>
      </c>
      <c r="BD300" s="167">
        <f>IF(AZ300=4,G300,0)</f>
        <v>0</v>
      </c>
      <c r="BE300" s="167">
        <f>IF(AZ300=5,G300,0)</f>
        <v>0</v>
      </c>
      <c r="CA300" s="202">
        <v>1</v>
      </c>
      <c r="CB300" s="202">
        <v>1</v>
      </c>
      <c r="CZ300" s="167">
        <v>0.03042</v>
      </c>
    </row>
    <row r="301" spans="1:15" ht="12.75">
      <c r="A301" s="203"/>
      <c r="B301" s="205"/>
      <c r="C301" s="206" t="s">
        <v>355</v>
      </c>
      <c r="D301" s="207"/>
      <c r="E301" s="208">
        <v>0</v>
      </c>
      <c r="F301" s="209"/>
      <c r="G301" s="210"/>
      <c r="M301" s="204" t="s">
        <v>355</v>
      </c>
      <c r="O301" s="195"/>
    </row>
    <row r="302" spans="1:15" ht="12.75">
      <c r="A302" s="203"/>
      <c r="B302" s="205"/>
      <c r="C302" s="206" t="s">
        <v>356</v>
      </c>
      <c r="D302" s="207"/>
      <c r="E302" s="208">
        <v>10</v>
      </c>
      <c r="F302" s="209"/>
      <c r="G302" s="210"/>
      <c r="M302" s="204" t="s">
        <v>356</v>
      </c>
      <c r="O302" s="195"/>
    </row>
    <row r="303" spans="1:15" ht="12.75">
      <c r="A303" s="203"/>
      <c r="B303" s="205"/>
      <c r="C303" s="206" t="s">
        <v>357</v>
      </c>
      <c r="D303" s="207"/>
      <c r="E303" s="208">
        <v>6</v>
      </c>
      <c r="F303" s="209"/>
      <c r="G303" s="210"/>
      <c r="M303" s="204" t="s">
        <v>357</v>
      </c>
      <c r="O303" s="195"/>
    </row>
    <row r="304" spans="1:15" ht="12.75">
      <c r="A304" s="203"/>
      <c r="B304" s="205"/>
      <c r="C304" s="206" t="s">
        <v>358</v>
      </c>
      <c r="D304" s="207"/>
      <c r="E304" s="208">
        <v>1</v>
      </c>
      <c r="F304" s="209"/>
      <c r="G304" s="210"/>
      <c r="M304" s="204" t="s">
        <v>358</v>
      </c>
      <c r="O304" s="195"/>
    </row>
    <row r="305" spans="1:104" ht="22.5">
      <c r="A305" s="196">
        <v>53</v>
      </c>
      <c r="B305" s="197" t="s">
        <v>359</v>
      </c>
      <c r="C305" s="198" t="s">
        <v>360</v>
      </c>
      <c r="D305" s="199" t="s">
        <v>133</v>
      </c>
      <c r="E305" s="200">
        <v>54</v>
      </c>
      <c r="F305" s="200">
        <v>0</v>
      </c>
      <c r="G305" s="201">
        <f>E305*F305</f>
        <v>0</v>
      </c>
      <c r="O305" s="195">
        <v>2</v>
      </c>
      <c r="AA305" s="167">
        <v>12</v>
      </c>
      <c r="AB305" s="167">
        <v>0</v>
      </c>
      <c r="AC305" s="167">
        <v>251</v>
      </c>
      <c r="AZ305" s="167">
        <v>1</v>
      </c>
      <c r="BA305" s="167">
        <f>IF(AZ305=1,G305,0)</f>
        <v>0</v>
      </c>
      <c r="BB305" s="167">
        <f>IF(AZ305=2,G305,0)</f>
        <v>0</v>
      </c>
      <c r="BC305" s="167">
        <f>IF(AZ305=3,G305,0)</f>
        <v>0</v>
      </c>
      <c r="BD305" s="167">
        <f>IF(AZ305=4,G305,0)</f>
        <v>0</v>
      </c>
      <c r="BE305" s="167">
        <f>IF(AZ305=5,G305,0)</f>
        <v>0</v>
      </c>
      <c r="CA305" s="202">
        <v>12</v>
      </c>
      <c r="CB305" s="202">
        <v>0</v>
      </c>
      <c r="CZ305" s="167">
        <v>0.02</v>
      </c>
    </row>
    <row r="306" spans="1:15" ht="12.75">
      <c r="A306" s="203"/>
      <c r="B306" s="205"/>
      <c r="C306" s="206" t="s">
        <v>87</v>
      </c>
      <c r="D306" s="207"/>
      <c r="E306" s="208">
        <v>0</v>
      </c>
      <c r="F306" s="209"/>
      <c r="G306" s="210"/>
      <c r="M306" s="204" t="s">
        <v>87</v>
      </c>
      <c r="O306" s="195"/>
    </row>
    <row r="307" spans="1:15" ht="12.75">
      <c r="A307" s="203"/>
      <c r="B307" s="205"/>
      <c r="C307" s="206" t="s">
        <v>88</v>
      </c>
      <c r="D307" s="207"/>
      <c r="E307" s="208">
        <v>0</v>
      </c>
      <c r="F307" s="209"/>
      <c r="G307" s="210"/>
      <c r="M307" s="204" t="s">
        <v>88</v>
      </c>
      <c r="O307" s="195"/>
    </row>
    <row r="308" spans="1:15" ht="12.75">
      <c r="A308" s="203"/>
      <c r="B308" s="205"/>
      <c r="C308" s="206" t="s">
        <v>361</v>
      </c>
      <c r="D308" s="207"/>
      <c r="E308" s="208">
        <v>0</v>
      </c>
      <c r="F308" s="209"/>
      <c r="G308" s="210"/>
      <c r="M308" s="204" t="s">
        <v>361</v>
      </c>
      <c r="O308" s="195"/>
    </row>
    <row r="309" spans="1:15" ht="12.75">
      <c r="A309" s="203"/>
      <c r="B309" s="205"/>
      <c r="C309" s="206" t="s">
        <v>362</v>
      </c>
      <c r="D309" s="207"/>
      <c r="E309" s="208">
        <v>27</v>
      </c>
      <c r="F309" s="209"/>
      <c r="G309" s="210"/>
      <c r="M309" s="204" t="s">
        <v>362</v>
      </c>
      <c r="O309" s="195"/>
    </row>
    <row r="310" spans="1:15" ht="12.75">
      <c r="A310" s="203"/>
      <c r="B310" s="205"/>
      <c r="C310" s="206" t="s">
        <v>363</v>
      </c>
      <c r="D310" s="207"/>
      <c r="E310" s="208">
        <v>27</v>
      </c>
      <c r="F310" s="209"/>
      <c r="G310" s="210"/>
      <c r="M310" s="204" t="s">
        <v>363</v>
      </c>
      <c r="O310" s="195"/>
    </row>
    <row r="311" spans="1:104" ht="12.75">
      <c r="A311" s="196">
        <v>54</v>
      </c>
      <c r="B311" s="197" t="s">
        <v>364</v>
      </c>
      <c r="C311" s="198" t="s">
        <v>365</v>
      </c>
      <c r="D311" s="199" t="s">
        <v>366</v>
      </c>
      <c r="E311" s="200">
        <v>12</v>
      </c>
      <c r="F311" s="200">
        <v>0</v>
      </c>
      <c r="G311" s="201">
        <f>E311*F311</f>
        <v>0</v>
      </c>
      <c r="O311" s="195">
        <v>2</v>
      </c>
      <c r="AA311" s="167">
        <v>10</v>
      </c>
      <c r="AB311" s="167">
        <v>0</v>
      </c>
      <c r="AC311" s="167">
        <v>8</v>
      </c>
      <c r="AZ311" s="167">
        <v>5</v>
      </c>
      <c r="BA311" s="167">
        <f>IF(AZ311=1,G311,0)</f>
        <v>0</v>
      </c>
      <c r="BB311" s="167">
        <f>IF(AZ311=2,G311,0)</f>
        <v>0</v>
      </c>
      <c r="BC311" s="167">
        <f>IF(AZ311=3,G311,0)</f>
        <v>0</v>
      </c>
      <c r="BD311" s="167">
        <f>IF(AZ311=4,G311,0)</f>
        <v>0</v>
      </c>
      <c r="BE311" s="167">
        <f>IF(AZ311=5,G311,0)</f>
        <v>0</v>
      </c>
      <c r="CA311" s="202">
        <v>10</v>
      </c>
      <c r="CB311" s="202">
        <v>0</v>
      </c>
      <c r="CZ311" s="167">
        <v>0</v>
      </c>
    </row>
    <row r="312" spans="1:15" ht="12.75">
      <c r="A312" s="203"/>
      <c r="B312" s="205"/>
      <c r="C312" s="206" t="s">
        <v>87</v>
      </c>
      <c r="D312" s="207"/>
      <c r="E312" s="208">
        <v>0</v>
      </c>
      <c r="F312" s="209"/>
      <c r="G312" s="210"/>
      <c r="M312" s="204" t="s">
        <v>87</v>
      </c>
      <c r="O312" s="195"/>
    </row>
    <row r="313" spans="1:15" ht="12.75">
      <c r="A313" s="203"/>
      <c r="B313" s="205"/>
      <c r="C313" s="206" t="s">
        <v>88</v>
      </c>
      <c r="D313" s="207"/>
      <c r="E313" s="208">
        <v>0</v>
      </c>
      <c r="F313" s="209"/>
      <c r="G313" s="210"/>
      <c r="M313" s="204" t="s">
        <v>88</v>
      </c>
      <c r="O313" s="195"/>
    </row>
    <row r="314" spans="1:15" ht="12.75">
      <c r="A314" s="203"/>
      <c r="B314" s="205"/>
      <c r="C314" s="206" t="s">
        <v>361</v>
      </c>
      <c r="D314" s="207"/>
      <c r="E314" s="208">
        <v>0</v>
      </c>
      <c r="F314" s="209"/>
      <c r="G314" s="210"/>
      <c r="M314" s="204" t="s">
        <v>361</v>
      </c>
      <c r="O314" s="195"/>
    </row>
    <row r="315" spans="1:15" ht="12.75">
      <c r="A315" s="203"/>
      <c r="B315" s="205"/>
      <c r="C315" s="206" t="s">
        <v>367</v>
      </c>
      <c r="D315" s="207"/>
      <c r="E315" s="208">
        <v>0</v>
      </c>
      <c r="F315" s="209"/>
      <c r="G315" s="210"/>
      <c r="M315" s="204" t="s">
        <v>367</v>
      </c>
      <c r="O315" s="195"/>
    </row>
    <row r="316" spans="1:15" ht="12.75">
      <c r="A316" s="203"/>
      <c r="B316" s="205"/>
      <c r="C316" s="206" t="s">
        <v>368</v>
      </c>
      <c r="D316" s="207"/>
      <c r="E316" s="208">
        <v>6</v>
      </c>
      <c r="F316" s="209"/>
      <c r="G316" s="210"/>
      <c r="M316" s="204" t="s">
        <v>368</v>
      </c>
      <c r="O316" s="195"/>
    </row>
    <row r="317" spans="1:15" ht="12.75">
      <c r="A317" s="203"/>
      <c r="B317" s="205"/>
      <c r="C317" s="206" t="s">
        <v>369</v>
      </c>
      <c r="D317" s="207"/>
      <c r="E317" s="208">
        <v>6</v>
      </c>
      <c r="F317" s="209"/>
      <c r="G317" s="210"/>
      <c r="M317" s="204" t="s">
        <v>369</v>
      </c>
      <c r="O317" s="195"/>
    </row>
    <row r="318" spans="1:104" ht="12.75">
      <c r="A318" s="196">
        <v>55</v>
      </c>
      <c r="B318" s="197" t="s">
        <v>370</v>
      </c>
      <c r="C318" s="198" t="s">
        <v>371</v>
      </c>
      <c r="D318" s="199" t="s">
        <v>154</v>
      </c>
      <c r="E318" s="200">
        <v>7</v>
      </c>
      <c r="F318" s="200">
        <v>0</v>
      </c>
      <c r="G318" s="201">
        <f>E318*F318</f>
        <v>0</v>
      </c>
      <c r="O318" s="195">
        <v>2</v>
      </c>
      <c r="AA318" s="167">
        <v>3</v>
      </c>
      <c r="AB318" s="167">
        <v>1</v>
      </c>
      <c r="AC318" s="167">
        <v>55381106</v>
      </c>
      <c r="AZ318" s="167">
        <v>1</v>
      </c>
      <c r="BA318" s="167">
        <f>IF(AZ318=1,G318,0)</f>
        <v>0</v>
      </c>
      <c r="BB318" s="167">
        <f>IF(AZ318=2,G318,0)</f>
        <v>0</v>
      </c>
      <c r="BC318" s="167">
        <f>IF(AZ318=3,G318,0)</f>
        <v>0</v>
      </c>
      <c r="BD318" s="167">
        <f>IF(AZ318=4,G318,0)</f>
        <v>0</v>
      </c>
      <c r="BE318" s="167">
        <f>IF(AZ318=5,G318,0)</f>
        <v>0</v>
      </c>
      <c r="CA318" s="202">
        <v>3</v>
      </c>
      <c r="CB318" s="202">
        <v>1</v>
      </c>
      <c r="CZ318" s="167">
        <v>0.01</v>
      </c>
    </row>
    <row r="319" spans="1:15" ht="12.75">
      <c r="A319" s="203"/>
      <c r="B319" s="205"/>
      <c r="C319" s="206" t="s">
        <v>355</v>
      </c>
      <c r="D319" s="207"/>
      <c r="E319" s="208">
        <v>0</v>
      </c>
      <c r="F319" s="209"/>
      <c r="G319" s="210"/>
      <c r="M319" s="204" t="s">
        <v>355</v>
      </c>
      <c r="O319" s="195"/>
    </row>
    <row r="320" spans="1:15" ht="12.75">
      <c r="A320" s="203"/>
      <c r="B320" s="205"/>
      <c r="C320" s="206" t="s">
        <v>357</v>
      </c>
      <c r="D320" s="207"/>
      <c r="E320" s="208">
        <v>6</v>
      </c>
      <c r="F320" s="209"/>
      <c r="G320" s="210"/>
      <c r="M320" s="204" t="s">
        <v>357</v>
      </c>
      <c r="O320" s="195"/>
    </row>
    <row r="321" spans="1:15" ht="12.75">
      <c r="A321" s="203"/>
      <c r="B321" s="205"/>
      <c r="C321" s="206" t="s">
        <v>358</v>
      </c>
      <c r="D321" s="207"/>
      <c r="E321" s="208">
        <v>1</v>
      </c>
      <c r="F321" s="209"/>
      <c r="G321" s="210"/>
      <c r="M321" s="204" t="s">
        <v>358</v>
      </c>
      <c r="O321" s="195"/>
    </row>
    <row r="322" spans="1:104" ht="12.75">
      <c r="A322" s="196">
        <v>56</v>
      </c>
      <c r="B322" s="197" t="s">
        <v>372</v>
      </c>
      <c r="C322" s="198" t="s">
        <v>373</v>
      </c>
      <c r="D322" s="199" t="s">
        <v>154</v>
      </c>
      <c r="E322" s="200">
        <v>10</v>
      </c>
      <c r="F322" s="200">
        <v>0</v>
      </c>
      <c r="G322" s="201">
        <f>E322*F322</f>
        <v>0</v>
      </c>
      <c r="O322" s="195">
        <v>2</v>
      </c>
      <c r="AA322" s="167">
        <v>3</v>
      </c>
      <c r="AB322" s="167">
        <v>1</v>
      </c>
      <c r="AC322" s="167">
        <v>55381107</v>
      </c>
      <c r="AZ322" s="167">
        <v>1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202">
        <v>3</v>
      </c>
      <c r="CB322" s="202">
        <v>1</v>
      </c>
      <c r="CZ322" s="167">
        <v>0.012</v>
      </c>
    </row>
    <row r="323" spans="1:15" ht="12.75">
      <c r="A323" s="203"/>
      <c r="B323" s="205"/>
      <c r="C323" s="206" t="s">
        <v>355</v>
      </c>
      <c r="D323" s="207"/>
      <c r="E323" s="208">
        <v>0</v>
      </c>
      <c r="F323" s="209"/>
      <c r="G323" s="210"/>
      <c r="M323" s="204" t="s">
        <v>355</v>
      </c>
      <c r="O323" s="195"/>
    </row>
    <row r="324" spans="1:15" ht="12.75">
      <c r="A324" s="203"/>
      <c r="B324" s="205"/>
      <c r="C324" s="206" t="s">
        <v>356</v>
      </c>
      <c r="D324" s="207"/>
      <c r="E324" s="208">
        <v>10</v>
      </c>
      <c r="F324" s="209"/>
      <c r="G324" s="210"/>
      <c r="M324" s="204" t="s">
        <v>356</v>
      </c>
      <c r="O324" s="195"/>
    </row>
    <row r="325" spans="1:104" ht="12.75">
      <c r="A325" s="196">
        <v>57</v>
      </c>
      <c r="B325" s="197" t="s">
        <v>374</v>
      </c>
      <c r="C325" s="198" t="s">
        <v>375</v>
      </c>
      <c r="D325" s="199" t="s">
        <v>376</v>
      </c>
      <c r="E325" s="200">
        <v>1</v>
      </c>
      <c r="F325" s="200">
        <v>0</v>
      </c>
      <c r="G325" s="201">
        <f>E325*F325</f>
        <v>0</v>
      </c>
      <c r="O325" s="195">
        <v>2</v>
      </c>
      <c r="AA325" s="167">
        <v>3</v>
      </c>
      <c r="AB325" s="167">
        <v>1</v>
      </c>
      <c r="AC325" s="167">
        <v>58550185</v>
      </c>
      <c r="AZ325" s="167">
        <v>1</v>
      </c>
      <c r="BA325" s="167">
        <f>IF(AZ325=1,G325,0)</f>
        <v>0</v>
      </c>
      <c r="BB325" s="167">
        <f>IF(AZ325=2,G325,0)</f>
        <v>0</v>
      </c>
      <c r="BC325" s="167">
        <f>IF(AZ325=3,G325,0)</f>
        <v>0</v>
      </c>
      <c r="BD325" s="167">
        <f>IF(AZ325=4,G325,0)</f>
        <v>0</v>
      </c>
      <c r="BE325" s="167">
        <f>IF(AZ325=5,G325,0)</f>
        <v>0</v>
      </c>
      <c r="CA325" s="202">
        <v>3</v>
      </c>
      <c r="CB325" s="202">
        <v>1</v>
      </c>
      <c r="CZ325" s="167">
        <v>0.001</v>
      </c>
    </row>
    <row r="326" spans="1:15" ht="12.75">
      <c r="A326" s="203"/>
      <c r="B326" s="205"/>
      <c r="C326" s="206" t="s">
        <v>377</v>
      </c>
      <c r="D326" s="207"/>
      <c r="E326" s="208">
        <v>1</v>
      </c>
      <c r="F326" s="209"/>
      <c r="G326" s="210"/>
      <c r="M326" s="204" t="s">
        <v>377</v>
      </c>
      <c r="O326" s="195"/>
    </row>
    <row r="327" spans="1:104" ht="12.75">
      <c r="A327" s="196">
        <v>58</v>
      </c>
      <c r="B327" s="197" t="s">
        <v>378</v>
      </c>
      <c r="C327" s="198" t="s">
        <v>379</v>
      </c>
      <c r="D327" s="199" t="s">
        <v>366</v>
      </c>
      <c r="E327" s="200">
        <v>100</v>
      </c>
      <c r="F327" s="200">
        <v>0</v>
      </c>
      <c r="G327" s="201">
        <f>E327*F327</f>
        <v>0</v>
      </c>
      <c r="O327" s="195">
        <v>2</v>
      </c>
      <c r="AA327" s="167">
        <v>10</v>
      </c>
      <c r="AB327" s="167">
        <v>0</v>
      </c>
      <c r="AC327" s="167">
        <v>8</v>
      </c>
      <c r="AZ327" s="167">
        <v>5</v>
      </c>
      <c r="BA327" s="167">
        <f>IF(AZ327=1,G327,0)</f>
        <v>0</v>
      </c>
      <c r="BB327" s="167">
        <f>IF(AZ327=2,G327,0)</f>
        <v>0</v>
      </c>
      <c r="BC327" s="167">
        <f>IF(AZ327=3,G327,0)</f>
        <v>0</v>
      </c>
      <c r="BD327" s="167">
        <f>IF(AZ327=4,G327,0)</f>
        <v>0</v>
      </c>
      <c r="BE327" s="167">
        <f>IF(AZ327=5,G327,0)</f>
        <v>0</v>
      </c>
      <c r="CA327" s="202">
        <v>10</v>
      </c>
      <c r="CB327" s="202">
        <v>0</v>
      </c>
      <c r="CZ327" s="167">
        <v>0</v>
      </c>
    </row>
    <row r="328" spans="1:15" ht="12.75">
      <c r="A328" s="203"/>
      <c r="B328" s="205"/>
      <c r="C328" s="206" t="s">
        <v>87</v>
      </c>
      <c r="D328" s="207"/>
      <c r="E328" s="208">
        <v>0</v>
      </c>
      <c r="F328" s="209"/>
      <c r="G328" s="210"/>
      <c r="M328" s="204" t="s">
        <v>87</v>
      </c>
      <c r="O328" s="195"/>
    </row>
    <row r="329" spans="1:15" ht="22.5">
      <c r="A329" s="203"/>
      <c r="B329" s="205"/>
      <c r="C329" s="206" t="s">
        <v>380</v>
      </c>
      <c r="D329" s="207"/>
      <c r="E329" s="208">
        <v>0</v>
      </c>
      <c r="F329" s="209"/>
      <c r="G329" s="210"/>
      <c r="M329" s="204" t="s">
        <v>380</v>
      </c>
      <c r="O329" s="195"/>
    </row>
    <row r="330" spans="1:15" ht="12.75">
      <c r="A330" s="203"/>
      <c r="B330" s="205"/>
      <c r="C330" s="206" t="s">
        <v>381</v>
      </c>
      <c r="D330" s="207"/>
      <c r="E330" s="208">
        <v>100</v>
      </c>
      <c r="F330" s="209"/>
      <c r="G330" s="210"/>
      <c r="M330" s="204" t="s">
        <v>381</v>
      </c>
      <c r="O330" s="195"/>
    </row>
    <row r="331" spans="1:104" ht="12.75">
      <c r="A331" s="196">
        <v>59</v>
      </c>
      <c r="B331" s="197" t="s">
        <v>382</v>
      </c>
      <c r="C331" s="198" t="s">
        <v>383</v>
      </c>
      <c r="D331" s="199" t="s">
        <v>366</v>
      </c>
      <c r="E331" s="200">
        <v>5</v>
      </c>
      <c r="F331" s="200">
        <v>0</v>
      </c>
      <c r="G331" s="201">
        <f>E331*F331</f>
        <v>0</v>
      </c>
      <c r="O331" s="195">
        <v>2</v>
      </c>
      <c r="AA331" s="167">
        <v>10</v>
      </c>
      <c r="AB331" s="167">
        <v>0</v>
      </c>
      <c r="AC331" s="167">
        <v>8</v>
      </c>
      <c r="AZ331" s="167">
        <v>5</v>
      </c>
      <c r="BA331" s="167">
        <f>IF(AZ331=1,G331,0)</f>
        <v>0</v>
      </c>
      <c r="BB331" s="167">
        <f>IF(AZ331=2,G331,0)</f>
        <v>0</v>
      </c>
      <c r="BC331" s="167">
        <f>IF(AZ331=3,G331,0)</f>
        <v>0</v>
      </c>
      <c r="BD331" s="167">
        <f>IF(AZ331=4,G331,0)</f>
        <v>0</v>
      </c>
      <c r="BE331" s="167">
        <f>IF(AZ331=5,G331,0)</f>
        <v>0</v>
      </c>
      <c r="CA331" s="202">
        <v>10</v>
      </c>
      <c r="CB331" s="202">
        <v>0</v>
      </c>
      <c r="CZ331" s="167">
        <v>0</v>
      </c>
    </row>
    <row r="332" spans="1:15" ht="12.75">
      <c r="A332" s="203"/>
      <c r="B332" s="205"/>
      <c r="C332" s="206" t="s">
        <v>87</v>
      </c>
      <c r="D332" s="207"/>
      <c r="E332" s="208">
        <v>0</v>
      </c>
      <c r="F332" s="209"/>
      <c r="G332" s="210"/>
      <c r="M332" s="204" t="s">
        <v>87</v>
      </c>
      <c r="O332" s="195"/>
    </row>
    <row r="333" spans="1:15" ht="12.75">
      <c r="A333" s="203"/>
      <c r="B333" s="205"/>
      <c r="C333" s="206" t="s">
        <v>88</v>
      </c>
      <c r="D333" s="207"/>
      <c r="E333" s="208">
        <v>0</v>
      </c>
      <c r="F333" s="209"/>
      <c r="G333" s="210"/>
      <c r="M333" s="204" t="s">
        <v>88</v>
      </c>
      <c r="O333" s="195"/>
    </row>
    <row r="334" spans="1:15" ht="12.75">
      <c r="A334" s="203"/>
      <c r="B334" s="205"/>
      <c r="C334" s="206" t="s">
        <v>384</v>
      </c>
      <c r="D334" s="207"/>
      <c r="E334" s="208">
        <v>5</v>
      </c>
      <c r="F334" s="209"/>
      <c r="G334" s="210"/>
      <c r="M334" s="204" t="s">
        <v>384</v>
      </c>
      <c r="O334" s="195"/>
    </row>
    <row r="335" spans="1:57" ht="12.75">
      <c r="A335" s="211"/>
      <c r="B335" s="212" t="s">
        <v>76</v>
      </c>
      <c r="C335" s="213" t="str">
        <f>CONCATENATE(B289," ",C289)</f>
        <v>95 Dokončovací konstrukce na pozemních stavbách</v>
      </c>
      <c r="D335" s="214"/>
      <c r="E335" s="215"/>
      <c r="F335" s="216"/>
      <c r="G335" s="217">
        <f>SUM(G289:G334)</f>
        <v>0</v>
      </c>
      <c r="O335" s="195">
        <v>4</v>
      </c>
      <c r="BA335" s="218">
        <f>SUM(BA289:BA334)</f>
        <v>0</v>
      </c>
      <c r="BB335" s="218">
        <f>SUM(BB289:BB334)</f>
        <v>0</v>
      </c>
      <c r="BC335" s="218">
        <f>SUM(BC289:BC334)</f>
        <v>0</v>
      </c>
      <c r="BD335" s="218">
        <f>SUM(BD289:BD334)</f>
        <v>0</v>
      </c>
      <c r="BE335" s="218">
        <f>SUM(BE289:BE334)</f>
        <v>0</v>
      </c>
    </row>
    <row r="336" spans="1:15" ht="12.75">
      <c r="A336" s="188" t="s">
        <v>72</v>
      </c>
      <c r="B336" s="189" t="s">
        <v>385</v>
      </c>
      <c r="C336" s="190" t="s">
        <v>386</v>
      </c>
      <c r="D336" s="191"/>
      <c r="E336" s="192"/>
      <c r="F336" s="192"/>
      <c r="G336" s="193"/>
      <c r="H336" s="194"/>
      <c r="I336" s="194"/>
      <c r="O336" s="195">
        <v>1</v>
      </c>
    </row>
    <row r="337" spans="1:104" ht="12.75">
      <c r="A337" s="196">
        <v>60</v>
      </c>
      <c r="B337" s="197" t="s">
        <v>387</v>
      </c>
      <c r="C337" s="198" t="s">
        <v>388</v>
      </c>
      <c r="D337" s="199" t="s">
        <v>97</v>
      </c>
      <c r="E337" s="200">
        <v>4.5</v>
      </c>
      <c r="F337" s="200">
        <v>0</v>
      </c>
      <c r="G337" s="201">
        <f>E337*F337</f>
        <v>0</v>
      </c>
      <c r="O337" s="195">
        <v>2</v>
      </c>
      <c r="AA337" s="167">
        <v>1</v>
      </c>
      <c r="AB337" s="167">
        <v>1</v>
      </c>
      <c r="AC337" s="167">
        <v>1</v>
      </c>
      <c r="AZ337" s="167">
        <v>1</v>
      </c>
      <c r="BA337" s="167">
        <f>IF(AZ337=1,G337,0)</f>
        <v>0</v>
      </c>
      <c r="BB337" s="167">
        <f>IF(AZ337=2,G337,0)</f>
        <v>0</v>
      </c>
      <c r="BC337" s="167">
        <f>IF(AZ337=3,G337,0)</f>
        <v>0</v>
      </c>
      <c r="BD337" s="167">
        <f>IF(AZ337=4,G337,0)</f>
        <v>0</v>
      </c>
      <c r="BE337" s="167">
        <f>IF(AZ337=5,G337,0)</f>
        <v>0</v>
      </c>
      <c r="CA337" s="202">
        <v>1</v>
      </c>
      <c r="CB337" s="202">
        <v>1</v>
      </c>
      <c r="CZ337" s="167">
        <v>0</v>
      </c>
    </row>
    <row r="338" spans="1:15" ht="12.75">
      <c r="A338" s="203"/>
      <c r="B338" s="205"/>
      <c r="C338" s="206" t="s">
        <v>87</v>
      </c>
      <c r="D338" s="207"/>
      <c r="E338" s="208">
        <v>0</v>
      </c>
      <c r="F338" s="209"/>
      <c r="G338" s="210"/>
      <c r="M338" s="204" t="s">
        <v>87</v>
      </c>
      <c r="O338" s="195"/>
    </row>
    <row r="339" spans="1:15" ht="12.75">
      <c r="A339" s="203"/>
      <c r="B339" s="205"/>
      <c r="C339" s="206" t="s">
        <v>88</v>
      </c>
      <c r="D339" s="207"/>
      <c r="E339" s="208">
        <v>0</v>
      </c>
      <c r="F339" s="209"/>
      <c r="G339" s="210"/>
      <c r="M339" s="204" t="s">
        <v>88</v>
      </c>
      <c r="O339" s="195"/>
    </row>
    <row r="340" spans="1:15" ht="22.5">
      <c r="A340" s="203"/>
      <c r="B340" s="205"/>
      <c r="C340" s="206" t="s">
        <v>389</v>
      </c>
      <c r="D340" s="207"/>
      <c r="E340" s="208">
        <v>4.5</v>
      </c>
      <c r="F340" s="209"/>
      <c r="G340" s="210"/>
      <c r="M340" s="204" t="s">
        <v>389</v>
      </c>
      <c r="O340" s="195"/>
    </row>
    <row r="341" spans="1:104" ht="12.75">
      <c r="A341" s="196">
        <v>61</v>
      </c>
      <c r="B341" s="197" t="s">
        <v>390</v>
      </c>
      <c r="C341" s="198" t="s">
        <v>391</v>
      </c>
      <c r="D341" s="199" t="s">
        <v>86</v>
      </c>
      <c r="E341" s="200">
        <v>26.6</v>
      </c>
      <c r="F341" s="200">
        <v>0</v>
      </c>
      <c r="G341" s="201">
        <f>E341*F341</f>
        <v>0</v>
      </c>
      <c r="O341" s="195">
        <v>2</v>
      </c>
      <c r="AA341" s="167">
        <v>1</v>
      </c>
      <c r="AB341" s="167">
        <v>1</v>
      </c>
      <c r="AC341" s="167">
        <v>1</v>
      </c>
      <c r="AZ341" s="167">
        <v>1</v>
      </c>
      <c r="BA341" s="167">
        <f>IF(AZ341=1,G341,0)</f>
        <v>0</v>
      </c>
      <c r="BB341" s="167">
        <f>IF(AZ341=2,G341,0)</f>
        <v>0</v>
      </c>
      <c r="BC341" s="167">
        <f>IF(AZ341=3,G341,0)</f>
        <v>0</v>
      </c>
      <c r="BD341" s="167">
        <f>IF(AZ341=4,G341,0)</f>
        <v>0</v>
      </c>
      <c r="BE341" s="167">
        <f>IF(AZ341=5,G341,0)</f>
        <v>0</v>
      </c>
      <c r="CA341" s="202">
        <v>1</v>
      </c>
      <c r="CB341" s="202">
        <v>1</v>
      </c>
      <c r="CZ341" s="167">
        <v>0.00067</v>
      </c>
    </row>
    <row r="342" spans="1:15" ht="12.75">
      <c r="A342" s="203"/>
      <c r="B342" s="205"/>
      <c r="C342" s="206" t="s">
        <v>112</v>
      </c>
      <c r="D342" s="207"/>
      <c r="E342" s="208">
        <v>0</v>
      </c>
      <c r="F342" s="209"/>
      <c r="G342" s="210"/>
      <c r="M342" s="204" t="s">
        <v>112</v>
      </c>
      <c r="O342" s="195"/>
    </row>
    <row r="343" spans="1:15" ht="12.75">
      <c r="A343" s="203"/>
      <c r="B343" s="205"/>
      <c r="C343" s="206" t="s">
        <v>88</v>
      </c>
      <c r="D343" s="207"/>
      <c r="E343" s="208">
        <v>0</v>
      </c>
      <c r="F343" s="209"/>
      <c r="G343" s="210"/>
      <c r="M343" s="204" t="s">
        <v>88</v>
      </c>
      <c r="O343" s="195"/>
    </row>
    <row r="344" spans="1:15" ht="12.75">
      <c r="A344" s="203"/>
      <c r="B344" s="205"/>
      <c r="C344" s="206" t="s">
        <v>392</v>
      </c>
      <c r="D344" s="207"/>
      <c r="E344" s="208">
        <v>0</v>
      </c>
      <c r="F344" s="209"/>
      <c r="G344" s="210"/>
      <c r="M344" s="204" t="s">
        <v>392</v>
      </c>
      <c r="O344" s="195"/>
    </row>
    <row r="345" spans="1:15" ht="12.75">
      <c r="A345" s="203"/>
      <c r="B345" s="205"/>
      <c r="C345" s="206" t="s">
        <v>393</v>
      </c>
      <c r="D345" s="207"/>
      <c r="E345" s="208">
        <v>26.6</v>
      </c>
      <c r="F345" s="209"/>
      <c r="G345" s="210"/>
      <c r="M345" s="204" t="s">
        <v>393</v>
      </c>
      <c r="O345" s="195"/>
    </row>
    <row r="346" spans="1:104" ht="22.5">
      <c r="A346" s="196">
        <v>62</v>
      </c>
      <c r="B346" s="197" t="s">
        <v>394</v>
      </c>
      <c r="C346" s="198" t="s">
        <v>395</v>
      </c>
      <c r="D346" s="199" t="s">
        <v>86</v>
      </c>
      <c r="E346" s="200">
        <v>21</v>
      </c>
      <c r="F346" s="200">
        <v>0</v>
      </c>
      <c r="G346" s="201">
        <f>E346*F346</f>
        <v>0</v>
      </c>
      <c r="O346" s="195">
        <v>2</v>
      </c>
      <c r="AA346" s="167">
        <v>1</v>
      </c>
      <c r="AB346" s="167">
        <v>1</v>
      </c>
      <c r="AC346" s="167">
        <v>1</v>
      </c>
      <c r="AZ346" s="167">
        <v>1</v>
      </c>
      <c r="BA346" s="167">
        <f>IF(AZ346=1,G346,0)</f>
        <v>0</v>
      </c>
      <c r="BB346" s="167">
        <f>IF(AZ346=2,G346,0)</f>
        <v>0</v>
      </c>
      <c r="BC346" s="167">
        <f>IF(AZ346=3,G346,0)</f>
        <v>0</v>
      </c>
      <c r="BD346" s="167">
        <f>IF(AZ346=4,G346,0)</f>
        <v>0</v>
      </c>
      <c r="BE346" s="167">
        <f>IF(AZ346=5,G346,0)</f>
        <v>0</v>
      </c>
      <c r="CA346" s="202">
        <v>1</v>
      </c>
      <c r="CB346" s="202">
        <v>1</v>
      </c>
      <c r="CZ346" s="167">
        <v>0</v>
      </c>
    </row>
    <row r="347" spans="1:15" ht="12.75">
      <c r="A347" s="203"/>
      <c r="B347" s="205"/>
      <c r="C347" s="206" t="s">
        <v>87</v>
      </c>
      <c r="D347" s="207"/>
      <c r="E347" s="208">
        <v>0</v>
      </c>
      <c r="F347" s="209"/>
      <c r="G347" s="210"/>
      <c r="M347" s="204" t="s">
        <v>87</v>
      </c>
      <c r="O347" s="195"/>
    </row>
    <row r="348" spans="1:15" ht="12.75">
      <c r="A348" s="203"/>
      <c r="B348" s="205"/>
      <c r="C348" s="206" t="s">
        <v>88</v>
      </c>
      <c r="D348" s="207"/>
      <c r="E348" s="208">
        <v>0</v>
      </c>
      <c r="F348" s="209"/>
      <c r="G348" s="210"/>
      <c r="M348" s="204" t="s">
        <v>88</v>
      </c>
      <c r="O348" s="195"/>
    </row>
    <row r="349" spans="1:15" ht="12.75">
      <c r="A349" s="203"/>
      <c r="B349" s="205"/>
      <c r="C349" s="206" t="s">
        <v>396</v>
      </c>
      <c r="D349" s="207"/>
      <c r="E349" s="208">
        <v>21</v>
      </c>
      <c r="F349" s="209"/>
      <c r="G349" s="210"/>
      <c r="M349" s="204" t="s">
        <v>396</v>
      </c>
      <c r="O349" s="195"/>
    </row>
    <row r="350" spans="1:104" ht="12.75">
      <c r="A350" s="196">
        <v>63</v>
      </c>
      <c r="B350" s="197" t="s">
        <v>397</v>
      </c>
      <c r="C350" s="198" t="s">
        <v>398</v>
      </c>
      <c r="D350" s="199" t="s">
        <v>154</v>
      </c>
      <c r="E350" s="200">
        <v>22</v>
      </c>
      <c r="F350" s="200">
        <v>0</v>
      </c>
      <c r="G350" s="201">
        <f>E350*F350</f>
        <v>0</v>
      </c>
      <c r="O350" s="195">
        <v>2</v>
      </c>
      <c r="AA350" s="167">
        <v>1</v>
      </c>
      <c r="AB350" s="167">
        <v>1</v>
      </c>
      <c r="AC350" s="167">
        <v>1</v>
      </c>
      <c r="AZ350" s="167">
        <v>1</v>
      </c>
      <c r="BA350" s="167">
        <f>IF(AZ350=1,G350,0)</f>
        <v>0</v>
      </c>
      <c r="BB350" s="167">
        <f>IF(AZ350=2,G350,0)</f>
        <v>0</v>
      </c>
      <c r="BC350" s="167">
        <f>IF(AZ350=3,G350,0)</f>
        <v>0</v>
      </c>
      <c r="BD350" s="167">
        <f>IF(AZ350=4,G350,0)</f>
        <v>0</v>
      </c>
      <c r="BE350" s="167">
        <f>IF(AZ350=5,G350,0)</f>
        <v>0</v>
      </c>
      <c r="CA350" s="202">
        <v>1</v>
      </c>
      <c r="CB350" s="202">
        <v>1</v>
      </c>
      <c r="CZ350" s="167">
        <v>0</v>
      </c>
    </row>
    <row r="351" spans="1:15" ht="12.75">
      <c r="A351" s="203"/>
      <c r="B351" s="205"/>
      <c r="C351" s="206" t="s">
        <v>399</v>
      </c>
      <c r="D351" s="207"/>
      <c r="E351" s="208">
        <v>0</v>
      </c>
      <c r="F351" s="209"/>
      <c r="G351" s="210"/>
      <c r="M351" s="204" t="s">
        <v>399</v>
      </c>
      <c r="O351" s="195"/>
    </row>
    <row r="352" spans="1:15" ht="12.75">
      <c r="A352" s="203"/>
      <c r="B352" s="205"/>
      <c r="C352" s="206" t="s">
        <v>400</v>
      </c>
      <c r="D352" s="207"/>
      <c r="E352" s="208">
        <v>10</v>
      </c>
      <c r="F352" s="209"/>
      <c r="G352" s="210"/>
      <c r="M352" s="204" t="s">
        <v>400</v>
      </c>
      <c r="O352" s="195"/>
    </row>
    <row r="353" spans="1:15" ht="12.75">
      <c r="A353" s="203"/>
      <c r="B353" s="205"/>
      <c r="C353" s="206" t="s">
        <v>401</v>
      </c>
      <c r="D353" s="207"/>
      <c r="E353" s="208">
        <v>8</v>
      </c>
      <c r="F353" s="209"/>
      <c r="G353" s="210"/>
      <c r="M353" s="204" t="s">
        <v>401</v>
      </c>
      <c r="O353" s="195"/>
    </row>
    <row r="354" spans="1:15" ht="12.75">
      <c r="A354" s="203"/>
      <c r="B354" s="205"/>
      <c r="C354" s="206" t="s">
        <v>402</v>
      </c>
      <c r="D354" s="207"/>
      <c r="E354" s="208">
        <v>4</v>
      </c>
      <c r="F354" s="209"/>
      <c r="G354" s="210"/>
      <c r="M354" s="204" t="s">
        <v>402</v>
      </c>
      <c r="O354" s="195"/>
    </row>
    <row r="355" spans="1:104" ht="12.75">
      <c r="A355" s="196">
        <v>64</v>
      </c>
      <c r="B355" s="197" t="s">
        <v>403</v>
      </c>
      <c r="C355" s="198" t="s">
        <v>404</v>
      </c>
      <c r="D355" s="199" t="s">
        <v>154</v>
      </c>
      <c r="E355" s="200">
        <v>4</v>
      </c>
      <c r="F355" s="200">
        <v>0</v>
      </c>
      <c r="G355" s="201">
        <f>E355*F355</f>
        <v>0</v>
      </c>
      <c r="O355" s="195">
        <v>2</v>
      </c>
      <c r="AA355" s="167">
        <v>1</v>
      </c>
      <c r="AB355" s="167">
        <v>1</v>
      </c>
      <c r="AC355" s="167">
        <v>1</v>
      </c>
      <c r="AZ355" s="167">
        <v>1</v>
      </c>
      <c r="BA355" s="167">
        <f>IF(AZ355=1,G355,0)</f>
        <v>0</v>
      </c>
      <c r="BB355" s="167">
        <f>IF(AZ355=2,G355,0)</f>
        <v>0</v>
      </c>
      <c r="BC355" s="167">
        <f>IF(AZ355=3,G355,0)</f>
        <v>0</v>
      </c>
      <c r="BD355" s="167">
        <f>IF(AZ355=4,G355,0)</f>
        <v>0</v>
      </c>
      <c r="BE355" s="167">
        <f>IF(AZ355=5,G355,0)</f>
        <v>0</v>
      </c>
      <c r="CA355" s="202">
        <v>1</v>
      </c>
      <c r="CB355" s="202">
        <v>1</v>
      </c>
      <c r="CZ355" s="167">
        <v>0</v>
      </c>
    </row>
    <row r="356" spans="1:15" ht="12.75">
      <c r="A356" s="203"/>
      <c r="B356" s="205"/>
      <c r="C356" s="206" t="s">
        <v>405</v>
      </c>
      <c r="D356" s="207"/>
      <c r="E356" s="208">
        <v>0</v>
      </c>
      <c r="F356" s="209"/>
      <c r="G356" s="210"/>
      <c r="M356" s="204" t="s">
        <v>405</v>
      </c>
      <c r="O356" s="195"/>
    </row>
    <row r="357" spans="1:15" ht="12.75">
      <c r="A357" s="203"/>
      <c r="B357" s="205"/>
      <c r="C357" s="206" t="s">
        <v>406</v>
      </c>
      <c r="D357" s="207"/>
      <c r="E357" s="208">
        <v>2</v>
      </c>
      <c r="F357" s="209"/>
      <c r="G357" s="210"/>
      <c r="M357" s="204" t="s">
        <v>406</v>
      </c>
      <c r="O357" s="195"/>
    </row>
    <row r="358" spans="1:15" ht="12.75">
      <c r="A358" s="203"/>
      <c r="B358" s="205"/>
      <c r="C358" s="206" t="s">
        <v>407</v>
      </c>
      <c r="D358" s="207"/>
      <c r="E358" s="208">
        <v>2</v>
      </c>
      <c r="F358" s="209"/>
      <c r="G358" s="210"/>
      <c r="M358" s="204" t="s">
        <v>407</v>
      </c>
      <c r="O358" s="195"/>
    </row>
    <row r="359" spans="1:104" ht="12.75">
      <c r="A359" s="196">
        <v>65</v>
      </c>
      <c r="B359" s="197" t="s">
        <v>408</v>
      </c>
      <c r="C359" s="198" t="s">
        <v>409</v>
      </c>
      <c r="D359" s="199" t="s">
        <v>86</v>
      </c>
      <c r="E359" s="200">
        <v>3.6</v>
      </c>
      <c r="F359" s="200">
        <v>0</v>
      </c>
      <c r="G359" s="201">
        <f>E359*F359</f>
        <v>0</v>
      </c>
      <c r="O359" s="195">
        <v>2</v>
      </c>
      <c r="AA359" s="167">
        <v>1</v>
      </c>
      <c r="AB359" s="167">
        <v>1</v>
      </c>
      <c r="AC359" s="167">
        <v>1</v>
      </c>
      <c r="AZ359" s="167">
        <v>1</v>
      </c>
      <c r="BA359" s="167">
        <f>IF(AZ359=1,G359,0)</f>
        <v>0</v>
      </c>
      <c r="BB359" s="167">
        <f>IF(AZ359=2,G359,0)</f>
        <v>0</v>
      </c>
      <c r="BC359" s="167">
        <f>IF(AZ359=3,G359,0)</f>
        <v>0</v>
      </c>
      <c r="BD359" s="167">
        <f>IF(AZ359=4,G359,0)</f>
        <v>0</v>
      </c>
      <c r="BE359" s="167">
        <f>IF(AZ359=5,G359,0)</f>
        <v>0</v>
      </c>
      <c r="CA359" s="202">
        <v>1</v>
      </c>
      <c r="CB359" s="202">
        <v>1</v>
      </c>
      <c r="CZ359" s="167">
        <v>0.00219</v>
      </c>
    </row>
    <row r="360" spans="1:15" ht="12.75">
      <c r="A360" s="203"/>
      <c r="B360" s="205"/>
      <c r="C360" s="206" t="s">
        <v>410</v>
      </c>
      <c r="D360" s="207"/>
      <c r="E360" s="208">
        <v>0</v>
      </c>
      <c r="F360" s="209"/>
      <c r="G360" s="210"/>
      <c r="M360" s="204" t="s">
        <v>410</v>
      </c>
      <c r="O360" s="195"/>
    </row>
    <row r="361" spans="1:15" ht="12.75">
      <c r="A361" s="203"/>
      <c r="B361" s="205"/>
      <c r="C361" s="206" t="s">
        <v>411</v>
      </c>
      <c r="D361" s="207"/>
      <c r="E361" s="208">
        <v>3.6</v>
      </c>
      <c r="F361" s="209"/>
      <c r="G361" s="210"/>
      <c r="M361" s="204" t="s">
        <v>411</v>
      </c>
      <c r="O361" s="195"/>
    </row>
    <row r="362" spans="1:104" ht="12.75">
      <c r="A362" s="196">
        <v>66</v>
      </c>
      <c r="B362" s="197" t="s">
        <v>412</v>
      </c>
      <c r="C362" s="198" t="s">
        <v>413</v>
      </c>
      <c r="D362" s="199" t="s">
        <v>86</v>
      </c>
      <c r="E362" s="200">
        <v>3.24</v>
      </c>
      <c r="F362" s="200">
        <v>0</v>
      </c>
      <c r="G362" s="201">
        <f>E362*F362</f>
        <v>0</v>
      </c>
      <c r="O362" s="195">
        <v>2</v>
      </c>
      <c r="AA362" s="167">
        <v>1</v>
      </c>
      <c r="AB362" s="167">
        <v>1</v>
      </c>
      <c r="AC362" s="167">
        <v>1</v>
      </c>
      <c r="AZ362" s="167">
        <v>1</v>
      </c>
      <c r="BA362" s="167">
        <f>IF(AZ362=1,G362,0)</f>
        <v>0</v>
      </c>
      <c r="BB362" s="167">
        <f>IF(AZ362=2,G362,0)</f>
        <v>0</v>
      </c>
      <c r="BC362" s="167">
        <f>IF(AZ362=3,G362,0)</f>
        <v>0</v>
      </c>
      <c r="BD362" s="167">
        <f>IF(AZ362=4,G362,0)</f>
        <v>0</v>
      </c>
      <c r="BE362" s="167">
        <f>IF(AZ362=5,G362,0)</f>
        <v>0</v>
      </c>
      <c r="CA362" s="202">
        <v>1</v>
      </c>
      <c r="CB362" s="202">
        <v>1</v>
      </c>
      <c r="CZ362" s="167">
        <v>0.001</v>
      </c>
    </row>
    <row r="363" spans="1:15" ht="12.75">
      <c r="A363" s="203"/>
      <c r="B363" s="205"/>
      <c r="C363" s="206" t="s">
        <v>410</v>
      </c>
      <c r="D363" s="207"/>
      <c r="E363" s="208">
        <v>0</v>
      </c>
      <c r="F363" s="209"/>
      <c r="G363" s="210"/>
      <c r="M363" s="204" t="s">
        <v>410</v>
      </c>
      <c r="O363" s="195"/>
    </row>
    <row r="364" spans="1:15" ht="12.75">
      <c r="A364" s="203"/>
      <c r="B364" s="205"/>
      <c r="C364" s="206" t="s">
        <v>414</v>
      </c>
      <c r="D364" s="207"/>
      <c r="E364" s="208">
        <v>3.24</v>
      </c>
      <c r="F364" s="209"/>
      <c r="G364" s="210"/>
      <c r="M364" s="204" t="s">
        <v>414</v>
      </c>
      <c r="O364" s="195"/>
    </row>
    <row r="365" spans="1:104" ht="12.75">
      <c r="A365" s="196">
        <v>67</v>
      </c>
      <c r="B365" s="197" t="s">
        <v>415</v>
      </c>
      <c r="C365" s="198" t="s">
        <v>416</v>
      </c>
      <c r="D365" s="199" t="s">
        <v>86</v>
      </c>
      <c r="E365" s="200">
        <v>4.32</v>
      </c>
      <c r="F365" s="200">
        <v>0</v>
      </c>
      <c r="G365" s="201">
        <f>E365*F365</f>
        <v>0</v>
      </c>
      <c r="O365" s="195">
        <v>2</v>
      </c>
      <c r="AA365" s="167">
        <v>1</v>
      </c>
      <c r="AB365" s="167">
        <v>1</v>
      </c>
      <c r="AC365" s="167">
        <v>1</v>
      </c>
      <c r="AZ365" s="167">
        <v>1</v>
      </c>
      <c r="BA365" s="167">
        <f>IF(AZ365=1,G365,0)</f>
        <v>0</v>
      </c>
      <c r="BB365" s="167">
        <f>IF(AZ365=2,G365,0)</f>
        <v>0</v>
      </c>
      <c r="BC365" s="167">
        <f>IF(AZ365=3,G365,0)</f>
        <v>0</v>
      </c>
      <c r="BD365" s="167">
        <f>IF(AZ365=4,G365,0)</f>
        <v>0</v>
      </c>
      <c r="BE365" s="167">
        <f>IF(AZ365=5,G365,0)</f>
        <v>0</v>
      </c>
      <c r="CA365" s="202">
        <v>1</v>
      </c>
      <c r="CB365" s="202">
        <v>1</v>
      </c>
      <c r="CZ365" s="167">
        <v>0.00092</v>
      </c>
    </row>
    <row r="366" spans="1:15" ht="12.75">
      <c r="A366" s="203"/>
      <c r="B366" s="205"/>
      <c r="C366" s="206" t="s">
        <v>410</v>
      </c>
      <c r="D366" s="207"/>
      <c r="E366" s="208">
        <v>0</v>
      </c>
      <c r="F366" s="209"/>
      <c r="G366" s="210"/>
      <c r="M366" s="204" t="s">
        <v>410</v>
      </c>
      <c r="O366" s="195"/>
    </row>
    <row r="367" spans="1:15" ht="12.75">
      <c r="A367" s="203"/>
      <c r="B367" s="205"/>
      <c r="C367" s="206" t="s">
        <v>417</v>
      </c>
      <c r="D367" s="207"/>
      <c r="E367" s="208">
        <v>4.32</v>
      </c>
      <c r="F367" s="209"/>
      <c r="G367" s="210"/>
      <c r="M367" s="204" t="s">
        <v>417</v>
      </c>
      <c r="O367" s="195"/>
    </row>
    <row r="368" spans="1:104" ht="12.75">
      <c r="A368" s="196">
        <v>68</v>
      </c>
      <c r="B368" s="197" t="s">
        <v>418</v>
      </c>
      <c r="C368" s="198" t="s">
        <v>419</v>
      </c>
      <c r="D368" s="199" t="s">
        <v>86</v>
      </c>
      <c r="E368" s="200">
        <v>6.246</v>
      </c>
      <c r="F368" s="200">
        <v>0</v>
      </c>
      <c r="G368" s="201">
        <f>E368*F368</f>
        <v>0</v>
      </c>
      <c r="O368" s="195">
        <v>2</v>
      </c>
      <c r="AA368" s="167">
        <v>1</v>
      </c>
      <c r="AB368" s="167">
        <v>1</v>
      </c>
      <c r="AC368" s="167">
        <v>1</v>
      </c>
      <c r="AZ368" s="167">
        <v>1</v>
      </c>
      <c r="BA368" s="167">
        <f>IF(AZ368=1,G368,0)</f>
        <v>0</v>
      </c>
      <c r="BB368" s="167">
        <f>IF(AZ368=2,G368,0)</f>
        <v>0</v>
      </c>
      <c r="BC368" s="167">
        <f>IF(AZ368=3,G368,0)</f>
        <v>0</v>
      </c>
      <c r="BD368" s="167">
        <f>IF(AZ368=4,G368,0)</f>
        <v>0</v>
      </c>
      <c r="BE368" s="167">
        <f>IF(AZ368=5,G368,0)</f>
        <v>0</v>
      </c>
      <c r="CA368" s="202">
        <v>1</v>
      </c>
      <c r="CB368" s="202">
        <v>1</v>
      </c>
      <c r="CZ368" s="167">
        <v>0.00117</v>
      </c>
    </row>
    <row r="369" spans="1:15" ht="12.75">
      <c r="A369" s="203"/>
      <c r="B369" s="205"/>
      <c r="C369" s="206" t="s">
        <v>420</v>
      </c>
      <c r="D369" s="207"/>
      <c r="E369" s="208">
        <v>0</v>
      </c>
      <c r="F369" s="209"/>
      <c r="G369" s="210"/>
      <c r="M369" s="204" t="s">
        <v>420</v>
      </c>
      <c r="O369" s="195"/>
    </row>
    <row r="370" spans="1:15" ht="12.75">
      <c r="A370" s="203"/>
      <c r="B370" s="205"/>
      <c r="C370" s="206" t="s">
        <v>421</v>
      </c>
      <c r="D370" s="207"/>
      <c r="E370" s="208">
        <v>3.546</v>
      </c>
      <c r="F370" s="209"/>
      <c r="G370" s="210"/>
      <c r="M370" s="204" t="s">
        <v>421</v>
      </c>
      <c r="O370" s="195"/>
    </row>
    <row r="371" spans="1:15" ht="12.75">
      <c r="A371" s="203"/>
      <c r="B371" s="205"/>
      <c r="C371" s="206" t="s">
        <v>422</v>
      </c>
      <c r="D371" s="207"/>
      <c r="E371" s="208">
        <v>2.7</v>
      </c>
      <c r="F371" s="209"/>
      <c r="G371" s="210"/>
      <c r="M371" s="204" t="s">
        <v>422</v>
      </c>
      <c r="O371" s="195"/>
    </row>
    <row r="372" spans="1:104" ht="12.75">
      <c r="A372" s="196">
        <v>69</v>
      </c>
      <c r="B372" s="197" t="s">
        <v>423</v>
      </c>
      <c r="C372" s="198" t="s">
        <v>424</v>
      </c>
      <c r="D372" s="199" t="s">
        <v>154</v>
      </c>
      <c r="E372" s="200">
        <v>10</v>
      </c>
      <c r="F372" s="200">
        <v>0</v>
      </c>
      <c r="G372" s="201">
        <f>E372*F372</f>
        <v>0</v>
      </c>
      <c r="O372" s="195">
        <v>2</v>
      </c>
      <c r="AA372" s="167">
        <v>1</v>
      </c>
      <c r="AB372" s="167">
        <v>1</v>
      </c>
      <c r="AC372" s="167">
        <v>1</v>
      </c>
      <c r="AZ372" s="167">
        <v>1</v>
      </c>
      <c r="BA372" s="167">
        <f>IF(AZ372=1,G372,0)</f>
        <v>0</v>
      </c>
      <c r="BB372" s="167">
        <f>IF(AZ372=2,G372,0)</f>
        <v>0</v>
      </c>
      <c r="BC372" s="167">
        <f>IF(AZ372=3,G372,0)</f>
        <v>0</v>
      </c>
      <c r="BD372" s="167">
        <f>IF(AZ372=4,G372,0)</f>
        <v>0</v>
      </c>
      <c r="BE372" s="167">
        <f>IF(AZ372=5,G372,0)</f>
        <v>0</v>
      </c>
      <c r="CA372" s="202">
        <v>1</v>
      </c>
      <c r="CB372" s="202">
        <v>1</v>
      </c>
      <c r="CZ372" s="167">
        <v>0</v>
      </c>
    </row>
    <row r="373" spans="1:15" ht="12.75">
      <c r="A373" s="203"/>
      <c r="B373" s="205"/>
      <c r="C373" s="206" t="s">
        <v>425</v>
      </c>
      <c r="D373" s="207"/>
      <c r="E373" s="208">
        <v>0</v>
      </c>
      <c r="F373" s="209"/>
      <c r="G373" s="210"/>
      <c r="M373" s="204" t="s">
        <v>425</v>
      </c>
      <c r="O373" s="195"/>
    </row>
    <row r="374" spans="1:15" ht="12.75">
      <c r="A374" s="203"/>
      <c r="B374" s="205"/>
      <c r="C374" s="206" t="s">
        <v>426</v>
      </c>
      <c r="D374" s="207"/>
      <c r="E374" s="208">
        <v>10</v>
      </c>
      <c r="F374" s="209"/>
      <c r="G374" s="210"/>
      <c r="M374" s="204" t="s">
        <v>426</v>
      </c>
      <c r="O374" s="195"/>
    </row>
    <row r="375" spans="1:104" ht="12.75">
      <c r="A375" s="196">
        <v>70</v>
      </c>
      <c r="B375" s="197" t="s">
        <v>427</v>
      </c>
      <c r="C375" s="198" t="s">
        <v>428</v>
      </c>
      <c r="D375" s="199" t="s">
        <v>86</v>
      </c>
      <c r="E375" s="200">
        <v>232.464</v>
      </c>
      <c r="F375" s="200">
        <v>0</v>
      </c>
      <c r="G375" s="201">
        <f>E375*F375</f>
        <v>0</v>
      </c>
      <c r="O375" s="195">
        <v>2</v>
      </c>
      <c r="AA375" s="167">
        <v>1</v>
      </c>
      <c r="AB375" s="167">
        <v>1</v>
      </c>
      <c r="AC375" s="167">
        <v>1</v>
      </c>
      <c r="AZ375" s="167">
        <v>1</v>
      </c>
      <c r="BA375" s="167">
        <f>IF(AZ375=1,G375,0)</f>
        <v>0</v>
      </c>
      <c r="BB375" s="167">
        <f>IF(AZ375=2,G375,0)</f>
        <v>0</v>
      </c>
      <c r="BC375" s="167">
        <f>IF(AZ375=3,G375,0)</f>
        <v>0</v>
      </c>
      <c r="BD375" s="167">
        <f>IF(AZ375=4,G375,0)</f>
        <v>0</v>
      </c>
      <c r="BE375" s="167">
        <f>IF(AZ375=5,G375,0)</f>
        <v>0</v>
      </c>
      <c r="CA375" s="202">
        <v>1</v>
      </c>
      <c r="CB375" s="202">
        <v>1</v>
      </c>
      <c r="CZ375" s="167">
        <v>0.00042</v>
      </c>
    </row>
    <row r="376" spans="1:15" ht="12.75">
      <c r="A376" s="203"/>
      <c r="B376" s="205"/>
      <c r="C376" s="206" t="s">
        <v>429</v>
      </c>
      <c r="D376" s="207"/>
      <c r="E376" s="208">
        <v>232.464</v>
      </c>
      <c r="F376" s="209"/>
      <c r="G376" s="210"/>
      <c r="M376" s="204" t="s">
        <v>429</v>
      </c>
      <c r="O376" s="195"/>
    </row>
    <row r="377" spans="1:104" ht="12.75">
      <c r="A377" s="196">
        <v>71</v>
      </c>
      <c r="B377" s="197" t="s">
        <v>430</v>
      </c>
      <c r="C377" s="198" t="s">
        <v>431</v>
      </c>
      <c r="D377" s="199" t="s">
        <v>133</v>
      </c>
      <c r="E377" s="200">
        <v>11.4</v>
      </c>
      <c r="F377" s="200">
        <v>0</v>
      </c>
      <c r="G377" s="201">
        <f>E377*F377</f>
        <v>0</v>
      </c>
      <c r="O377" s="195">
        <v>2</v>
      </c>
      <c r="AA377" s="167">
        <v>1</v>
      </c>
      <c r="AB377" s="167">
        <v>1</v>
      </c>
      <c r="AC377" s="167">
        <v>1</v>
      </c>
      <c r="AZ377" s="167">
        <v>1</v>
      </c>
      <c r="BA377" s="167">
        <f>IF(AZ377=1,G377,0)</f>
        <v>0</v>
      </c>
      <c r="BB377" s="167">
        <f>IF(AZ377=2,G377,0)</f>
        <v>0</v>
      </c>
      <c r="BC377" s="167">
        <f>IF(AZ377=3,G377,0)</f>
        <v>0</v>
      </c>
      <c r="BD377" s="167">
        <f>IF(AZ377=4,G377,0)</f>
        <v>0</v>
      </c>
      <c r="BE377" s="167">
        <f>IF(AZ377=5,G377,0)</f>
        <v>0</v>
      </c>
      <c r="CA377" s="202">
        <v>1</v>
      </c>
      <c r="CB377" s="202">
        <v>1</v>
      </c>
      <c r="CZ377" s="167">
        <v>0</v>
      </c>
    </row>
    <row r="378" spans="1:15" ht="12.75">
      <c r="A378" s="203"/>
      <c r="B378" s="205"/>
      <c r="C378" s="206" t="s">
        <v>432</v>
      </c>
      <c r="D378" s="207"/>
      <c r="E378" s="208">
        <v>11.4</v>
      </c>
      <c r="F378" s="209"/>
      <c r="G378" s="210"/>
      <c r="M378" s="204" t="s">
        <v>432</v>
      </c>
      <c r="O378" s="195"/>
    </row>
    <row r="379" spans="1:104" ht="12.75">
      <c r="A379" s="196">
        <v>72</v>
      </c>
      <c r="B379" s="197" t="s">
        <v>433</v>
      </c>
      <c r="C379" s="198" t="s">
        <v>434</v>
      </c>
      <c r="D379" s="199" t="s">
        <v>133</v>
      </c>
      <c r="E379" s="200">
        <v>2.1</v>
      </c>
      <c r="F379" s="200">
        <v>0</v>
      </c>
      <c r="G379" s="201">
        <f>E379*F379</f>
        <v>0</v>
      </c>
      <c r="O379" s="195">
        <v>2</v>
      </c>
      <c r="AA379" s="167">
        <v>1</v>
      </c>
      <c r="AB379" s="167">
        <v>1</v>
      </c>
      <c r="AC379" s="167">
        <v>1</v>
      </c>
      <c r="AZ379" s="167">
        <v>1</v>
      </c>
      <c r="BA379" s="167">
        <f>IF(AZ379=1,G379,0)</f>
        <v>0</v>
      </c>
      <c r="BB379" s="167">
        <f>IF(AZ379=2,G379,0)</f>
        <v>0</v>
      </c>
      <c r="BC379" s="167">
        <f>IF(AZ379=3,G379,0)</f>
        <v>0</v>
      </c>
      <c r="BD379" s="167">
        <f>IF(AZ379=4,G379,0)</f>
        <v>0</v>
      </c>
      <c r="BE379" s="167">
        <f>IF(AZ379=5,G379,0)</f>
        <v>0</v>
      </c>
      <c r="CA379" s="202">
        <v>1</v>
      </c>
      <c r="CB379" s="202">
        <v>1</v>
      </c>
      <c r="CZ379" s="167">
        <v>0</v>
      </c>
    </row>
    <row r="380" spans="1:15" ht="12.75">
      <c r="A380" s="203"/>
      <c r="B380" s="205"/>
      <c r="C380" s="206" t="s">
        <v>87</v>
      </c>
      <c r="D380" s="207"/>
      <c r="E380" s="208">
        <v>0</v>
      </c>
      <c r="F380" s="209"/>
      <c r="G380" s="210"/>
      <c r="M380" s="204" t="s">
        <v>87</v>
      </c>
      <c r="O380" s="195"/>
    </row>
    <row r="381" spans="1:15" ht="12.75">
      <c r="A381" s="203"/>
      <c r="B381" s="205"/>
      <c r="C381" s="206" t="s">
        <v>88</v>
      </c>
      <c r="D381" s="207"/>
      <c r="E381" s="208">
        <v>0</v>
      </c>
      <c r="F381" s="209"/>
      <c r="G381" s="210"/>
      <c r="M381" s="204" t="s">
        <v>88</v>
      </c>
      <c r="O381" s="195"/>
    </row>
    <row r="382" spans="1:15" ht="12.75">
      <c r="A382" s="203"/>
      <c r="B382" s="205"/>
      <c r="C382" s="206" t="s">
        <v>435</v>
      </c>
      <c r="D382" s="207"/>
      <c r="E382" s="208">
        <v>0</v>
      </c>
      <c r="F382" s="209"/>
      <c r="G382" s="210"/>
      <c r="M382" s="204" t="s">
        <v>435</v>
      </c>
      <c r="O382" s="195"/>
    </row>
    <row r="383" spans="1:15" ht="12.75">
      <c r="A383" s="203"/>
      <c r="B383" s="205"/>
      <c r="C383" s="206" t="s">
        <v>436</v>
      </c>
      <c r="D383" s="207"/>
      <c r="E383" s="208">
        <v>0.75</v>
      </c>
      <c r="F383" s="209"/>
      <c r="G383" s="210"/>
      <c r="M383" s="204" t="s">
        <v>436</v>
      </c>
      <c r="O383" s="195"/>
    </row>
    <row r="384" spans="1:15" ht="12.75">
      <c r="A384" s="203"/>
      <c r="B384" s="205"/>
      <c r="C384" s="206" t="s">
        <v>122</v>
      </c>
      <c r="D384" s="207"/>
      <c r="E384" s="208">
        <v>0</v>
      </c>
      <c r="F384" s="209"/>
      <c r="G384" s="210"/>
      <c r="M384" s="204" t="s">
        <v>122</v>
      </c>
      <c r="O384" s="195"/>
    </row>
    <row r="385" spans="1:15" ht="12.75">
      <c r="A385" s="203"/>
      <c r="B385" s="205"/>
      <c r="C385" s="206" t="s">
        <v>88</v>
      </c>
      <c r="D385" s="207"/>
      <c r="E385" s="208">
        <v>0</v>
      </c>
      <c r="F385" s="209"/>
      <c r="G385" s="210"/>
      <c r="M385" s="204" t="s">
        <v>88</v>
      </c>
      <c r="O385" s="195"/>
    </row>
    <row r="386" spans="1:15" ht="12.75">
      <c r="A386" s="203"/>
      <c r="B386" s="205"/>
      <c r="C386" s="206" t="s">
        <v>435</v>
      </c>
      <c r="D386" s="207"/>
      <c r="E386" s="208">
        <v>0</v>
      </c>
      <c r="F386" s="209"/>
      <c r="G386" s="210"/>
      <c r="M386" s="204" t="s">
        <v>435</v>
      </c>
      <c r="O386" s="195"/>
    </row>
    <row r="387" spans="1:15" ht="12.75">
      <c r="A387" s="203"/>
      <c r="B387" s="205"/>
      <c r="C387" s="206" t="s">
        <v>436</v>
      </c>
      <c r="D387" s="207"/>
      <c r="E387" s="208">
        <v>0.75</v>
      </c>
      <c r="F387" s="209"/>
      <c r="G387" s="210"/>
      <c r="M387" s="204" t="s">
        <v>436</v>
      </c>
      <c r="O387" s="195"/>
    </row>
    <row r="388" spans="1:15" ht="12.75">
      <c r="A388" s="203"/>
      <c r="B388" s="205"/>
      <c r="C388" s="206" t="s">
        <v>123</v>
      </c>
      <c r="D388" s="207"/>
      <c r="E388" s="208">
        <v>0</v>
      </c>
      <c r="F388" s="209"/>
      <c r="G388" s="210"/>
      <c r="M388" s="204" t="s">
        <v>123</v>
      </c>
      <c r="O388" s="195"/>
    </row>
    <row r="389" spans="1:15" ht="12.75">
      <c r="A389" s="203"/>
      <c r="B389" s="205"/>
      <c r="C389" s="206" t="s">
        <v>88</v>
      </c>
      <c r="D389" s="207"/>
      <c r="E389" s="208">
        <v>0</v>
      </c>
      <c r="F389" s="209"/>
      <c r="G389" s="210"/>
      <c r="M389" s="204" t="s">
        <v>88</v>
      </c>
      <c r="O389" s="195"/>
    </row>
    <row r="390" spans="1:15" ht="12.75">
      <c r="A390" s="203"/>
      <c r="B390" s="205"/>
      <c r="C390" s="206" t="s">
        <v>435</v>
      </c>
      <c r="D390" s="207"/>
      <c r="E390" s="208">
        <v>0</v>
      </c>
      <c r="F390" s="209"/>
      <c r="G390" s="210"/>
      <c r="M390" s="204" t="s">
        <v>435</v>
      </c>
      <c r="O390" s="195"/>
    </row>
    <row r="391" spans="1:15" ht="12.75">
      <c r="A391" s="203"/>
      <c r="B391" s="205"/>
      <c r="C391" s="206" t="s">
        <v>437</v>
      </c>
      <c r="D391" s="207"/>
      <c r="E391" s="208">
        <v>0.6</v>
      </c>
      <c r="F391" s="209"/>
      <c r="G391" s="210"/>
      <c r="M391" s="204" t="s">
        <v>437</v>
      </c>
      <c r="O391" s="195"/>
    </row>
    <row r="392" spans="1:104" ht="12.75">
      <c r="A392" s="196">
        <v>73</v>
      </c>
      <c r="B392" s="197" t="s">
        <v>438</v>
      </c>
      <c r="C392" s="198" t="s">
        <v>439</v>
      </c>
      <c r="D392" s="199" t="s">
        <v>133</v>
      </c>
      <c r="E392" s="200">
        <v>3.8</v>
      </c>
      <c r="F392" s="200">
        <v>0</v>
      </c>
      <c r="G392" s="201">
        <f>E392*F392</f>
        <v>0</v>
      </c>
      <c r="O392" s="195">
        <v>2</v>
      </c>
      <c r="AA392" s="167">
        <v>1</v>
      </c>
      <c r="AB392" s="167">
        <v>1</v>
      </c>
      <c r="AC392" s="167">
        <v>1</v>
      </c>
      <c r="AZ392" s="167">
        <v>1</v>
      </c>
      <c r="BA392" s="167">
        <f>IF(AZ392=1,G392,0)</f>
        <v>0</v>
      </c>
      <c r="BB392" s="167">
        <f>IF(AZ392=2,G392,0)</f>
        <v>0</v>
      </c>
      <c r="BC392" s="167">
        <f>IF(AZ392=3,G392,0)</f>
        <v>0</v>
      </c>
      <c r="BD392" s="167">
        <f>IF(AZ392=4,G392,0)</f>
        <v>0</v>
      </c>
      <c r="BE392" s="167">
        <f>IF(AZ392=5,G392,0)</f>
        <v>0</v>
      </c>
      <c r="CA392" s="202">
        <v>1</v>
      </c>
      <c r="CB392" s="202">
        <v>1</v>
      </c>
      <c r="CZ392" s="167">
        <v>0</v>
      </c>
    </row>
    <row r="393" spans="1:15" ht="12.75">
      <c r="A393" s="203"/>
      <c r="B393" s="205"/>
      <c r="C393" s="206" t="s">
        <v>87</v>
      </c>
      <c r="D393" s="207"/>
      <c r="E393" s="208">
        <v>0</v>
      </c>
      <c r="F393" s="209"/>
      <c r="G393" s="210"/>
      <c r="M393" s="204" t="s">
        <v>87</v>
      </c>
      <c r="O393" s="195"/>
    </row>
    <row r="394" spans="1:15" ht="12.75">
      <c r="A394" s="203"/>
      <c r="B394" s="205"/>
      <c r="C394" s="206" t="s">
        <v>88</v>
      </c>
      <c r="D394" s="207"/>
      <c r="E394" s="208">
        <v>0</v>
      </c>
      <c r="F394" s="209"/>
      <c r="G394" s="210"/>
      <c r="M394" s="204" t="s">
        <v>88</v>
      </c>
      <c r="O394" s="195"/>
    </row>
    <row r="395" spans="1:15" ht="12.75">
      <c r="A395" s="203"/>
      <c r="B395" s="205"/>
      <c r="C395" s="206" t="s">
        <v>440</v>
      </c>
      <c r="D395" s="207"/>
      <c r="E395" s="208">
        <v>0</v>
      </c>
      <c r="F395" s="209"/>
      <c r="G395" s="210"/>
      <c r="M395" s="204" t="s">
        <v>440</v>
      </c>
      <c r="O395" s="195"/>
    </row>
    <row r="396" spans="1:15" ht="12.75">
      <c r="A396" s="203"/>
      <c r="B396" s="205"/>
      <c r="C396" s="206" t="s">
        <v>441</v>
      </c>
      <c r="D396" s="207"/>
      <c r="E396" s="208">
        <v>1.3</v>
      </c>
      <c r="F396" s="209"/>
      <c r="G396" s="210"/>
      <c r="M396" s="204" t="s">
        <v>441</v>
      </c>
      <c r="O396" s="195"/>
    </row>
    <row r="397" spans="1:15" ht="12.75">
      <c r="A397" s="203"/>
      <c r="B397" s="205"/>
      <c r="C397" s="206" t="s">
        <v>122</v>
      </c>
      <c r="D397" s="207"/>
      <c r="E397" s="208">
        <v>0</v>
      </c>
      <c r="F397" s="209"/>
      <c r="G397" s="210"/>
      <c r="M397" s="204" t="s">
        <v>122</v>
      </c>
      <c r="O397" s="195"/>
    </row>
    <row r="398" spans="1:15" ht="12.75">
      <c r="A398" s="203"/>
      <c r="B398" s="205"/>
      <c r="C398" s="206" t="s">
        <v>88</v>
      </c>
      <c r="D398" s="207"/>
      <c r="E398" s="208">
        <v>0</v>
      </c>
      <c r="F398" s="209"/>
      <c r="G398" s="210"/>
      <c r="M398" s="204" t="s">
        <v>88</v>
      </c>
      <c r="O398" s="195"/>
    </row>
    <row r="399" spans="1:15" ht="12.75">
      <c r="A399" s="203"/>
      <c r="B399" s="205"/>
      <c r="C399" s="206" t="s">
        <v>440</v>
      </c>
      <c r="D399" s="207"/>
      <c r="E399" s="208">
        <v>0</v>
      </c>
      <c r="F399" s="209"/>
      <c r="G399" s="210"/>
      <c r="M399" s="204" t="s">
        <v>440</v>
      </c>
      <c r="O399" s="195"/>
    </row>
    <row r="400" spans="1:15" ht="12.75">
      <c r="A400" s="203"/>
      <c r="B400" s="205"/>
      <c r="C400" s="206" t="s">
        <v>442</v>
      </c>
      <c r="D400" s="207"/>
      <c r="E400" s="208">
        <v>1.1</v>
      </c>
      <c r="F400" s="209"/>
      <c r="G400" s="210"/>
      <c r="M400" s="204" t="s">
        <v>442</v>
      </c>
      <c r="O400" s="195"/>
    </row>
    <row r="401" spans="1:15" ht="12.75">
      <c r="A401" s="203"/>
      <c r="B401" s="205"/>
      <c r="C401" s="206" t="s">
        <v>123</v>
      </c>
      <c r="D401" s="207"/>
      <c r="E401" s="208">
        <v>0</v>
      </c>
      <c r="F401" s="209"/>
      <c r="G401" s="210"/>
      <c r="M401" s="204" t="s">
        <v>123</v>
      </c>
      <c r="O401" s="195"/>
    </row>
    <row r="402" spans="1:15" ht="12.75">
      <c r="A402" s="203"/>
      <c r="B402" s="205"/>
      <c r="C402" s="206" t="s">
        <v>88</v>
      </c>
      <c r="D402" s="207"/>
      <c r="E402" s="208">
        <v>0</v>
      </c>
      <c r="F402" s="209"/>
      <c r="G402" s="210"/>
      <c r="M402" s="204" t="s">
        <v>88</v>
      </c>
      <c r="O402" s="195"/>
    </row>
    <row r="403" spans="1:15" ht="12.75">
      <c r="A403" s="203"/>
      <c r="B403" s="205"/>
      <c r="C403" s="206" t="s">
        <v>440</v>
      </c>
      <c r="D403" s="207"/>
      <c r="E403" s="208">
        <v>0</v>
      </c>
      <c r="F403" s="209"/>
      <c r="G403" s="210"/>
      <c r="M403" s="204" t="s">
        <v>440</v>
      </c>
      <c r="O403" s="195"/>
    </row>
    <row r="404" spans="1:15" ht="12.75">
      <c r="A404" s="203"/>
      <c r="B404" s="205"/>
      <c r="C404" s="206" t="s">
        <v>443</v>
      </c>
      <c r="D404" s="207"/>
      <c r="E404" s="208">
        <v>1.4</v>
      </c>
      <c r="F404" s="209"/>
      <c r="G404" s="210"/>
      <c r="M404" s="204" t="s">
        <v>443</v>
      </c>
      <c r="O404" s="195"/>
    </row>
    <row r="405" spans="1:104" ht="12.75">
      <c r="A405" s="196">
        <v>74</v>
      </c>
      <c r="B405" s="197" t="s">
        <v>444</v>
      </c>
      <c r="C405" s="198" t="s">
        <v>445</v>
      </c>
      <c r="D405" s="199" t="s">
        <v>133</v>
      </c>
      <c r="E405" s="200">
        <v>4.05</v>
      </c>
      <c r="F405" s="200">
        <v>0</v>
      </c>
      <c r="G405" s="201">
        <f>E405*F405</f>
        <v>0</v>
      </c>
      <c r="O405" s="195">
        <v>2</v>
      </c>
      <c r="AA405" s="167">
        <v>1</v>
      </c>
      <c r="AB405" s="167">
        <v>1</v>
      </c>
      <c r="AC405" s="167">
        <v>1</v>
      </c>
      <c r="AZ405" s="167">
        <v>1</v>
      </c>
      <c r="BA405" s="167">
        <f>IF(AZ405=1,G405,0)</f>
        <v>0</v>
      </c>
      <c r="BB405" s="167">
        <f>IF(AZ405=2,G405,0)</f>
        <v>0</v>
      </c>
      <c r="BC405" s="167">
        <f>IF(AZ405=3,G405,0)</f>
        <v>0</v>
      </c>
      <c r="BD405" s="167">
        <f>IF(AZ405=4,G405,0)</f>
        <v>0</v>
      </c>
      <c r="BE405" s="167">
        <f>IF(AZ405=5,G405,0)</f>
        <v>0</v>
      </c>
      <c r="CA405" s="202">
        <v>1</v>
      </c>
      <c r="CB405" s="202">
        <v>1</v>
      </c>
      <c r="CZ405" s="167">
        <v>0</v>
      </c>
    </row>
    <row r="406" spans="1:15" ht="12.75">
      <c r="A406" s="203"/>
      <c r="B406" s="205"/>
      <c r="C406" s="206" t="s">
        <v>87</v>
      </c>
      <c r="D406" s="207"/>
      <c r="E406" s="208">
        <v>0</v>
      </c>
      <c r="F406" s="209"/>
      <c r="G406" s="210"/>
      <c r="M406" s="204" t="s">
        <v>87</v>
      </c>
      <c r="O406" s="195"/>
    </row>
    <row r="407" spans="1:15" ht="12.75">
      <c r="A407" s="203"/>
      <c r="B407" s="205"/>
      <c r="C407" s="206" t="s">
        <v>88</v>
      </c>
      <c r="D407" s="207"/>
      <c r="E407" s="208">
        <v>0</v>
      </c>
      <c r="F407" s="209"/>
      <c r="G407" s="210"/>
      <c r="M407" s="204" t="s">
        <v>88</v>
      </c>
      <c r="O407" s="195"/>
    </row>
    <row r="408" spans="1:15" ht="12.75">
      <c r="A408" s="203"/>
      <c r="B408" s="205"/>
      <c r="C408" s="206" t="s">
        <v>446</v>
      </c>
      <c r="D408" s="207"/>
      <c r="E408" s="208">
        <v>0</v>
      </c>
      <c r="F408" s="209"/>
      <c r="G408" s="210"/>
      <c r="M408" s="204" t="s">
        <v>446</v>
      </c>
      <c r="O408" s="195"/>
    </row>
    <row r="409" spans="1:15" ht="12.75">
      <c r="A409" s="203"/>
      <c r="B409" s="205"/>
      <c r="C409" s="206" t="s">
        <v>436</v>
      </c>
      <c r="D409" s="207"/>
      <c r="E409" s="208">
        <v>0.75</v>
      </c>
      <c r="F409" s="209"/>
      <c r="G409" s="210"/>
      <c r="M409" s="204" t="s">
        <v>436</v>
      </c>
      <c r="O409" s="195"/>
    </row>
    <row r="410" spans="1:15" ht="12.75">
      <c r="A410" s="203"/>
      <c r="B410" s="205"/>
      <c r="C410" s="206" t="s">
        <v>122</v>
      </c>
      <c r="D410" s="207"/>
      <c r="E410" s="208">
        <v>0</v>
      </c>
      <c r="F410" s="209"/>
      <c r="G410" s="210"/>
      <c r="M410" s="204" t="s">
        <v>122</v>
      </c>
      <c r="O410" s="195"/>
    </row>
    <row r="411" spans="1:15" ht="12.75">
      <c r="A411" s="203"/>
      <c r="B411" s="205"/>
      <c r="C411" s="206" t="s">
        <v>88</v>
      </c>
      <c r="D411" s="207"/>
      <c r="E411" s="208">
        <v>0</v>
      </c>
      <c r="F411" s="209"/>
      <c r="G411" s="210"/>
      <c r="M411" s="204" t="s">
        <v>88</v>
      </c>
      <c r="O411" s="195"/>
    </row>
    <row r="412" spans="1:15" ht="12.75">
      <c r="A412" s="203"/>
      <c r="B412" s="205"/>
      <c r="C412" s="206" t="s">
        <v>446</v>
      </c>
      <c r="D412" s="207"/>
      <c r="E412" s="208">
        <v>0</v>
      </c>
      <c r="F412" s="209"/>
      <c r="G412" s="210"/>
      <c r="M412" s="204" t="s">
        <v>446</v>
      </c>
      <c r="O412" s="195"/>
    </row>
    <row r="413" spans="1:15" ht="12.75">
      <c r="A413" s="203"/>
      <c r="B413" s="205"/>
      <c r="C413" s="206" t="s">
        <v>447</v>
      </c>
      <c r="D413" s="207"/>
      <c r="E413" s="208">
        <v>1.8</v>
      </c>
      <c r="F413" s="209"/>
      <c r="G413" s="210"/>
      <c r="M413" s="204" t="s">
        <v>447</v>
      </c>
      <c r="O413" s="195"/>
    </row>
    <row r="414" spans="1:15" ht="12.75">
      <c r="A414" s="203"/>
      <c r="B414" s="205"/>
      <c r="C414" s="206" t="s">
        <v>123</v>
      </c>
      <c r="D414" s="207"/>
      <c r="E414" s="208">
        <v>0</v>
      </c>
      <c r="F414" s="209"/>
      <c r="G414" s="210"/>
      <c r="M414" s="204" t="s">
        <v>123</v>
      </c>
      <c r="O414" s="195"/>
    </row>
    <row r="415" spans="1:15" ht="12.75">
      <c r="A415" s="203"/>
      <c r="B415" s="205"/>
      <c r="C415" s="206" t="s">
        <v>88</v>
      </c>
      <c r="D415" s="207"/>
      <c r="E415" s="208">
        <v>0</v>
      </c>
      <c r="F415" s="209"/>
      <c r="G415" s="210"/>
      <c r="M415" s="204" t="s">
        <v>88</v>
      </c>
      <c r="O415" s="195"/>
    </row>
    <row r="416" spans="1:15" ht="12.75">
      <c r="A416" s="203"/>
      <c r="B416" s="205"/>
      <c r="C416" s="206" t="s">
        <v>446</v>
      </c>
      <c r="D416" s="207"/>
      <c r="E416" s="208">
        <v>0</v>
      </c>
      <c r="F416" s="209"/>
      <c r="G416" s="210"/>
      <c r="M416" s="204" t="s">
        <v>446</v>
      </c>
      <c r="O416" s="195"/>
    </row>
    <row r="417" spans="1:15" ht="12.75">
      <c r="A417" s="203"/>
      <c r="B417" s="205"/>
      <c r="C417" s="206" t="s">
        <v>448</v>
      </c>
      <c r="D417" s="207"/>
      <c r="E417" s="208">
        <v>1.5</v>
      </c>
      <c r="F417" s="209"/>
      <c r="G417" s="210"/>
      <c r="M417" s="204" t="s">
        <v>448</v>
      </c>
      <c r="O417" s="195"/>
    </row>
    <row r="418" spans="1:104" ht="12.75">
      <c r="A418" s="196">
        <v>75</v>
      </c>
      <c r="B418" s="197" t="s">
        <v>449</v>
      </c>
      <c r="C418" s="198" t="s">
        <v>450</v>
      </c>
      <c r="D418" s="199" t="s">
        <v>154</v>
      </c>
      <c r="E418" s="200">
        <v>17</v>
      </c>
      <c r="F418" s="200">
        <v>0</v>
      </c>
      <c r="G418" s="201">
        <f>E418*F418</f>
        <v>0</v>
      </c>
      <c r="O418" s="195">
        <v>2</v>
      </c>
      <c r="AA418" s="167">
        <v>1</v>
      </c>
      <c r="AB418" s="167">
        <v>1</v>
      </c>
      <c r="AC418" s="167">
        <v>1</v>
      </c>
      <c r="AZ418" s="167">
        <v>1</v>
      </c>
      <c r="BA418" s="167">
        <f>IF(AZ418=1,G418,0)</f>
        <v>0</v>
      </c>
      <c r="BB418" s="167">
        <f>IF(AZ418=2,G418,0)</f>
        <v>0</v>
      </c>
      <c r="BC418" s="167">
        <f>IF(AZ418=3,G418,0)</f>
        <v>0</v>
      </c>
      <c r="BD418" s="167">
        <f>IF(AZ418=4,G418,0)</f>
        <v>0</v>
      </c>
      <c r="BE418" s="167">
        <f>IF(AZ418=5,G418,0)</f>
        <v>0</v>
      </c>
      <c r="CA418" s="202">
        <v>1</v>
      </c>
      <c r="CB418" s="202">
        <v>1</v>
      </c>
      <c r="CZ418" s="167">
        <v>0.00034</v>
      </c>
    </row>
    <row r="419" spans="1:15" ht="12.75">
      <c r="A419" s="203"/>
      <c r="B419" s="205"/>
      <c r="C419" s="206" t="s">
        <v>87</v>
      </c>
      <c r="D419" s="207"/>
      <c r="E419" s="208">
        <v>0</v>
      </c>
      <c r="F419" s="209"/>
      <c r="G419" s="210"/>
      <c r="M419" s="204" t="s">
        <v>87</v>
      </c>
      <c r="O419" s="195"/>
    </row>
    <row r="420" spans="1:15" ht="12.75">
      <c r="A420" s="203"/>
      <c r="B420" s="205"/>
      <c r="C420" s="206" t="s">
        <v>88</v>
      </c>
      <c r="D420" s="207"/>
      <c r="E420" s="208">
        <v>0</v>
      </c>
      <c r="F420" s="209"/>
      <c r="G420" s="210"/>
      <c r="M420" s="204" t="s">
        <v>88</v>
      </c>
      <c r="O420" s="195"/>
    </row>
    <row r="421" spans="1:15" ht="12.75">
      <c r="A421" s="203"/>
      <c r="B421" s="205"/>
      <c r="C421" s="206" t="s">
        <v>451</v>
      </c>
      <c r="D421" s="207"/>
      <c r="E421" s="208">
        <v>0</v>
      </c>
      <c r="F421" s="209"/>
      <c r="G421" s="210"/>
      <c r="M421" s="204" t="s">
        <v>451</v>
      </c>
      <c r="O421" s="195"/>
    </row>
    <row r="422" spans="1:15" ht="12.75">
      <c r="A422" s="203"/>
      <c r="B422" s="205"/>
      <c r="C422" s="206" t="s">
        <v>452</v>
      </c>
      <c r="D422" s="207"/>
      <c r="E422" s="208">
        <v>4</v>
      </c>
      <c r="F422" s="209"/>
      <c r="G422" s="210"/>
      <c r="M422" s="204" t="s">
        <v>452</v>
      </c>
      <c r="O422" s="195"/>
    </row>
    <row r="423" spans="1:15" ht="12.75">
      <c r="A423" s="203"/>
      <c r="B423" s="205"/>
      <c r="C423" s="206" t="s">
        <v>122</v>
      </c>
      <c r="D423" s="207"/>
      <c r="E423" s="208">
        <v>0</v>
      </c>
      <c r="F423" s="209"/>
      <c r="G423" s="210"/>
      <c r="M423" s="204" t="s">
        <v>122</v>
      </c>
      <c r="O423" s="195"/>
    </row>
    <row r="424" spans="1:15" ht="12.75">
      <c r="A424" s="203"/>
      <c r="B424" s="205"/>
      <c r="C424" s="206" t="s">
        <v>88</v>
      </c>
      <c r="D424" s="207"/>
      <c r="E424" s="208">
        <v>0</v>
      </c>
      <c r="F424" s="209"/>
      <c r="G424" s="210"/>
      <c r="M424" s="204" t="s">
        <v>88</v>
      </c>
      <c r="O424" s="195"/>
    </row>
    <row r="425" spans="1:15" ht="12.75">
      <c r="A425" s="203"/>
      <c r="B425" s="205"/>
      <c r="C425" s="206" t="s">
        <v>451</v>
      </c>
      <c r="D425" s="207"/>
      <c r="E425" s="208">
        <v>0</v>
      </c>
      <c r="F425" s="209"/>
      <c r="G425" s="210"/>
      <c r="M425" s="204" t="s">
        <v>451</v>
      </c>
      <c r="O425" s="195"/>
    </row>
    <row r="426" spans="1:15" ht="12.75">
      <c r="A426" s="203"/>
      <c r="B426" s="205"/>
      <c r="C426" s="206" t="s">
        <v>453</v>
      </c>
      <c r="D426" s="207"/>
      <c r="E426" s="208">
        <v>7</v>
      </c>
      <c r="F426" s="209"/>
      <c r="G426" s="210"/>
      <c r="M426" s="204" t="s">
        <v>453</v>
      </c>
      <c r="O426" s="195"/>
    </row>
    <row r="427" spans="1:15" ht="12.75">
      <c r="A427" s="203"/>
      <c r="B427" s="205"/>
      <c r="C427" s="206" t="s">
        <v>123</v>
      </c>
      <c r="D427" s="207"/>
      <c r="E427" s="208">
        <v>0</v>
      </c>
      <c r="F427" s="209"/>
      <c r="G427" s="210"/>
      <c r="M427" s="204" t="s">
        <v>123</v>
      </c>
      <c r="O427" s="195"/>
    </row>
    <row r="428" spans="1:15" ht="12.75">
      <c r="A428" s="203"/>
      <c r="B428" s="205"/>
      <c r="C428" s="206" t="s">
        <v>88</v>
      </c>
      <c r="D428" s="207"/>
      <c r="E428" s="208">
        <v>0</v>
      </c>
      <c r="F428" s="209"/>
      <c r="G428" s="210"/>
      <c r="M428" s="204" t="s">
        <v>88</v>
      </c>
      <c r="O428" s="195"/>
    </row>
    <row r="429" spans="1:15" ht="12.75">
      <c r="A429" s="203"/>
      <c r="B429" s="205"/>
      <c r="C429" s="206" t="s">
        <v>451</v>
      </c>
      <c r="D429" s="207"/>
      <c r="E429" s="208">
        <v>0</v>
      </c>
      <c r="F429" s="209"/>
      <c r="G429" s="210"/>
      <c r="M429" s="204" t="s">
        <v>451</v>
      </c>
      <c r="O429" s="195"/>
    </row>
    <row r="430" spans="1:15" ht="12.75">
      <c r="A430" s="203"/>
      <c r="B430" s="205"/>
      <c r="C430" s="206" t="s">
        <v>454</v>
      </c>
      <c r="D430" s="207"/>
      <c r="E430" s="208">
        <v>6</v>
      </c>
      <c r="F430" s="209"/>
      <c r="G430" s="210"/>
      <c r="M430" s="204" t="s">
        <v>454</v>
      </c>
      <c r="O430" s="195"/>
    </row>
    <row r="431" spans="1:104" ht="12.75">
      <c r="A431" s="196">
        <v>76</v>
      </c>
      <c r="B431" s="197" t="s">
        <v>455</v>
      </c>
      <c r="C431" s="198" t="s">
        <v>456</v>
      </c>
      <c r="D431" s="199" t="s">
        <v>154</v>
      </c>
      <c r="E431" s="200">
        <v>12</v>
      </c>
      <c r="F431" s="200">
        <v>0</v>
      </c>
      <c r="G431" s="201">
        <f>E431*F431</f>
        <v>0</v>
      </c>
      <c r="O431" s="195">
        <v>2</v>
      </c>
      <c r="AA431" s="167">
        <v>1</v>
      </c>
      <c r="AB431" s="167">
        <v>1</v>
      </c>
      <c r="AC431" s="167">
        <v>1</v>
      </c>
      <c r="AZ431" s="167">
        <v>1</v>
      </c>
      <c r="BA431" s="167">
        <f>IF(AZ431=1,G431,0)</f>
        <v>0</v>
      </c>
      <c r="BB431" s="167">
        <f>IF(AZ431=2,G431,0)</f>
        <v>0</v>
      </c>
      <c r="BC431" s="167">
        <f>IF(AZ431=3,G431,0)</f>
        <v>0</v>
      </c>
      <c r="BD431" s="167">
        <f>IF(AZ431=4,G431,0)</f>
        <v>0</v>
      </c>
      <c r="BE431" s="167">
        <f>IF(AZ431=5,G431,0)</f>
        <v>0</v>
      </c>
      <c r="CA431" s="202">
        <v>1</v>
      </c>
      <c r="CB431" s="202">
        <v>1</v>
      </c>
      <c r="CZ431" s="167">
        <v>0.00034</v>
      </c>
    </row>
    <row r="432" spans="1:15" ht="12.75">
      <c r="A432" s="203"/>
      <c r="B432" s="205"/>
      <c r="C432" s="206" t="s">
        <v>87</v>
      </c>
      <c r="D432" s="207"/>
      <c r="E432" s="208">
        <v>0</v>
      </c>
      <c r="F432" s="209"/>
      <c r="G432" s="210"/>
      <c r="M432" s="204" t="s">
        <v>87</v>
      </c>
      <c r="O432" s="195"/>
    </row>
    <row r="433" spans="1:15" ht="12.75">
      <c r="A433" s="203"/>
      <c r="B433" s="205"/>
      <c r="C433" s="206" t="s">
        <v>88</v>
      </c>
      <c r="D433" s="207"/>
      <c r="E433" s="208">
        <v>0</v>
      </c>
      <c r="F433" s="209"/>
      <c r="G433" s="210"/>
      <c r="M433" s="204" t="s">
        <v>88</v>
      </c>
      <c r="O433" s="195"/>
    </row>
    <row r="434" spans="1:15" ht="12.75">
      <c r="A434" s="203"/>
      <c r="B434" s="205"/>
      <c r="C434" s="206" t="s">
        <v>120</v>
      </c>
      <c r="D434" s="207"/>
      <c r="E434" s="208">
        <v>0</v>
      </c>
      <c r="F434" s="209"/>
      <c r="G434" s="210"/>
      <c r="M434" s="204" t="s">
        <v>120</v>
      </c>
      <c r="O434" s="195"/>
    </row>
    <row r="435" spans="1:15" ht="12.75">
      <c r="A435" s="203"/>
      <c r="B435" s="205"/>
      <c r="C435" s="206" t="s">
        <v>457</v>
      </c>
      <c r="D435" s="207"/>
      <c r="E435" s="208">
        <v>4</v>
      </c>
      <c r="F435" s="209"/>
      <c r="G435" s="210"/>
      <c r="M435" s="204" t="s">
        <v>457</v>
      </c>
      <c r="O435" s="195"/>
    </row>
    <row r="436" spans="1:15" ht="12.75">
      <c r="A436" s="203"/>
      <c r="B436" s="205"/>
      <c r="C436" s="206" t="s">
        <v>122</v>
      </c>
      <c r="D436" s="207"/>
      <c r="E436" s="208">
        <v>0</v>
      </c>
      <c r="F436" s="209"/>
      <c r="G436" s="210"/>
      <c r="M436" s="204" t="s">
        <v>122</v>
      </c>
      <c r="O436" s="195"/>
    </row>
    <row r="437" spans="1:15" ht="12.75">
      <c r="A437" s="203"/>
      <c r="B437" s="205"/>
      <c r="C437" s="206" t="s">
        <v>88</v>
      </c>
      <c r="D437" s="207"/>
      <c r="E437" s="208">
        <v>0</v>
      </c>
      <c r="F437" s="209"/>
      <c r="G437" s="210"/>
      <c r="M437" s="204" t="s">
        <v>88</v>
      </c>
      <c r="O437" s="195"/>
    </row>
    <row r="438" spans="1:15" ht="12.75">
      <c r="A438" s="203"/>
      <c r="B438" s="205"/>
      <c r="C438" s="206" t="s">
        <v>120</v>
      </c>
      <c r="D438" s="207"/>
      <c r="E438" s="208">
        <v>0</v>
      </c>
      <c r="F438" s="209"/>
      <c r="G438" s="210"/>
      <c r="M438" s="204" t="s">
        <v>120</v>
      </c>
      <c r="O438" s="195"/>
    </row>
    <row r="439" spans="1:15" ht="12.75">
      <c r="A439" s="203"/>
      <c r="B439" s="205"/>
      <c r="C439" s="206" t="s">
        <v>457</v>
      </c>
      <c r="D439" s="207"/>
      <c r="E439" s="208">
        <v>4</v>
      </c>
      <c r="F439" s="209"/>
      <c r="G439" s="210"/>
      <c r="M439" s="204" t="s">
        <v>457</v>
      </c>
      <c r="O439" s="195"/>
    </row>
    <row r="440" spans="1:15" ht="12.75">
      <c r="A440" s="203"/>
      <c r="B440" s="205"/>
      <c r="C440" s="206" t="s">
        <v>123</v>
      </c>
      <c r="D440" s="207"/>
      <c r="E440" s="208">
        <v>0</v>
      </c>
      <c r="F440" s="209"/>
      <c r="G440" s="210"/>
      <c r="M440" s="204" t="s">
        <v>123</v>
      </c>
      <c r="O440" s="195"/>
    </row>
    <row r="441" spans="1:15" ht="12.75">
      <c r="A441" s="203"/>
      <c r="B441" s="205"/>
      <c r="C441" s="206" t="s">
        <v>88</v>
      </c>
      <c r="D441" s="207"/>
      <c r="E441" s="208">
        <v>0</v>
      </c>
      <c r="F441" s="209"/>
      <c r="G441" s="210"/>
      <c r="M441" s="204" t="s">
        <v>88</v>
      </c>
      <c r="O441" s="195"/>
    </row>
    <row r="442" spans="1:15" ht="12.75">
      <c r="A442" s="203"/>
      <c r="B442" s="205"/>
      <c r="C442" s="206" t="s">
        <v>120</v>
      </c>
      <c r="D442" s="207"/>
      <c r="E442" s="208">
        <v>0</v>
      </c>
      <c r="F442" s="209"/>
      <c r="G442" s="210"/>
      <c r="M442" s="204" t="s">
        <v>120</v>
      </c>
      <c r="O442" s="195"/>
    </row>
    <row r="443" spans="1:15" ht="12.75">
      <c r="A443" s="203"/>
      <c r="B443" s="205"/>
      <c r="C443" s="206" t="s">
        <v>457</v>
      </c>
      <c r="D443" s="207"/>
      <c r="E443" s="208">
        <v>4</v>
      </c>
      <c r="F443" s="209"/>
      <c r="G443" s="210"/>
      <c r="M443" s="204" t="s">
        <v>457</v>
      </c>
      <c r="O443" s="195"/>
    </row>
    <row r="444" spans="1:104" ht="12.75">
      <c r="A444" s="196">
        <v>77</v>
      </c>
      <c r="B444" s="197" t="s">
        <v>458</v>
      </c>
      <c r="C444" s="198" t="s">
        <v>459</v>
      </c>
      <c r="D444" s="199" t="s">
        <v>154</v>
      </c>
      <c r="E444" s="200">
        <v>11</v>
      </c>
      <c r="F444" s="200">
        <v>0</v>
      </c>
      <c r="G444" s="201">
        <f>E444*F444</f>
        <v>0</v>
      </c>
      <c r="O444" s="195">
        <v>2</v>
      </c>
      <c r="AA444" s="167">
        <v>1</v>
      </c>
      <c r="AB444" s="167">
        <v>1</v>
      </c>
      <c r="AC444" s="167">
        <v>1</v>
      </c>
      <c r="AZ444" s="167">
        <v>1</v>
      </c>
      <c r="BA444" s="167">
        <f>IF(AZ444=1,G444,0)</f>
        <v>0</v>
      </c>
      <c r="BB444" s="167">
        <f>IF(AZ444=2,G444,0)</f>
        <v>0</v>
      </c>
      <c r="BC444" s="167">
        <f>IF(AZ444=3,G444,0)</f>
        <v>0</v>
      </c>
      <c r="BD444" s="167">
        <f>IF(AZ444=4,G444,0)</f>
        <v>0</v>
      </c>
      <c r="BE444" s="167">
        <f>IF(AZ444=5,G444,0)</f>
        <v>0</v>
      </c>
      <c r="CA444" s="202">
        <v>1</v>
      </c>
      <c r="CB444" s="202">
        <v>1</v>
      </c>
      <c r="CZ444" s="167">
        <v>0.00034</v>
      </c>
    </row>
    <row r="445" spans="1:15" ht="12.75">
      <c r="A445" s="203"/>
      <c r="B445" s="205"/>
      <c r="C445" s="206" t="s">
        <v>87</v>
      </c>
      <c r="D445" s="207"/>
      <c r="E445" s="208">
        <v>0</v>
      </c>
      <c r="F445" s="209"/>
      <c r="G445" s="210"/>
      <c r="M445" s="204" t="s">
        <v>87</v>
      </c>
      <c r="O445" s="195"/>
    </row>
    <row r="446" spans="1:15" ht="12.75">
      <c r="A446" s="203"/>
      <c r="B446" s="205"/>
      <c r="C446" s="206" t="s">
        <v>88</v>
      </c>
      <c r="D446" s="207"/>
      <c r="E446" s="208">
        <v>0</v>
      </c>
      <c r="F446" s="209"/>
      <c r="G446" s="210"/>
      <c r="M446" s="204" t="s">
        <v>88</v>
      </c>
      <c r="O446" s="195"/>
    </row>
    <row r="447" spans="1:15" ht="12.75">
      <c r="A447" s="203"/>
      <c r="B447" s="205"/>
      <c r="C447" s="206" t="s">
        <v>460</v>
      </c>
      <c r="D447" s="207"/>
      <c r="E447" s="208">
        <v>0</v>
      </c>
      <c r="F447" s="209"/>
      <c r="G447" s="210"/>
      <c r="M447" s="204" t="s">
        <v>460</v>
      </c>
      <c r="O447" s="195"/>
    </row>
    <row r="448" spans="1:15" ht="12.75">
      <c r="A448" s="203"/>
      <c r="B448" s="205"/>
      <c r="C448" s="206" t="s">
        <v>461</v>
      </c>
      <c r="D448" s="207"/>
      <c r="E448" s="208">
        <v>1</v>
      </c>
      <c r="F448" s="209"/>
      <c r="G448" s="210"/>
      <c r="M448" s="204" t="s">
        <v>461</v>
      </c>
      <c r="O448" s="195"/>
    </row>
    <row r="449" spans="1:15" ht="12.75">
      <c r="A449" s="203"/>
      <c r="B449" s="205"/>
      <c r="C449" s="206" t="s">
        <v>122</v>
      </c>
      <c r="D449" s="207"/>
      <c r="E449" s="208">
        <v>0</v>
      </c>
      <c r="F449" s="209"/>
      <c r="G449" s="210"/>
      <c r="M449" s="204" t="s">
        <v>122</v>
      </c>
      <c r="O449" s="195"/>
    </row>
    <row r="450" spans="1:15" ht="12.75">
      <c r="A450" s="203"/>
      <c r="B450" s="205"/>
      <c r="C450" s="206" t="s">
        <v>88</v>
      </c>
      <c r="D450" s="207"/>
      <c r="E450" s="208">
        <v>0</v>
      </c>
      <c r="F450" s="209"/>
      <c r="G450" s="210"/>
      <c r="M450" s="204" t="s">
        <v>88</v>
      </c>
      <c r="O450" s="195"/>
    </row>
    <row r="451" spans="1:15" ht="12.75">
      <c r="A451" s="203"/>
      <c r="B451" s="205"/>
      <c r="C451" s="206" t="s">
        <v>462</v>
      </c>
      <c r="D451" s="207"/>
      <c r="E451" s="208">
        <v>0</v>
      </c>
      <c r="F451" s="209"/>
      <c r="G451" s="210"/>
      <c r="M451" s="204" t="s">
        <v>462</v>
      </c>
      <c r="O451" s="195"/>
    </row>
    <row r="452" spans="1:15" ht="12.75">
      <c r="A452" s="203"/>
      <c r="B452" s="205"/>
      <c r="C452" s="206" t="s">
        <v>463</v>
      </c>
      <c r="D452" s="207"/>
      <c r="E452" s="208">
        <v>8</v>
      </c>
      <c r="F452" s="209"/>
      <c r="G452" s="210"/>
      <c r="M452" s="204" t="s">
        <v>463</v>
      </c>
      <c r="O452" s="195"/>
    </row>
    <row r="453" spans="1:15" ht="12.75">
      <c r="A453" s="203"/>
      <c r="B453" s="205"/>
      <c r="C453" s="206" t="s">
        <v>123</v>
      </c>
      <c r="D453" s="207"/>
      <c r="E453" s="208">
        <v>0</v>
      </c>
      <c r="F453" s="209"/>
      <c r="G453" s="210"/>
      <c r="M453" s="204" t="s">
        <v>123</v>
      </c>
      <c r="O453" s="195"/>
    </row>
    <row r="454" spans="1:15" ht="12.75">
      <c r="A454" s="203"/>
      <c r="B454" s="205"/>
      <c r="C454" s="206" t="s">
        <v>88</v>
      </c>
      <c r="D454" s="207"/>
      <c r="E454" s="208">
        <v>0</v>
      </c>
      <c r="F454" s="209"/>
      <c r="G454" s="210"/>
      <c r="M454" s="204" t="s">
        <v>88</v>
      </c>
      <c r="O454" s="195"/>
    </row>
    <row r="455" spans="1:15" ht="12.75">
      <c r="A455" s="203"/>
      <c r="B455" s="205"/>
      <c r="C455" s="206" t="s">
        <v>462</v>
      </c>
      <c r="D455" s="207"/>
      <c r="E455" s="208">
        <v>0</v>
      </c>
      <c r="F455" s="209"/>
      <c r="G455" s="210"/>
      <c r="M455" s="204" t="s">
        <v>462</v>
      </c>
      <c r="O455" s="195"/>
    </row>
    <row r="456" spans="1:15" ht="12.75">
      <c r="A456" s="203"/>
      <c r="B456" s="205"/>
      <c r="C456" s="206" t="s">
        <v>464</v>
      </c>
      <c r="D456" s="207"/>
      <c r="E456" s="208">
        <v>2</v>
      </c>
      <c r="F456" s="209"/>
      <c r="G456" s="210"/>
      <c r="M456" s="204" t="s">
        <v>464</v>
      </c>
      <c r="O456" s="195"/>
    </row>
    <row r="457" spans="1:104" ht="12.75">
      <c r="A457" s="196">
        <v>78</v>
      </c>
      <c r="B457" s="197" t="s">
        <v>465</v>
      </c>
      <c r="C457" s="198" t="s">
        <v>466</v>
      </c>
      <c r="D457" s="199" t="s">
        <v>154</v>
      </c>
      <c r="E457" s="200">
        <v>3</v>
      </c>
      <c r="F457" s="200">
        <v>0</v>
      </c>
      <c r="G457" s="201">
        <f>E457*F457</f>
        <v>0</v>
      </c>
      <c r="O457" s="195">
        <v>2</v>
      </c>
      <c r="AA457" s="167">
        <v>1</v>
      </c>
      <c r="AB457" s="167">
        <v>1</v>
      </c>
      <c r="AC457" s="167">
        <v>1</v>
      </c>
      <c r="AZ457" s="167">
        <v>1</v>
      </c>
      <c r="BA457" s="167">
        <f>IF(AZ457=1,G457,0)</f>
        <v>0</v>
      </c>
      <c r="BB457" s="167">
        <f>IF(AZ457=2,G457,0)</f>
        <v>0</v>
      </c>
      <c r="BC457" s="167">
        <f>IF(AZ457=3,G457,0)</f>
        <v>0</v>
      </c>
      <c r="BD457" s="167">
        <f>IF(AZ457=4,G457,0)</f>
        <v>0</v>
      </c>
      <c r="BE457" s="167">
        <f>IF(AZ457=5,G457,0)</f>
        <v>0</v>
      </c>
      <c r="CA457" s="202">
        <v>1</v>
      </c>
      <c r="CB457" s="202">
        <v>1</v>
      </c>
      <c r="CZ457" s="167">
        <v>0.00034</v>
      </c>
    </row>
    <row r="458" spans="1:15" ht="12.75">
      <c r="A458" s="203"/>
      <c r="B458" s="205"/>
      <c r="C458" s="206" t="s">
        <v>87</v>
      </c>
      <c r="D458" s="207"/>
      <c r="E458" s="208">
        <v>0</v>
      </c>
      <c r="F458" s="209"/>
      <c r="G458" s="210"/>
      <c r="M458" s="204" t="s">
        <v>87</v>
      </c>
      <c r="O458" s="195"/>
    </row>
    <row r="459" spans="1:15" ht="12.75">
      <c r="A459" s="203"/>
      <c r="B459" s="205"/>
      <c r="C459" s="206" t="s">
        <v>88</v>
      </c>
      <c r="D459" s="207"/>
      <c r="E459" s="208">
        <v>0</v>
      </c>
      <c r="F459" s="209"/>
      <c r="G459" s="210"/>
      <c r="M459" s="204" t="s">
        <v>88</v>
      </c>
      <c r="O459" s="195"/>
    </row>
    <row r="460" spans="1:15" ht="12.75">
      <c r="A460" s="203"/>
      <c r="B460" s="205"/>
      <c r="C460" s="206" t="s">
        <v>467</v>
      </c>
      <c r="D460" s="207"/>
      <c r="E460" s="208">
        <v>0</v>
      </c>
      <c r="F460" s="209"/>
      <c r="G460" s="210"/>
      <c r="M460" s="204" t="s">
        <v>467</v>
      </c>
      <c r="O460" s="195"/>
    </row>
    <row r="461" spans="1:15" ht="12.75">
      <c r="A461" s="203"/>
      <c r="B461" s="205"/>
      <c r="C461" s="206" t="s">
        <v>468</v>
      </c>
      <c r="D461" s="207"/>
      <c r="E461" s="208">
        <v>1</v>
      </c>
      <c r="F461" s="209"/>
      <c r="G461" s="210"/>
      <c r="M461" s="204" t="s">
        <v>468</v>
      </c>
      <c r="O461" s="195"/>
    </row>
    <row r="462" spans="1:15" ht="12.75">
      <c r="A462" s="203"/>
      <c r="B462" s="205"/>
      <c r="C462" s="206" t="s">
        <v>122</v>
      </c>
      <c r="D462" s="207"/>
      <c r="E462" s="208">
        <v>0</v>
      </c>
      <c r="F462" s="209"/>
      <c r="G462" s="210"/>
      <c r="M462" s="204" t="s">
        <v>122</v>
      </c>
      <c r="O462" s="195"/>
    </row>
    <row r="463" spans="1:15" ht="12.75">
      <c r="A463" s="203"/>
      <c r="B463" s="205"/>
      <c r="C463" s="206" t="s">
        <v>88</v>
      </c>
      <c r="D463" s="207"/>
      <c r="E463" s="208">
        <v>0</v>
      </c>
      <c r="F463" s="209"/>
      <c r="G463" s="210"/>
      <c r="M463" s="204" t="s">
        <v>88</v>
      </c>
      <c r="O463" s="195"/>
    </row>
    <row r="464" spans="1:15" ht="12.75">
      <c r="A464" s="203"/>
      <c r="B464" s="205"/>
      <c r="C464" s="206" t="s">
        <v>467</v>
      </c>
      <c r="D464" s="207"/>
      <c r="E464" s="208">
        <v>0</v>
      </c>
      <c r="F464" s="209"/>
      <c r="G464" s="210"/>
      <c r="M464" s="204" t="s">
        <v>467</v>
      </c>
      <c r="O464" s="195"/>
    </row>
    <row r="465" spans="1:15" ht="12.75">
      <c r="A465" s="203"/>
      <c r="B465" s="205"/>
      <c r="C465" s="206" t="s">
        <v>468</v>
      </c>
      <c r="D465" s="207"/>
      <c r="E465" s="208">
        <v>1</v>
      </c>
      <c r="F465" s="209"/>
      <c r="G465" s="210"/>
      <c r="M465" s="204" t="s">
        <v>468</v>
      </c>
      <c r="O465" s="195"/>
    </row>
    <row r="466" spans="1:15" ht="12.75">
      <c r="A466" s="203"/>
      <c r="B466" s="205"/>
      <c r="C466" s="206" t="s">
        <v>123</v>
      </c>
      <c r="D466" s="207"/>
      <c r="E466" s="208">
        <v>0</v>
      </c>
      <c r="F466" s="209"/>
      <c r="G466" s="210"/>
      <c r="M466" s="204" t="s">
        <v>123</v>
      </c>
      <c r="O466" s="195"/>
    </row>
    <row r="467" spans="1:15" ht="12.75">
      <c r="A467" s="203"/>
      <c r="B467" s="205"/>
      <c r="C467" s="206" t="s">
        <v>88</v>
      </c>
      <c r="D467" s="207"/>
      <c r="E467" s="208">
        <v>0</v>
      </c>
      <c r="F467" s="209"/>
      <c r="G467" s="210"/>
      <c r="M467" s="204" t="s">
        <v>88</v>
      </c>
      <c r="O467" s="195"/>
    </row>
    <row r="468" spans="1:15" ht="12.75">
      <c r="A468" s="203"/>
      <c r="B468" s="205"/>
      <c r="C468" s="206" t="s">
        <v>467</v>
      </c>
      <c r="D468" s="207"/>
      <c r="E468" s="208">
        <v>0</v>
      </c>
      <c r="F468" s="209"/>
      <c r="G468" s="210"/>
      <c r="M468" s="204" t="s">
        <v>467</v>
      </c>
      <c r="O468" s="195"/>
    </row>
    <row r="469" spans="1:15" ht="12.75">
      <c r="A469" s="203"/>
      <c r="B469" s="205"/>
      <c r="C469" s="206" t="s">
        <v>468</v>
      </c>
      <c r="D469" s="207"/>
      <c r="E469" s="208">
        <v>1</v>
      </c>
      <c r="F469" s="209"/>
      <c r="G469" s="210"/>
      <c r="M469" s="204" t="s">
        <v>468</v>
      </c>
      <c r="O469" s="195"/>
    </row>
    <row r="470" spans="1:104" ht="12.75">
      <c r="A470" s="196">
        <v>79</v>
      </c>
      <c r="B470" s="197" t="s">
        <v>469</v>
      </c>
      <c r="C470" s="198" t="s">
        <v>470</v>
      </c>
      <c r="D470" s="199" t="s">
        <v>133</v>
      </c>
      <c r="E470" s="200">
        <v>25.5</v>
      </c>
      <c r="F470" s="200">
        <v>0</v>
      </c>
      <c r="G470" s="201">
        <f>E470*F470</f>
        <v>0</v>
      </c>
      <c r="O470" s="195">
        <v>2</v>
      </c>
      <c r="AA470" s="167">
        <v>1</v>
      </c>
      <c r="AB470" s="167">
        <v>1</v>
      </c>
      <c r="AC470" s="167">
        <v>1</v>
      </c>
      <c r="AZ470" s="167">
        <v>1</v>
      </c>
      <c r="BA470" s="167">
        <f>IF(AZ470=1,G470,0)</f>
        <v>0</v>
      </c>
      <c r="BB470" s="167">
        <f>IF(AZ470=2,G470,0)</f>
        <v>0</v>
      </c>
      <c r="BC470" s="167">
        <f>IF(AZ470=3,G470,0)</f>
        <v>0</v>
      </c>
      <c r="BD470" s="167">
        <f>IF(AZ470=4,G470,0)</f>
        <v>0</v>
      </c>
      <c r="BE470" s="167">
        <f>IF(AZ470=5,G470,0)</f>
        <v>0</v>
      </c>
      <c r="CA470" s="202">
        <v>1</v>
      </c>
      <c r="CB470" s="202">
        <v>1</v>
      </c>
      <c r="CZ470" s="167">
        <v>0</v>
      </c>
    </row>
    <row r="471" spans="1:15" ht="12.75">
      <c r="A471" s="203"/>
      <c r="B471" s="205"/>
      <c r="C471" s="206" t="s">
        <v>87</v>
      </c>
      <c r="D471" s="207"/>
      <c r="E471" s="208">
        <v>0</v>
      </c>
      <c r="F471" s="209"/>
      <c r="G471" s="210"/>
      <c r="M471" s="204" t="s">
        <v>87</v>
      </c>
      <c r="O471" s="195"/>
    </row>
    <row r="472" spans="1:15" ht="12.75">
      <c r="A472" s="203"/>
      <c r="B472" s="205"/>
      <c r="C472" s="206" t="s">
        <v>88</v>
      </c>
      <c r="D472" s="207"/>
      <c r="E472" s="208">
        <v>0</v>
      </c>
      <c r="F472" s="209"/>
      <c r="G472" s="210"/>
      <c r="M472" s="204" t="s">
        <v>88</v>
      </c>
      <c r="O472" s="195"/>
    </row>
    <row r="473" spans="1:15" ht="12.75">
      <c r="A473" s="203"/>
      <c r="B473" s="205"/>
      <c r="C473" s="206" t="s">
        <v>120</v>
      </c>
      <c r="D473" s="207"/>
      <c r="E473" s="208">
        <v>0</v>
      </c>
      <c r="F473" s="209"/>
      <c r="G473" s="210"/>
      <c r="M473" s="204" t="s">
        <v>120</v>
      </c>
      <c r="O473" s="195"/>
    </row>
    <row r="474" spans="1:15" ht="12.75">
      <c r="A474" s="203"/>
      <c r="B474" s="205"/>
      <c r="C474" s="206" t="s">
        <v>471</v>
      </c>
      <c r="D474" s="207"/>
      <c r="E474" s="208">
        <v>8.5</v>
      </c>
      <c r="F474" s="209"/>
      <c r="G474" s="210"/>
      <c r="M474" s="204" t="s">
        <v>471</v>
      </c>
      <c r="O474" s="195"/>
    </row>
    <row r="475" spans="1:15" ht="12.75">
      <c r="A475" s="203"/>
      <c r="B475" s="205"/>
      <c r="C475" s="206" t="s">
        <v>122</v>
      </c>
      <c r="D475" s="207"/>
      <c r="E475" s="208">
        <v>0</v>
      </c>
      <c r="F475" s="209"/>
      <c r="G475" s="210"/>
      <c r="M475" s="204" t="s">
        <v>122</v>
      </c>
      <c r="O475" s="195"/>
    </row>
    <row r="476" spans="1:15" ht="12.75">
      <c r="A476" s="203"/>
      <c r="B476" s="205"/>
      <c r="C476" s="206" t="s">
        <v>88</v>
      </c>
      <c r="D476" s="207"/>
      <c r="E476" s="208">
        <v>0</v>
      </c>
      <c r="F476" s="209"/>
      <c r="G476" s="210"/>
      <c r="M476" s="204" t="s">
        <v>88</v>
      </c>
      <c r="O476" s="195"/>
    </row>
    <row r="477" spans="1:15" ht="12.75">
      <c r="A477" s="203"/>
      <c r="B477" s="205"/>
      <c r="C477" s="206" t="s">
        <v>120</v>
      </c>
      <c r="D477" s="207"/>
      <c r="E477" s="208">
        <v>0</v>
      </c>
      <c r="F477" s="209"/>
      <c r="G477" s="210"/>
      <c r="M477" s="204" t="s">
        <v>120</v>
      </c>
      <c r="O477" s="195"/>
    </row>
    <row r="478" spans="1:15" ht="12.75">
      <c r="A478" s="203"/>
      <c r="B478" s="205"/>
      <c r="C478" s="206" t="s">
        <v>471</v>
      </c>
      <c r="D478" s="207"/>
      <c r="E478" s="208">
        <v>8.5</v>
      </c>
      <c r="F478" s="209"/>
      <c r="G478" s="210"/>
      <c r="M478" s="204" t="s">
        <v>471</v>
      </c>
      <c r="O478" s="195"/>
    </row>
    <row r="479" spans="1:15" ht="12.75">
      <c r="A479" s="203"/>
      <c r="B479" s="205"/>
      <c r="C479" s="206" t="s">
        <v>123</v>
      </c>
      <c r="D479" s="207"/>
      <c r="E479" s="208">
        <v>0</v>
      </c>
      <c r="F479" s="209"/>
      <c r="G479" s="210"/>
      <c r="M479" s="204" t="s">
        <v>123</v>
      </c>
      <c r="O479" s="195"/>
    </row>
    <row r="480" spans="1:15" ht="12.75">
      <c r="A480" s="203"/>
      <c r="B480" s="205"/>
      <c r="C480" s="206" t="s">
        <v>88</v>
      </c>
      <c r="D480" s="207"/>
      <c r="E480" s="208">
        <v>0</v>
      </c>
      <c r="F480" s="209"/>
      <c r="G480" s="210"/>
      <c r="M480" s="204" t="s">
        <v>88</v>
      </c>
      <c r="O480" s="195"/>
    </row>
    <row r="481" spans="1:15" ht="12.75">
      <c r="A481" s="203"/>
      <c r="B481" s="205"/>
      <c r="C481" s="206" t="s">
        <v>120</v>
      </c>
      <c r="D481" s="207"/>
      <c r="E481" s="208">
        <v>0</v>
      </c>
      <c r="F481" s="209"/>
      <c r="G481" s="210"/>
      <c r="M481" s="204" t="s">
        <v>120</v>
      </c>
      <c r="O481" s="195"/>
    </row>
    <row r="482" spans="1:15" ht="12.75">
      <c r="A482" s="203"/>
      <c r="B482" s="205"/>
      <c r="C482" s="206" t="s">
        <v>471</v>
      </c>
      <c r="D482" s="207"/>
      <c r="E482" s="208">
        <v>8.5</v>
      </c>
      <c r="F482" s="209"/>
      <c r="G482" s="210"/>
      <c r="M482" s="204" t="s">
        <v>471</v>
      </c>
      <c r="O482" s="195"/>
    </row>
    <row r="483" spans="1:104" ht="12.75">
      <c r="A483" s="196">
        <v>80</v>
      </c>
      <c r="B483" s="197" t="s">
        <v>472</v>
      </c>
      <c r="C483" s="198" t="s">
        <v>473</v>
      </c>
      <c r="D483" s="199" t="s">
        <v>133</v>
      </c>
      <c r="E483" s="200">
        <v>171.09</v>
      </c>
      <c r="F483" s="200">
        <v>0</v>
      </c>
      <c r="G483" s="201">
        <f>E483*F483</f>
        <v>0</v>
      </c>
      <c r="O483" s="195">
        <v>2</v>
      </c>
      <c r="AA483" s="167">
        <v>1</v>
      </c>
      <c r="AB483" s="167">
        <v>1</v>
      </c>
      <c r="AC483" s="167">
        <v>1</v>
      </c>
      <c r="AZ483" s="167">
        <v>1</v>
      </c>
      <c r="BA483" s="167">
        <f>IF(AZ483=1,G483,0)</f>
        <v>0</v>
      </c>
      <c r="BB483" s="167">
        <f>IF(AZ483=2,G483,0)</f>
        <v>0</v>
      </c>
      <c r="BC483" s="167">
        <f>IF(AZ483=3,G483,0)</f>
        <v>0</v>
      </c>
      <c r="BD483" s="167">
        <f>IF(AZ483=4,G483,0)</f>
        <v>0</v>
      </c>
      <c r="BE483" s="167">
        <f>IF(AZ483=5,G483,0)</f>
        <v>0</v>
      </c>
      <c r="CA483" s="202">
        <v>1</v>
      </c>
      <c r="CB483" s="202">
        <v>1</v>
      </c>
      <c r="CZ483" s="167">
        <v>0</v>
      </c>
    </row>
    <row r="484" spans="1:15" ht="12.75">
      <c r="A484" s="203"/>
      <c r="B484" s="205"/>
      <c r="C484" s="206" t="s">
        <v>87</v>
      </c>
      <c r="D484" s="207"/>
      <c r="E484" s="208">
        <v>0</v>
      </c>
      <c r="F484" s="209"/>
      <c r="G484" s="210"/>
      <c r="M484" s="204" t="s">
        <v>87</v>
      </c>
      <c r="O484" s="195"/>
    </row>
    <row r="485" spans="1:15" ht="12.75">
      <c r="A485" s="203"/>
      <c r="B485" s="205"/>
      <c r="C485" s="206" t="s">
        <v>88</v>
      </c>
      <c r="D485" s="207"/>
      <c r="E485" s="208">
        <v>0</v>
      </c>
      <c r="F485" s="209"/>
      <c r="G485" s="210"/>
      <c r="M485" s="204" t="s">
        <v>88</v>
      </c>
      <c r="O485" s="195"/>
    </row>
    <row r="486" spans="1:15" ht="12.75">
      <c r="A486" s="203"/>
      <c r="B486" s="205"/>
      <c r="C486" s="206" t="s">
        <v>474</v>
      </c>
      <c r="D486" s="207"/>
      <c r="E486" s="208">
        <v>10.4</v>
      </c>
      <c r="F486" s="209"/>
      <c r="G486" s="210"/>
      <c r="M486" s="204" t="s">
        <v>474</v>
      </c>
      <c r="O486" s="195"/>
    </row>
    <row r="487" spans="1:15" ht="12.75">
      <c r="A487" s="203"/>
      <c r="B487" s="205"/>
      <c r="C487" s="206" t="s">
        <v>355</v>
      </c>
      <c r="D487" s="207"/>
      <c r="E487" s="208">
        <v>0</v>
      </c>
      <c r="F487" s="209"/>
      <c r="G487" s="210"/>
      <c r="M487" s="204" t="s">
        <v>355</v>
      </c>
      <c r="O487" s="195"/>
    </row>
    <row r="488" spans="1:15" ht="12.75">
      <c r="A488" s="203"/>
      <c r="B488" s="205"/>
      <c r="C488" s="206" t="s">
        <v>475</v>
      </c>
      <c r="D488" s="207"/>
      <c r="E488" s="208">
        <v>4.69</v>
      </c>
      <c r="F488" s="209"/>
      <c r="G488" s="210"/>
      <c r="M488" s="204" t="s">
        <v>475</v>
      </c>
      <c r="O488" s="195"/>
    </row>
    <row r="489" spans="1:15" ht="12.75">
      <c r="A489" s="203"/>
      <c r="B489" s="205"/>
      <c r="C489" s="206" t="s">
        <v>476</v>
      </c>
      <c r="D489" s="207"/>
      <c r="E489" s="208">
        <v>156</v>
      </c>
      <c r="F489" s="209"/>
      <c r="G489" s="210"/>
      <c r="M489" s="204" t="s">
        <v>476</v>
      </c>
      <c r="O489" s="195"/>
    </row>
    <row r="490" spans="1:104" ht="12.75">
      <c r="A490" s="196">
        <v>81</v>
      </c>
      <c r="B490" s="197" t="s">
        <v>477</v>
      </c>
      <c r="C490" s="198" t="s">
        <v>478</v>
      </c>
      <c r="D490" s="199" t="s">
        <v>154</v>
      </c>
      <c r="E490" s="200">
        <v>17</v>
      </c>
      <c r="F490" s="200">
        <v>0</v>
      </c>
      <c r="G490" s="201">
        <f>E490*F490</f>
        <v>0</v>
      </c>
      <c r="O490" s="195">
        <v>2</v>
      </c>
      <c r="AA490" s="167">
        <v>1</v>
      </c>
      <c r="AB490" s="167">
        <v>1</v>
      </c>
      <c r="AC490" s="167">
        <v>1</v>
      </c>
      <c r="AZ490" s="167">
        <v>1</v>
      </c>
      <c r="BA490" s="167">
        <f>IF(AZ490=1,G490,0)</f>
        <v>0</v>
      </c>
      <c r="BB490" s="167">
        <f>IF(AZ490=2,G490,0)</f>
        <v>0</v>
      </c>
      <c r="BC490" s="167">
        <f>IF(AZ490=3,G490,0)</f>
        <v>0</v>
      </c>
      <c r="BD490" s="167">
        <f>IF(AZ490=4,G490,0)</f>
        <v>0</v>
      </c>
      <c r="BE490" s="167">
        <f>IF(AZ490=5,G490,0)</f>
        <v>0</v>
      </c>
      <c r="CA490" s="202">
        <v>1</v>
      </c>
      <c r="CB490" s="202">
        <v>1</v>
      </c>
      <c r="CZ490" s="167">
        <v>0</v>
      </c>
    </row>
    <row r="491" spans="1:15" ht="12.75">
      <c r="A491" s="203"/>
      <c r="B491" s="205"/>
      <c r="C491" s="206" t="s">
        <v>355</v>
      </c>
      <c r="D491" s="207"/>
      <c r="E491" s="208">
        <v>0</v>
      </c>
      <c r="F491" s="209"/>
      <c r="G491" s="210"/>
      <c r="M491" s="204" t="s">
        <v>355</v>
      </c>
      <c r="O491" s="195"/>
    </row>
    <row r="492" spans="1:15" ht="12.75">
      <c r="A492" s="203"/>
      <c r="B492" s="205"/>
      <c r="C492" s="206" t="s">
        <v>356</v>
      </c>
      <c r="D492" s="207"/>
      <c r="E492" s="208">
        <v>10</v>
      </c>
      <c r="F492" s="209"/>
      <c r="G492" s="210"/>
      <c r="M492" s="204" t="s">
        <v>356</v>
      </c>
      <c r="O492" s="195"/>
    </row>
    <row r="493" spans="1:15" ht="12.75">
      <c r="A493" s="203"/>
      <c r="B493" s="205"/>
      <c r="C493" s="206" t="s">
        <v>357</v>
      </c>
      <c r="D493" s="207"/>
      <c r="E493" s="208">
        <v>6</v>
      </c>
      <c r="F493" s="209"/>
      <c r="G493" s="210"/>
      <c r="M493" s="204" t="s">
        <v>357</v>
      </c>
      <c r="O493" s="195"/>
    </row>
    <row r="494" spans="1:15" ht="12.75">
      <c r="A494" s="203"/>
      <c r="B494" s="205"/>
      <c r="C494" s="206" t="s">
        <v>358</v>
      </c>
      <c r="D494" s="207"/>
      <c r="E494" s="208">
        <v>1</v>
      </c>
      <c r="F494" s="209"/>
      <c r="G494" s="210"/>
      <c r="M494" s="204" t="s">
        <v>358</v>
      </c>
      <c r="O494" s="195"/>
    </row>
    <row r="495" spans="1:104" ht="12.75">
      <c r="A495" s="196">
        <v>82</v>
      </c>
      <c r="B495" s="197" t="s">
        <v>479</v>
      </c>
      <c r="C495" s="198" t="s">
        <v>480</v>
      </c>
      <c r="D495" s="199" t="s">
        <v>86</v>
      </c>
      <c r="E495" s="200">
        <v>2646.63</v>
      </c>
      <c r="F495" s="200">
        <v>0</v>
      </c>
      <c r="G495" s="201">
        <f>E495*F495</f>
        <v>0</v>
      </c>
      <c r="O495" s="195">
        <v>2</v>
      </c>
      <c r="AA495" s="167">
        <v>1</v>
      </c>
      <c r="AB495" s="167">
        <v>1</v>
      </c>
      <c r="AC495" s="167">
        <v>1</v>
      </c>
      <c r="AZ495" s="167">
        <v>1</v>
      </c>
      <c r="BA495" s="167">
        <f>IF(AZ495=1,G495,0)</f>
        <v>0</v>
      </c>
      <c r="BB495" s="167">
        <f>IF(AZ495=2,G495,0)</f>
        <v>0</v>
      </c>
      <c r="BC495" s="167">
        <f>IF(AZ495=3,G495,0)</f>
        <v>0</v>
      </c>
      <c r="BD495" s="167">
        <f>IF(AZ495=4,G495,0)</f>
        <v>0</v>
      </c>
      <c r="BE495" s="167">
        <f>IF(AZ495=5,G495,0)</f>
        <v>0</v>
      </c>
      <c r="CA495" s="202">
        <v>1</v>
      </c>
      <c r="CB495" s="202">
        <v>1</v>
      </c>
      <c r="CZ495" s="167">
        <v>0</v>
      </c>
    </row>
    <row r="496" spans="1:15" ht="12.75">
      <c r="A496" s="203"/>
      <c r="B496" s="205"/>
      <c r="C496" s="206" t="s">
        <v>481</v>
      </c>
      <c r="D496" s="207"/>
      <c r="E496" s="208">
        <v>0</v>
      </c>
      <c r="F496" s="209"/>
      <c r="G496" s="210"/>
      <c r="M496" s="204" t="s">
        <v>481</v>
      </c>
      <c r="O496" s="195"/>
    </row>
    <row r="497" spans="1:15" ht="12.75">
      <c r="A497" s="203"/>
      <c r="B497" s="205"/>
      <c r="C497" s="206" t="s">
        <v>213</v>
      </c>
      <c r="D497" s="207"/>
      <c r="E497" s="208">
        <v>92.04</v>
      </c>
      <c r="F497" s="209"/>
      <c r="G497" s="210"/>
      <c r="M497" s="204" t="s">
        <v>213</v>
      </c>
      <c r="O497" s="195"/>
    </row>
    <row r="498" spans="1:15" ht="12.75">
      <c r="A498" s="203"/>
      <c r="B498" s="205"/>
      <c r="C498" s="206" t="s">
        <v>221</v>
      </c>
      <c r="D498" s="207"/>
      <c r="E498" s="208">
        <v>2495.73</v>
      </c>
      <c r="F498" s="209"/>
      <c r="G498" s="210"/>
      <c r="M498" s="204" t="s">
        <v>221</v>
      </c>
      <c r="O498" s="195"/>
    </row>
    <row r="499" spans="1:15" ht="12.75">
      <c r="A499" s="203"/>
      <c r="B499" s="205"/>
      <c r="C499" s="206" t="s">
        <v>222</v>
      </c>
      <c r="D499" s="207"/>
      <c r="E499" s="208">
        <v>58.86</v>
      </c>
      <c r="F499" s="209"/>
      <c r="G499" s="210"/>
      <c r="M499" s="204" t="s">
        <v>222</v>
      </c>
      <c r="O499" s="195"/>
    </row>
    <row r="500" spans="1:104" ht="22.5">
      <c r="A500" s="196">
        <v>83</v>
      </c>
      <c r="B500" s="197" t="s">
        <v>482</v>
      </c>
      <c r="C500" s="198" t="s">
        <v>483</v>
      </c>
      <c r="D500" s="199" t="s">
        <v>86</v>
      </c>
      <c r="E500" s="200">
        <v>5.04</v>
      </c>
      <c r="F500" s="200">
        <v>0</v>
      </c>
      <c r="G500" s="201">
        <f>E500*F500</f>
        <v>0</v>
      </c>
      <c r="O500" s="195">
        <v>2</v>
      </c>
      <c r="AA500" s="167">
        <v>12</v>
      </c>
      <c r="AB500" s="167">
        <v>0</v>
      </c>
      <c r="AC500" s="167">
        <v>136</v>
      </c>
      <c r="AZ500" s="167">
        <v>1</v>
      </c>
      <c r="BA500" s="167">
        <f>IF(AZ500=1,G500,0)</f>
        <v>0</v>
      </c>
      <c r="BB500" s="167">
        <f>IF(AZ500=2,G500,0)</f>
        <v>0</v>
      </c>
      <c r="BC500" s="167">
        <f>IF(AZ500=3,G500,0)</f>
        <v>0</v>
      </c>
      <c r="BD500" s="167">
        <f>IF(AZ500=4,G500,0)</f>
        <v>0</v>
      </c>
      <c r="BE500" s="167">
        <f>IF(AZ500=5,G500,0)</f>
        <v>0</v>
      </c>
      <c r="CA500" s="202">
        <v>12</v>
      </c>
      <c r="CB500" s="202">
        <v>0</v>
      </c>
      <c r="CZ500" s="167">
        <v>0</v>
      </c>
    </row>
    <row r="501" spans="1:15" ht="22.5">
      <c r="A501" s="203"/>
      <c r="B501" s="205"/>
      <c r="C501" s="206" t="s">
        <v>484</v>
      </c>
      <c r="D501" s="207"/>
      <c r="E501" s="208">
        <v>0</v>
      </c>
      <c r="F501" s="209"/>
      <c r="G501" s="210"/>
      <c r="M501" s="204" t="s">
        <v>484</v>
      </c>
      <c r="O501" s="195"/>
    </row>
    <row r="502" spans="1:15" ht="12.75">
      <c r="A502" s="203"/>
      <c r="B502" s="205"/>
      <c r="C502" s="206" t="s">
        <v>355</v>
      </c>
      <c r="D502" s="207"/>
      <c r="E502" s="208">
        <v>0</v>
      </c>
      <c r="F502" s="209"/>
      <c r="G502" s="210"/>
      <c r="M502" s="204" t="s">
        <v>355</v>
      </c>
      <c r="O502" s="195"/>
    </row>
    <row r="503" spans="1:15" ht="12.75">
      <c r="A503" s="203"/>
      <c r="B503" s="205"/>
      <c r="C503" s="206" t="s">
        <v>485</v>
      </c>
      <c r="D503" s="207"/>
      <c r="E503" s="208">
        <v>2.52</v>
      </c>
      <c r="F503" s="209"/>
      <c r="G503" s="210"/>
      <c r="M503" s="204" t="s">
        <v>485</v>
      </c>
      <c r="O503" s="195"/>
    </row>
    <row r="504" spans="1:15" ht="12.75">
      <c r="A504" s="203"/>
      <c r="B504" s="205"/>
      <c r="C504" s="206" t="s">
        <v>486</v>
      </c>
      <c r="D504" s="207"/>
      <c r="E504" s="208">
        <v>2.52</v>
      </c>
      <c r="F504" s="209"/>
      <c r="G504" s="210"/>
      <c r="M504" s="204" t="s">
        <v>486</v>
      </c>
      <c r="O504" s="195"/>
    </row>
    <row r="505" spans="1:104" ht="22.5">
      <c r="A505" s="196">
        <v>84</v>
      </c>
      <c r="B505" s="197" t="s">
        <v>487</v>
      </c>
      <c r="C505" s="198" t="s">
        <v>488</v>
      </c>
      <c r="D505" s="199" t="s">
        <v>86</v>
      </c>
      <c r="E505" s="200">
        <v>4.32</v>
      </c>
      <c r="F505" s="200">
        <v>0</v>
      </c>
      <c r="G505" s="201">
        <f>E505*F505</f>
        <v>0</v>
      </c>
      <c r="O505" s="195">
        <v>2</v>
      </c>
      <c r="AA505" s="167">
        <v>12</v>
      </c>
      <c r="AB505" s="167">
        <v>0</v>
      </c>
      <c r="AC505" s="167">
        <v>243</v>
      </c>
      <c r="AZ505" s="167">
        <v>1</v>
      </c>
      <c r="BA505" s="167">
        <f>IF(AZ505=1,G505,0)</f>
        <v>0</v>
      </c>
      <c r="BB505" s="167">
        <f>IF(AZ505=2,G505,0)</f>
        <v>0</v>
      </c>
      <c r="BC505" s="167">
        <f>IF(AZ505=3,G505,0)</f>
        <v>0</v>
      </c>
      <c r="BD505" s="167">
        <f>IF(AZ505=4,G505,0)</f>
        <v>0</v>
      </c>
      <c r="BE505" s="167">
        <f>IF(AZ505=5,G505,0)</f>
        <v>0</v>
      </c>
      <c r="CA505" s="202">
        <v>12</v>
      </c>
      <c r="CB505" s="202">
        <v>0</v>
      </c>
      <c r="CZ505" s="167">
        <v>0</v>
      </c>
    </row>
    <row r="506" spans="1:15" ht="12.75">
      <c r="A506" s="203"/>
      <c r="B506" s="205"/>
      <c r="C506" s="206" t="s">
        <v>87</v>
      </c>
      <c r="D506" s="207"/>
      <c r="E506" s="208">
        <v>0</v>
      </c>
      <c r="F506" s="209"/>
      <c r="G506" s="210"/>
      <c r="M506" s="204" t="s">
        <v>87</v>
      </c>
      <c r="O506" s="195"/>
    </row>
    <row r="507" spans="1:15" ht="12.75">
      <c r="A507" s="203"/>
      <c r="B507" s="205"/>
      <c r="C507" s="206" t="s">
        <v>88</v>
      </c>
      <c r="D507" s="207"/>
      <c r="E507" s="208">
        <v>0</v>
      </c>
      <c r="F507" s="209"/>
      <c r="G507" s="210"/>
      <c r="M507" s="204" t="s">
        <v>88</v>
      </c>
      <c r="O507" s="195"/>
    </row>
    <row r="508" spans="1:15" ht="12.75">
      <c r="A508" s="203"/>
      <c r="B508" s="205"/>
      <c r="C508" s="206" t="s">
        <v>489</v>
      </c>
      <c r="D508" s="207"/>
      <c r="E508" s="208">
        <v>4.32</v>
      </c>
      <c r="F508" s="209"/>
      <c r="G508" s="210"/>
      <c r="M508" s="204" t="s">
        <v>489</v>
      </c>
      <c r="O508" s="195"/>
    </row>
    <row r="509" spans="1:104" ht="12.75">
      <c r="A509" s="196">
        <v>85</v>
      </c>
      <c r="B509" s="197" t="s">
        <v>490</v>
      </c>
      <c r="C509" s="198" t="s">
        <v>491</v>
      </c>
      <c r="D509" s="199" t="s">
        <v>366</v>
      </c>
      <c r="E509" s="200">
        <v>220</v>
      </c>
      <c r="F509" s="200">
        <v>0</v>
      </c>
      <c r="G509" s="201">
        <f>E509*F509</f>
        <v>0</v>
      </c>
      <c r="O509" s="195">
        <v>2</v>
      </c>
      <c r="AA509" s="167">
        <v>10</v>
      </c>
      <c r="AB509" s="167">
        <v>0</v>
      </c>
      <c r="AC509" s="167">
        <v>8</v>
      </c>
      <c r="AZ509" s="167">
        <v>5</v>
      </c>
      <c r="BA509" s="167">
        <f>IF(AZ509=1,G509,0)</f>
        <v>0</v>
      </c>
      <c r="BB509" s="167">
        <f>IF(AZ509=2,G509,0)</f>
        <v>0</v>
      </c>
      <c r="BC509" s="167">
        <f>IF(AZ509=3,G509,0)</f>
        <v>0</v>
      </c>
      <c r="BD509" s="167">
        <f>IF(AZ509=4,G509,0)</f>
        <v>0</v>
      </c>
      <c r="BE509" s="167">
        <f>IF(AZ509=5,G509,0)</f>
        <v>0</v>
      </c>
      <c r="CA509" s="202">
        <v>10</v>
      </c>
      <c r="CB509" s="202">
        <v>0</v>
      </c>
      <c r="CZ509" s="167">
        <v>0</v>
      </c>
    </row>
    <row r="510" spans="1:15" ht="12.75">
      <c r="A510" s="203"/>
      <c r="B510" s="205"/>
      <c r="C510" s="206" t="s">
        <v>87</v>
      </c>
      <c r="D510" s="207"/>
      <c r="E510" s="208">
        <v>0</v>
      </c>
      <c r="F510" s="209"/>
      <c r="G510" s="210"/>
      <c r="M510" s="204" t="s">
        <v>87</v>
      </c>
      <c r="O510" s="195"/>
    </row>
    <row r="511" spans="1:15" ht="22.5">
      <c r="A511" s="203"/>
      <c r="B511" s="205"/>
      <c r="C511" s="206" t="s">
        <v>492</v>
      </c>
      <c r="D511" s="207"/>
      <c r="E511" s="208">
        <v>0</v>
      </c>
      <c r="F511" s="209"/>
      <c r="G511" s="210"/>
      <c r="M511" s="204" t="s">
        <v>492</v>
      </c>
      <c r="O511" s="195"/>
    </row>
    <row r="512" spans="1:15" ht="12.75">
      <c r="A512" s="203"/>
      <c r="B512" s="205"/>
      <c r="C512" s="206" t="s">
        <v>493</v>
      </c>
      <c r="D512" s="207"/>
      <c r="E512" s="208">
        <v>100</v>
      </c>
      <c r="F512" s="209"/>
      <c r="G512" s="210"/>
      <c r="M512" s="204" t="s">
        <v>493</v>
      </c>
      <c r="O512" s="195"/>
    </row>
    <row r="513" spans="1:15" ht="12.75">
      <c r="A513" s="203"/>
      <c r="B513" s="205"/>
      <c r="C513" s="206" t="s">
        <v>88</v>
      </c>
      <c r="D513" s="207"/>
      <c r="E513" s="208">
        <v>0</v>
      </c>
      <c r="F513" s="209"/>
      <c r="G513" s="210"/>
      <c r="M513" s="204" t="s">
        <v>88</v>
      </c>
      <c r="O513" s="195"/>
    </row>
    <row r="514" spans="1:15" ht="22.5">
      <c r="A514" s="203"/>
      <c r="B514" s="205"/>
      <c r="C514" s="206" t="s">
        <v>494</v>
      </c>
      <c r="D514" s="207"/>
      <c r="E514" s="208">
        <v>0</v>
      </c>
      <c r="F514" s="209"/>
      <c r="G514" s="210"/>
      <c r="M514" s="204" t="s">
        <v>494</v>
      </c>
      <c r="O514" s="195"/>
    </row>
    <row r="515" spans="1:15" ht="12.75">
      <c r="A515" s="203"/>
      <c r="B515" s="205"/>
      <c r="C515" s="206" t="s">
        <v>495</v>
      </c>
      <c r="D515" s="207"/>
      <c r="E515" s="208">
        <v>100</v>
      </c>
      <c r="F515" s="209"/>
      <c r="G515" s="210"/>
      <c r="M515" s="204" t="s">
        <v>495</v>
      </c>
      <c r="O515" s="195"/>
    </row>
    <row r="516" spans="1:15" ht="12.75">
      <c r="A516" s="203"/>
      <c r="B516" s="205"/>
      <c r="C516" s="206" t="s">
        <v>496</v>
      </c>
      <c r="D516" s="207"/>
      <c r="E516" s="208">
        <v>20</v>
      </c>
      <c r="F516" s="209"/>
      <c r="G516" s="210"/>
      <c r="M516" s="204" t="s">
        <v>496</v>
      </c>
      <c r="O516" s="195"/>
    </row>
    <row r="517" spans="1:57" ht="12.75">
      <c r="A517" s="211"/>
      <c r="B517" s="212" t="s">
        <v>76</v>
      </c>
      <c r="C517" s="213" t="str">
        <f>CONCATENATE(B336," ",C336)</f>
        <v>96 Bourání konstrukcí</v>
      </c>
      <c r="D517" s="214"/>
      <c r="E517" s="215"/>
      <c r="F517" s="216"/>
      <c r="G517" s="217">
        <f>SUM(G336:G516)</f>
        <v>0</v>
      </c>
      <c r="O517" s="195">
        <v>4</v>
      </c>
      <c r="BA517" s="218">
        <f>SUM(BA336:BA516)</f>
        <v>0</v>
      </c>
      <c r="BB517" s="218">
        <f>SUM(BB336:BB516)</f>
        <v>0</v>
      </c>
      <c r="BC517" s="218">
        <f>SUM(BC336:BC516)</f>
        <v>0</v>
      </c>
      <c r="BD517" s="218">
        <f>SUM(BD336:BD516)</f>
        <v>0</v>
      </c>
      <c r="BE517" s="218">
        <f>SUM(BE336:BE516)</f>
        <v>0</v>
      </c>
    </row>
    <row r="518" spans="1:15" ht="12.75">
      <c r="A518" s="188" t="s">
        <v>72</v>
      </c>
      <c r="B518" s="189" t="s">
        <v>497</v>
      </c>
      <c r="C518" s="190" t="s">
        <v>498</v>
      </c>
      <c r="D518" s="191"/>
      <c r="E518" s="192"/>
      <c r="F518" s="192"/>
      <c r="G518" s="193"/>
      <c r="H518" s="194"/>
      <c r="I518" s="194"/>
      <c r="O518" s="195">
        <v>1</v>
      </c>
    </row>
    <row r="519" spans="1:104" ht="12.75">
      <c r="A519" s="196">
        <v>86</v>
      </c>
      <c r="B519" s="197" t="s">
        <v>499</v>
      </c>
      <c r="C519" s="198" t="s">
        <v>500</v>
      </c>
      <c r="D519" s="199" t="s">
        <v>119</v>
      </c>
      <c r="E519" s="200">
        <v>276.527360523</v>
      </c>
      <c r="F519" s="200">
        <v>0</v>
      </c>
      <c r="G519" s="201">
        <f>E519*F519</f>
        <v>0</v>
      </c>
      <c r="O519" s="195">
        <v>2</v>
      </c>
      <c r="AA519" s="167">
        <v>7</v>
      </c>
      <c r="AB519" s="167">
        <v>1</v>
      </c>
      <c r="AC519" s="167">
        <v>2</v>
      </c>
      <c r="AZ519" s="167">
        <v>1</v>
      </c>
      <c r="BA519" s="167">
        <f>IF(AZ519=1,G519,0)</f>
        <v>0</v>
      </c>
      <c r="BB519" s="167">
        <f>IF(AZ519=2,G519,0)</f>
        <v>0</v>
      </c>
      <c r="BC519" s="167">
        <f>IF(AZ519=3,G519,0)</f>
        <v>0</v>
      </c>
      <c r="BD519" s="167">
        <f>IF(AZ519=4,G519,0)</f>
        <v>0</v>
      </c>
      <c r="BE519" s="167">
        <f>IF(AZ519=5,G519,0)</f>
        <v>0</v>
      </c>
      <c r="CA519" s="202">
        <v>7</v>
      </c>
      <c r="CB519" s="202">
        <v>1</v>
      </c>
      <c r="CZ519" s="167">
        <v>0</v>
      </c>
    </row>
    <row r="520" spans="1:57" ht="12.75">
      <c r="A520" s="211"/>
      <c r="B520" s="212" t="s">
        <v>76</v>
      </c>
      <c r="C520" s="213" t="str">
        <f>CONCATENATE(B518," ",C518)</f>
        <v>99 Staveništní přesun hmot</v>
      </c>
      <c r="D520" s="214"/>
      <c r="E520" s="215"/>
      <c r="F520" s="216"/>
      <c r="G520" s="217">
        <f>SUM(G518:G519)</f>
        <v>0</v>
      </c>
      <c r="O520" s="195">
        <v>4</v>
      </c>
      <c r="BA520" s="218">
        <f>SUM(BA518:BA519)</f>
        <v>0</v>
      </c>
      <c r="BB520" s="218">
        <f>SUM(BB518:BB519)</f>
        <v>0</v>
      </c>
      <c r="BC520" s="218">
        <f>SUM(BC518:BC519)</f>
        <v>0</v>
      </c>
      <c r="BD520" s="218">
        <f>SUM(BD518:BD519)</f>
        <v>0</v>
      </c>
      <c r="BE520" s="218">
        <f>SUM(BE518:BE519)</f>
        <v>0</v>
      </c>
    </row>
    <row r="521" spans="1:15" ht="12.75">
      <c r="A521" s="188" t="s">
        <v>72</v>
      </c>
      <c r="B521" s="189" t="s">
        <v>501</v>
      </c>
      <c r="C521" s="190" t="s">
        <v>502</v>
      </c>
      <c r="D521" s="191"/>
      <c r="E521" s="192"/>
      <c r="F521" s="192"/>
      <c r="G521" s="193"/>
      <c r="H521" s="194"/>
      <c r="I521" s="194"/>
      <c r="O521" s="195">
        <v>1</v>
      </c>
    </row>
    <row r="522" spans="1:104" ht="12.75">
      <c r="A522" s="196">
        <v>87</v>
      </c>
      <c r="B522" s="197" t="s">
        <v>503</v>
      </c>
      <c r="C522" s="198" t="s">
        <v>504</v>
      </c>
      <c r="D522" s="199" t="s">
        <v>154</v>
      </c>
      <c r="E522" s="200">
        <v>20</v>
      </c>
      <c r="F522" s="200">
        <v>0</v>
      </c>
      <c r="G522" s="201">
        <f>E522*F522</f>
        <v>0</v>
      </c>
      <c r="O522" s="195">
        <v>2</v>
      </c>
      <c r="AA522" s="167">
        <v>1</v>
      </c>
      <c r="AB522" s="167">
        <v>0</v>
      </c>
      <c r="AC522" s="167">
        <v>0</v>
      </c>
      <c r="AZ522" s="167">
        <v>2</v>
      </c>
      <c r="BA522" s="167">
        <f>IF(AZ522=1,G522,0)</f>
        <v>0</v>
      </c>
      <c r="BB522" s="167">
        <f>IF(AZ522=2,G522,0)</f>
        <v>0</v>
      </c>
      <c r="BC522" s="167">
        <f>IF(AZ522=3,G522,0)</f>
        <v>0</v>
      </c>
      <c r="BD522" s="167">
        <f>IF(AZ522=4,G522,0)</f>
        <v>0</v>
      </c>
      <c r="BE522" s="167">
        <f>IF(AZ522=5,G522,0)</f>
        <v>0</v>
      </c>
      <c r="CA522" s="202">
        <v>1</v>
      </c>
      <c r="CB522" s="202">
        <v>0</v>
      </c>
      <c r="CZ522" s="167">
        <v>0.00045</v>
      </c>
    </row>
    <row r="523" spans="1:15" ht="12.75">
      <c r="A523" s="203"/>
      <c r="B523" s="205"/>
      <c r="C523" s="206" t="s">
        <v>112</v>
      </c>
      <c r="D523" s="207"/>
      <c r="E523" s="208">
        <v>0</v>
      </c>
      <c r="F523" s="209"/>
      <c r="G523" s="210"/>
      <c r="M523" s="204" t="s">
        <v>112</v>
      </c>
      <c r="O523" s="195"/>
    </row>
    <row r="524" spans="1:15" ht="22.5">
      <c r="A524" s="203"/>
      <c r="B524" s="205"/>
      <c r="C524" s="206" t="s">
        <v>505</v>
      </c>
      <c r="D524" s="207"/>
      <c r="E524" s="208">
        <v>20</v>
      </c>
      <c r="F524" s="209"/>
      <c r="G524" s="210"/>
      <c r="M524" s="204" t="s">
        <v>505</v>
      </c>
      <c r="O524" s="195"/>
    </row>
    <row r="525" spans="1:104" ht="22.5">
      <c r="A525" s="196">
        <v>88</v>
      </c>
      <c r="B525" s="197" t="s">
        <v>506</v>
      </c>
      <c r="C525" s="198" t="s">
        <v>507</v>
      </c>
      <c r="D525" s="199" t="s">
        <v>86</v>
      </c>
      <c r="E525" s="200">
        <v>2717.4136</v>
      </c>
      <c r="F525" s="200">
        <v>0</v>
      </c>
      <c r="G525" s="201">
        <f>E525*F525</f>
        <v>0</v>
      </c>
      <c r="O525" s="195">
        <v>2</v>
      </c>
      <c r="AA525" s="167">
        <v>1</v>
      </c>
      <c r="AB525" s="167">
        <v>0</v>
      </c>
      <c r="AC525" s="167">
        <v>0</v>
      </c>
      <c r="AZ525" s="167">
        <v>2</v>
      </c>
      <c r="BA525" s="167">
        <f>IF(AZ525=1,G525,0)</f>
        <v>0</v>
      </c>
      <c r="BB525" s="167">
        <f>IF(AZ525=2,G525,0)</f>
        <v>0</v>
      </c>
      <c r="BC525" s="167">
        <f>IF(AZ525=3,G525,0)</f>
        <v>0</v>
      </c>
      <c r="BD525" s="167">
        <f>IF(AZ525=4,G525,0)</f>
        <v>0</v>
      </c>
      <c r="BE525" s="167">
        <f>IF(AZ525=5,G525,0)</f>
        <v>0</v>
      </c>
      <c r="CA525" s="202">
        <v>1</v>
      </c>
      <c r="CB525" s="202">
        <v>0</v>
      </c>
      <c r="CZ525" s="167">
        <v>0.0022</v>
      </c>
    </row>
    <row r="526" spans="1:15" ht="22.5">
      <c r="A526" s="203"/>
      <c r="B526" s="205"/>
      <c r="C526" s="206" t="s">
        <v>508</v>
      </c>
      <c r="D526" s="207"/>
      <c r="E526" s="208">
        <v>0</v>
      </c>
      <c r="F526" s="209"/>
      <c r="G526" s="210"/>
      <c r="M526" s="204" t="s">
        <v>508</v>
      </c>
      <c r="O526" s="195"/>
    </row>
    <row r="527" spans="1:15" ht="22.5">
      <c r="A527" s="203"/>
      <c r="B527" s="205"/>
      <c r="C527" s="206" t="s">
        <v>509</v>
      </c>
      <c r="D527" s="207"/>
      <c r="E527" s="208">
        <v>0</v>
      </c>
      <c r="F527" s="209"/>
      <c r="G527" s="210"/>
      <c r="M527" s="204" t="s">
        <v>509</v>
      </c>
      <c r="O527" s="195"/>
    </row>
    <row r="528" spans="1:15" ht="12.75">
      <c r="A528" s="203"/>
      <c r="B528" s="205"/>
      <c r="C528" s="206" t="s">
        <v>510</v>
      </c>
      <c r="D528" s="207"/>
      <c r="E528" s="208">
        <v>2419.97</v>
      </c>
      <c r="F528" s="209"/>
      <c r="G528" s="210"/>
      <c r="M528" s="204" t="s">
        <v>510</v>
      </c>
      <c r="O528" s="195"/>
    </row>
    <row r="529" spans="1:15" ht="12.75">
      <c r="A529" s="203"/>
      <c r="B529" s="205"/>
      <c r="C529" s="206" t="s">
        <v>112</v>
      </c>
      <c r="D529" s="207"/>
      <c r="E529" s="208">
        <v>0</v>
      </c>
      <c r="F529" s="209"/>
      <c r="G529" s="210"/>
      <c r="M529" s="204" t="s">
        <v>112</v>
      </c>
      <c r="O529" s="195"/>
    </row>
    <row r="530" spans="1:15" ht="12.75">
      <c r="A530" s="203"/>
      <c r="B530" s="205"/>
      <c r="C530" s="206" t="s">
        <v>511</v>
      </c>
      <c r="D530" s="207"/>
      <c r="E530" s="208">
        <v>0</v>
      </c>
      <c r="F530" s="209"/>
      <c r="G530" s="210"/>
      <c r="M530" s="204" t="s">
        <v>511</v>
      </c>
      <c r="O530" s="195"/>
    </row>
    <row r="531" spans="1:15" ht="12.75">
      <c r="A531" s="203"/>
      <c r="B531" s="205"/>
      <c r="C531" s="206" t="s">
        <v>512</v>
      </c>
      <c r="D531" s="207"/>
      <c r="E531" s="208">
        <v>280.112</v>
      </c>
      <c r="F531" s="209"/>
      <c r="G531" s="210"/>
      <c r="M531" s="204" t="s">
        <v>512</v>
      </c>
      <c r="O531" s="195"/>
    </row>
    <row r="532" spans="1:15" ht="12.75">
      <c r="A532" s="203"/>
      <c r="B532" s="205"/>
      <c r="C532" s="206" t="s">
        <v>513</v>
      </c>
      <c r="D532" s="207"/>
      <c r="E532" s="208">
        <v>17.3316</v>
      </c>
      <c r="F532" s="209"/>
      <c r="G532" s="210"/>
      <c r="M532" s="204" t="s">
        <v>513</v>
      </c>
      <c r="O532" s="195"/>
    </row>
    <row r="533" spans="1:104" ht="12.75">
      <c r="A533" s="196">
        <v>89</v>
      </c>
      <c r="B533" s="197" t="s">
        <v>514</v>
      </c>
      <c r="C533" s="198" t="s">
        <v>515</v>
      </c>
      <c r="D533" s="199" t="s">
        <v>133</v>
      </c>
      <c r="E533" s="200">
        <v>524</v>
      </c>
      <c r="F533" s="200">
        <v>0</v>
      </c>
      <c r="G533" s="201">
        <f>E533*F533</f>
        <v>0</v>
      </c>
      <c r="O533" s="195">
        <v>2</v>
      </c>
      <c r="AA533" s="167">
        <v>1</v>
      </c>
      <c r="AB533" s="167">
        <v>7</v>
      </c>
      <c r="AC533" s="167">
        <v>7</v>
      </c>
      <c r="AZ533" s="167">
        <v>2</v>
      </c>
      <c r="BA533" s="167">
        <f>IF(AZ533=1,G533,0)</f>
        <v>0</v>
      </c>
      <c r="BB533" s="167">
        <f>IF(AZ533=2,G533,0)</f>
        <v>0</v>
      </c>
      <c r="BC533" s="167">
        <f>IF(AZ533=3,G533,0)</f>
        <v>0</v>
      </c>
      <c r="BD533" s="167">
        <f>IF(AZ533=4,G533,0)</f>
        <v>0</v>
      </c>
      <c r="BE533" s="167">
        <f>IF(AZ533=5,G533,0)</f>
        <v>0</v>
      </c>
      <c r="CA533" s="202">
        <v>1</v>
      </c>
      <c r="CB533" s="202">
        <v>7</v>
      </c>
      <c r="CZ533" s="167">
        <v>0.00076</v>
      </c>
    </row>
    <row r="534" spans="1:15" ht="12.75">
      <c r="A534" s="203"/>
      <c r="B534" s="205"/>
      <c r="C534" s="206" t="s">
        <v>216</v>
      </c>
      <c r="D534" s="207"/>
      <c r="E534" s="208">
        <v>0</v>
      </c>
      <c r="F534" s="209"/>
      <c r="G534" s="210"/>
      <c r="M534" s="204" t="s">
        <v>216</v>
      </c>
      <c r="O534" s="195"/>
    </row>
    <row r="535" spans="1:15" ht="12.75">
      <c r="A535" s="203"/>
      <c r="B535" s="205"/>
      <c r="C535" s="206" t="s">
        <v>516</v>
      </c>
      <c r="D535" s="207"/>
      <c r="E535" s="208">
        <v>524</v>
      </c>
      <c r="F535" s="209"/>
      <c r="G535" s="210"/>
      <c r="M535" s="204" t="s">
        <v>516</v>
      </c>
      <c r="O535" s="195"/>
    </row>
    <row r="536" spans="1:104" ht="12.75">
      <c r="A536" s="196">
        <v>90</v>
      </c>
      <c r="B536" s="197" t="s">
        <v>517</v>
      </c>
      <c r="C536" s="198" t="s">
        <v>518</v>
      </c>
      <c r="D536" s="199" t="s">
        <v>133</v>
      </c>
      <c r="E536" s="200">
        <v>678</v>
      </c>
      <c r="F536" s="200">
        <v>0</v>
      </c>
      <c r="G536" s="201">
        <f>E536*F536</f>
        <v>0</v>
      </c>
      <c r="O536" s="195">
        <v>2</v>
      </c>
      <c r="AA536" s="167">
        <v>1</v>
      </c>
      <c r="AB536" s="167">
        <v>7</v>
      </c>
      <c r="AC536" s="167">
        <v>7</v>
      </c>
      <c r="AZ536" s="167">
        <v>2</v>
      </c>
      <c r="BA536" s="167">
        <f>IF(AZ536=1,G536,0)</f>
        <v>0</v>
      </c>
      <c r="BB536" s="167">
        <f>IF(AZ536=2,G536,0)</f>
        <v>0</v>
      </c>
      <c r="BC536" s="167">
        <f>IF(AZ536=3,G536,0)</f>
        <v>0</v>
      </c>
      <c r="BD536" s="167">
        <f>IF(AZ536=4,G536,0)</f>
        <v>0</v>
      </c>
      <c r="BE536" s="167">
        <f>IF(AZ536=5,G536,0)</f>
        <v>0</v>
      </c>
      <c r="CA536" s="202">
        <v>1</v>
      </c>
      <c r="CB536" s="202">
        <v>7</v>
      </c>
      <c r="CZ536" s="167">
        <v>0.00076</v>
      </c>
    </row>
    <row r="537" spans="1:15" ht="12.75">
      <c r="A537" s="203"/>
      <c r="B537" s="205"/>
      <c r="C537" s="206" t="s">
        <v>216</v>
      </c>
      <c r="D537" s="207"/>
      <c r="E537" s="208">
        <v>0</v>
      </c>
      <c r="F537" s="209"/>
      <c r="G537" s="210"/>
      <c r="M537" s="204" t="s">
        <v>216</v>
      </c>
      <c r="O537" s="195"/>
    </row>
    <row r="538" spans="1:15" ht="12.75">
      <c r="A538" s="203"/>
      <c r="B538" s="205"/>
      <c r="C538" s="206" t="s">
        <v>519</v>
      </c>
      <c r="D538" s="207"/>
      <c r="E538" s="208">
        <v>678</v>
      </c>
      <c r="F538" s="209"/>
      <c r="G538" s="210"/>
      <c r="M538" s="204" t="s">
        <v>519</v>
      </c>
      <c r="O538" s="195"/>
    </row>
    <row r="539" spans="1:104" ht="22.5">
      <c r="A539" s="196">
        <v>91</v>
      </c>
      <c r="B539" s="197" t="s">
        <v>520</v>
      </c>
      <c r="C539" s="198" t="s">
        <v>521</v>
      </c>
      <c r="D539" s="199" t="s">
        <v>86</v>
      </c>
      <c r="E539" s="200">
        <v>2750.1586</v>
      </c>
      <c r="F539" s="200">
        <v>0</v>
      </c>
      <c r="G539" s="201">
        <f>E539*F539</f>
        <v>0</v>
      </c>
      <c r="O539" s="195">
        <v>2</v>
      </c>
      <c r="AA539" s="167">
        <v>1</v>
      </c>
      <c r="AB539" s="167">
        <v>7</v>
      </c>
      <c r="AC539" s="167">
        <v>7</v>
      </c>
      <c r="AZ539" s="167">
        <v>2</v>
      </c>
      <c r="BA539" s="167">
        <f>IF(AZ539=1,G539,0)</f>
        <v>0</v>
      </c>
      <c r="BB539" s="167">
        <f>IF(AZ539=2,G539,0)</f>
        <v>0</v>
      </c>
      <c r="BC539" s="167">
        <f>IF(AZ539=3,G539,0)</f>
        <v>0</v>
      </c>
      <c r="BD539" s="167">
        <f>IF(AZ539=4,G539,0)</f>
        <v>0</v>
      </c>
      <c r="BE539" s="167">
        <f>IF(AZ539=5,G539,0)</f>
        <v>0</v>
      </c>
      <c r="CA539" s="202">
        <v>1</v>
      </c>
      <c r="CB539" s="202">
        <v>7</v>
      </c>
      <c r="CZ539" s="167">
        <v>0</v>
      </c>
    </row>
    <row r="540" spans="1:15" ht="12.75">
      <c r="A540" s="203"/>
      <c r="B540" s="205"/>
      <c r="C540" s="206" t="s">
        <v>522</v>
      </c>
      <c r="D540" s="207"/>
      <c r="E540" s="208">
        <v>0</v>
      </c>
      <c r="F540" s="209"/>
      <c r="G540" s="210"/>
      <c r="M540" s="204" t="s">
        <v>522</v>
      </c>
      <c r="O540" s="195"/>
    </row>
    <row r="541" spans="1:15" ht="12.75">
      <c r="A541" s="203"/>
      <c r="B541" s="205"/>
      <c r="C541" s="206" t="s">
        <v>510</v>
      </c>
      <c r="D541" s="207"/>
      <c r="E541" s="208">
        <v>2419.97</v>
      </c>
      <c r="F541" s="209"/>
      <c r="G541" s="210"/>
      <c r="M541" s="204" t="s">
        <v>510</v>
      </c>
      <c r="O541" s="195"/>
    </row>
    <row r="542" spans="1:15" ht="12.75">
      <c r="A542" s="203"/>
      <c r="B542" s="205"/>
      <c r="C542" s="206" t="s">
        <v>112</v>
      </c>
      <c r="D542" s="207"/>
      <c r="E542" s="208">
        <v>0</v>
      </c>
      <c r="F542" s="209"/>
      <c r="G542" s="210"/>
      <c r="M542" s="204" t="s">
        <v>112</v>
      </c>
      <c r="O542" s="195"/>
    </row>
    <row r="543" spans="1:15" ht="12.75">
      <c r="A543" s="203"/>
      <c r="B543" s="205"/>
      <c r="C543" s="206" t="s">
        <v>511</v>
      </c>
      <c r="D543" s="207"/>
      <c r="E543" s="208">
        <v>0</v>
      </c>
      <c r="F543" s="209"/>
      <c r="G543" s="210"/>
      <c r="M543" s="204" t="s">
        <v>511</v>
      </c>
      <c r="O543" s="195"/>
    </row>
    <row r="544" spans="1:15" ht="12.75">
      <c r="A544" s="203"/>
      <c r="B544" s="205"/>
      <c r="C544" s="206" t="s">
        <v>512</v>
      </c>
      <c r="D544" s="207"/>
      <c r="E544" s="208">
        <v>280.112</v>
      </c>
      <c r="F544" s="209"/>
      <c r="G544" s="210"/>
      <c r="M544" s="204" t="s">
        <v>512</v>
      </c>
      <c r="O544" s="195"/>
    </row>
    <row r="545" spans="1:15" ht="12.75">
      <c r="A545" s="203"/>
      <c r="B545" s="205"/>
      <c r="C545" s="206" t="s">
        <v>513</v>
      </c>
      <c r="D545" s="207"/>
      <c r="E545" s="208">
        <v>17.3316</v>
      </c>
      <c r="F545" s="209"/>
      <c r="G545" s="210"/>
      <c r="M545" s="204" t="s">
        <v>513</v>
      </c>
      <c r="O545" s="195"/>
    </row>
    <row r="546" spans="1:15" ht="12.75">
      <c r="A546" s="203"/>
      <c r="B546" s="205"/>
      <c r="C546" s="206" t="s">
        <v>523</v>
      </c>
      <c r="D546" s="207"/>
      <c r="E546" s="208">
        <v>0</v>
      </c>
      <c r="F546" s="209"/>
      <c r="G546" s="210"/>
      <c r="M546" s="204" t="s">
        <v>523</v>
      </c>
      <c r="O546" s="195"/>
    </row>
    <row r="547" spans="1:15" ht="12.75">
      <c r="A547" s="203"/>
      <c r="B547" s="205"/>
      <c r="C547" s="206" t="s">
        <v>524</v>
      </c>
      <c r="D547" s="207"/>
      <c r="E547" s="208">
        <v>0</v>
      </c>
      <c r="F547" s="209"/>
      <c r="G547" s="210"/>
      <c r="M547" s="204" t="s">
        <v>524</v>
      </c>
      <c r="O547" s="195"/>
    </row>
    <row r="548" spans="1:15" ht="12.75">
      <c r="A548" s="203"/>
      <c r="B548" s="205"/>
      <c r="C548" s="206" t="s">
        <v>525</v>
      </c>
      <c r="D548" s="207"/>
      <c r="E548" s="208">
        <v>6.48</v>
      </c>
      <c r="F548" s="209"/>
      <c r="G548" s="210"/>
      <c r="M548" s="204" t="s">
        <v>525</v>
      </c>
      <c r="O548" s="195"/>
    </row>
    <row r="549" spans="1:15" ht="12.75">
      <c r="A549" s="203"/>
      <c r="B549" s="205"/>
      <c r="C549" s="206" t="s">
        <v>526</v>
      </c>
      <c r="D549" s="207"/>
      <c r="E549" s="208">
        <v>13.2</v>
      </c>
      <c r="F549" s="209"/>
      <c r="G549" s="210"/>
      <c r="M549" s="204" t="s">
        <v>526</v>
      </c>
      <c r="O549" s="195"/>
    </row>
    <row r="550" spans="1:15" ht="12.75">
      <c r="A550" s="203"/>
      <c r="B550" s="205"/>
      <c r="C550" s="206" t="s">
        <v>527</v>
      </c>
      <c r="D550" s="207"/>
      <c r="E550" s="208">
        <v>4.08</v>
      </c>
      <c r="F550" s="209"/>
      <c r="G550" s="210"/>
      <c r="M550" s="204" t="s">
        <v>527</v>
      </c>
      <c r="O550" s="195"/>
    </row>
    <row r="551" spans="1:15" ht="12.75">
      <c r="A551" s="203"/>
      <c r="B551" s="205"/>
      <c r="C551" s="206" t="s">
        <v>528</v>
      </c>
      <c r="D551" s="207"/>
      <c r="E551" s="208">
        <v>0.93</v>
      </c>
      <c r="F551" s="209"/>
      <c r="G551" s="210"/>
      <c r="M551" s="204" t="s">
        <v>528</v>
      </c>
      <c r="O551" s="195"/>
    </row>
    <row r="552" spans="1:15" ht="12.75">
      <c r="A552" s="203"/>
      <c r="B552" s="205"/>
      <c r="C552" s="206" t="s">
        <v>529</v>
      </c>
      <c r="D552" s="207"/>
      <c r="E552" s="208">
        <v>8.055</v>
      </c>
      <c r="F552" s="209"/>
      <c r="G552" s="210"/>
      <c r="M552" s="204" t="s">
        <v>529</v>
      </c>
      <c r="O552" s="195"/>
    </row>
    <row r="553" spans="1:104" ht="22.5">
      <c r="A553" s="196">
        <v>92</v>
      </c>
      <c r="B553" s="197" t="s">
        <v>530</v>
      </c>
      <c r="C553" s="198" t="s">
        <v>531</v>
      </c>
      <c r="D553" s="199" t="s">
        <v>86</v>
      </c>
      <c r="E553" s="200">
        <v>32.745</v>
      </c>
      <c r="F553" s="200">
        <v>0</v>
      </c>
      <c r="G553" s="201">
        <f>E553*F553</f>
        <v>0</v>
      </c>
      <c r="O553" s="195">
        <v>2</v>
      </c>
      <c r="AA553" s="167">
        <v>1</v>
      </c>
      <c r="AB553" s="167">
        <v>7</v>
      </c>
      <c r="AC553" s="167">
        <v>7</v>
      </c>
      <c r="AZ553" s="167">
        <v>2</v>
      </c>
      <c r="BA553" s="167">
        <f>IF(AZ553=1,G553,0)</f>
        <v>0</v>
      </c>
      <c r="BB553" s="167">
        <f>IF(AZ553=2,G553,0)</f>
        <v>0</v>
      </c>
      <c r="BC553" s="167">
        <f>IF(AZ553=3,G553,0)</f>
        <v>0</v>
      </c>
      <c r="BD553" s="167">
        <f>IF(AZ553=4,G553,0)</f>
        <v>0</v>
      </c>
      <c r="BE553" s="167">
        <f>IF(AZ553=5,G553,0)</f>
        <v>0</v>
      </c>
      <c r="CA553" s="202">
        <v>1</v>
      </c>
      <c r="CB553" s="202">
        <v>7</v>
      </c>
      <c r="CZ553" s="167">
        <v>0.00085</v>
      </c>
    </row>
    <row r="554" spans="1:15" ht="22.5">
      <c r="A554" s="203"/>
      <c r="B554" s="205"/>
      <c r="C554" s="206" t="s">
        <v>532</v>
      </c>
      <c r="D554" s="207"/>
      <c r="E554" s="208">
        <v>0</v>
      </c>
      <c r="F554" s="209"/>
      <c r="G554" s="210"/>
      <c r="M554" s="204" t="s">
        <v>532</v>
      </c>
      <c r="O554" s="195"/>
    </row>
    <row r="555" spans="1:15" ht="12.75">
      <c r="A555" s="203"/>
      <c r="B555" s="205"/>
      <c r="C555" s="206" t="s">
        <v>533</v>
      </c>
      <c r="D555" s="207"/>
      <c r="E555" s="208">
        <v>0</v>
      </c>
      <c r="F555" s="209"/>
      <c r="G555" s="210"/>
      <c r="M555" s="204" t="s">
        <v>533</v>
      </c>
      <c r="O555" s="195"/>
    </row>
    <row r="556" spans="1:15" ht="12.75">
      <c r="A556" s="203"/>
      <c r="B556" s="205"/>
      <c r="C556" s="206" t="s">
        <v>112</v>
      </c>
      <c r="D556" s="207"/>
      <c r="E556" s="208">
        <v>0</v>
      </c>
      <c r="F556" s="209"/>
      <c r="G556" s="210"/>
      <c r="M556" s="204" t="s">
        <v>112</v>
      </c>
      <c r="O556" s="195"/>
    </row>
    <row r="557" spans="1:15" ht="12.75">
      <c r="A557" s="203"/>
      <c r="B557" s="205"/>
      <c r="C557" s="206" t="s">
        <v>523</v>
      </c>
      <c r="D557" s="207"/>
      <c r="E557" s="208">
        <v>0</v>
      </c>
      <c r="F557" s="209"/>
      <c r="G557" s="210"/>
      <c r="M557" s="204" t="s">
        <v>523</v>
      </c>
      <c r="O557" s="195"/>
    </row>
    <row r="558" spans="1:15" ht="12.75">
      <c r="A558" s="203"/>
      <c r="B558" s="205"/>
      <c r="C558" s="206" t="s">
        <v>524</v>
      </c>
      <c r="D558" s="207"/>
      <c r="E558" s="208">
        <v>0</v>
      </c>
      <c r="F558" s="209"/>
      <c r="G558" s="210"/>
      <c r="M558" s="204" t="s">
        <v>524</v>
      </c>
      <c r="O558" s="195"/>
    </row>
    <row r="559" spans="1:15" ht="12.75">
      <c r="A559" s="203"/>
      <c r="B559" s="205"/>
      <c r="C559" s="206" t="s">
        <v>525</v>
      </c>
      <c r="D559" s="207"/>
      <c r="E559" s="208">
        <v>6.48</v>
      </c>
      <c r="F559" s="209"/>
      <c r="G559" s="210"/>
      <c r="M559" s="204" t="s">
        <v>525</v>
      </c>
      <c r="O559" s="195"/>
    </row>
    <row r="560" spans="1:15" ht="12.75">
      <c r="A560" s="203"/>
      <c r="B560" s="205"/>
      <c r="C560" s="206" t="s">
        <v>526</v>
      </c>
      <c r="D560" s="207"/>
      <c r="E560" s="208">
        <v>13.2</v>
      </c>
      <c r="F560" s="209"/>
      <c r="G560" s="210"/>
      <c r="M560" s="204" t="s">
        <v>526</v>
      </c>
      <c r="O560" s="195"/>
    </row>
    <row r="561" spans="1:15" ht="12.75">
      <c r="A561" s="203"/>
      <c r="B561" s="205"/>
      <c r="C561" s="206" t="s">
        <v>527</v>
      </c>
      <c r="D561" s="207"/>
      <c r="E561" s="208">
        <v>4.08</v>
      </c>
      <c r="F561" s="209"/>
      <c r="G561" s="210"/>
      <c r="M561" s="204" t="s">
        <v>527</v>
      </c>
      <c r="O561" s="195"/>
    </row>
    <row r="562" spans="1:15" ht="12.75">
      <c r="A562" s="203"/>
      <c r="B562" s="205"/>
      <c r="C562" s="206" t="s">
        <v>528</v>
      </c>
      <c r="D562" s="207"/>
      <c r="E562" s="208">
        <v>0.93</v>
      </c>
      <c r="F562" s="209"/>
      <c r="G562" s="210"/>
      <c r="M562" s="204" t="s">
        <v>528</v>
      </c>
      <c r="O562" s="195"/>
    </row>
    <row r="563" spans="1:15" ht="12.75">
      <c r="A563" s="203"/>
      <c r="B563" s="205"/>
      <c r="C563" s="206" t="s">
        <v>529</v>
      </c>
      <c r="D563" s="207"/>
      <c r="E563" s="208">
        <v>8.055</v>
      </c>
      <c r="F563" s="209"/>
      <c r="G563" s="210"/>
      <c r="M563" s="204" t="s">
        <v>529</v>
      </c>
      <c r="O563" s="195"/>
    </row>
    <row r="564" spans="1:104" ht="12.75">
      <c r="A564" s="196">
        <v>93</v>
      </c>
      <c r="B564" s="197" t="s">
        <v>534</v>
      </c>
      <c r="C564" s="198" t="s">
        <v>535</v>
      </c>
      <c r="D564" s="199" t="s">
        <v>86</v>
      </c>
      <c r="E564" s="200">
        <v>37.6567</v>
      </c>
      <c r="F564" s="200">
        <v>0</v>
      </c>
      <c r="G564" s="201">
        <f>E564*F564</f>
        <v>0</v>
      </c>
      <c r="O564" s="195">
        <v>2</v>
      </c>
      <c r="AA564" s="167">
        <v>3</v>
      </c>
      <c r="AB564" s="167">
        <v>7</v>
      </c>
      <c r="AC564" s="167">
        <v>28322012</v>
      </c>
      <c r="AZ564" s="167">
        <v>2</v>
      </c>
      <c r="BA564" s="167">
        <f>IF(AZ564=1,G564,0)</f>
        <v>0</v>
      </c>
      <c r="BB564" s="167">
        <f>IF(AZ564=2,G564,0)</f>
        <v>0</v>
      </c>
      <c r="BC564" s="167">
        <f>IF(AZ564=3,G564,0)</f>
        <v>0</v>
      </c>
      <c r="BD564" s="167">
        <f>IF(AZ564=4,G564,0)</f>
        <v>0</v>
      </c>
      <c r="BE564" s="167">
        <f>IF(AZ564=5,G564,0)</f>
        <v>0</v>
      </c>
      <c r="CA564" s="202">
        <v>3</v>
      </c>
      <c r="CB564" s="202">
        <v>7</v>
      </c>
      <c r="CZ564" s="167">
        <v>0.00196</v>
      </c>
    </row>
    <row r="565" spans="1:15" ht="22.5">
      <c r="A565" s="203"/>
      <c r="B565" s="205"/>
      <c r="C565" s="206" t="s">
        <v>532</v>
      </c>
      <c r="D565" s="207"/>
      <c r="E565" s="208">
        <v>0</v>
      </c>
      <c r="F565" s="209"/>
      <c r="G565" s="210"/>
      <c r="M565" s="204" t="s">
        <v>532</v>
      </c>
      <c r="O565" s="195"/>
    </row>
    <row r="566" spans="1:15" ht="12.75">
      <c r="A566" s="203"/>
      <c r="B566" s="205"/>
      <c r="C566" s="206" t="s">
        <v>536</v>
      </c>
      <c r="D566" s="207"/>
      <c r="E566" s="208">
        <v>37.6567</v>
      </c>
      <c r="F566" s="209"/>
      <c r="G566" s="210"/>
      <c r="M566" s="204" t="s">
        <v>536</v>
      </c>
      <c r="O566" s="195"/>
    </row>
    <row r="567" spans="1:104" ht="12.75">
      <c r="A567" s="196">
        <v>94</v>
      </c>
      <c r="B567" s="197" t="s">
        <v>537</v>
      </c>
      <c r="C567" s="198" t="s">
        <v>538</v>
      </c>
      <c r="D567" s="199" t="s">
        <v>86</v>
      </c>
      <c r="E567" s="200">
        <v>2887.6665</v>
      </c>
      <c r="F567" s="200">
        <v>0</v>
      </c>
      <c r="G567" s="201">
        <f>E567*F567</f>
        <v>0</v>
      </c>
      <c r="O567" s="195">
        <v>2</v>
      </c>
      <c r="AA567" s="167">
        <v>3</v>
      </c>
      <c r="AB567" s="167">
        <v>7</v>
      </c>
      <c r="AC567" s="167">
        <v>69366198</v>
      </c>
      <c r="AZ567" s="167">
        <v>2</v>
      </c>
      <c r="BA567" s="167">
        <f>IF(AZ567=1,G567,0)</f>
        <v>0</v>
      </c>
      <c r="BB567" s="167">
        <f>IF(AZ567=2,G567,0)</f>
        <v>0</v>
      </c>
      <c r="BC567" s="167">
        <f>IF(AZ567=3,G567,0)</f>
        <v>0</v>
      </c>
      <c r="BD567" s="167">
        <f>IF(AZ567=4,G567,0)</f>
        <v>0</v>
      </c>
      <c r="BE567" s="167">
        <f>IF(AZ567=5,G567,0)</f>
        <v>0</v>
      </c>
      <c r="CA567" s="202">
        <v>3</v>
      </c>
      <c r="CB567" s="202">
        <v>7</v>
      </c>
      <c r="CZ567" s="167">
        <v>0.0003</v>
      </c>
    </row>
    <row r="568" spans="1:15" ht="12.75">
      <c r="A568" s="203"/>
      <c r="B568" s="205"/>
      <c r="C568" s="206" t="s">
        <v>539</v>
      </c>
      <c r="D568" s="207"/>
      <c r="E568" s="208">
        <v>2887.6665</v>
      </c>
      <c r="F568" s="209"/>
      <c r="G568" s="210"/>
      <c r="M568" s="204" t="s">
        <v>539</v>
      </c>
      <c r="O568" s="195"/>
    </row>
    <row r="569" spans="1:104" ht="12.75">
      <c r="A569" s="196">
        <v>95</v>
      </c>
      <c r="B569" s="197" t="s">
        <v>540</v>
      </c>
      <c r="C569" s="198" t="s">
        <v>541</v>
      </c>
      <c r="D569" s="199" t="s">
        <v>119</v>
      </c>
      <c r="E569" s="200">
        <v>7.868770252</v>
      </c>
      <c r="F569" s="200">
        <v>0</v>
      </c>
      <c r="G569" s="201">
        <f>E569*F569</f>
        <v>0</v>
      </c>
      <c r="O569" s="195">
        <v>2</v>
      </c>
      <c r="AA569" s="167">
        <v>7</v>
      </c>
      <c r="AB569" s="167">
        <v>1001</v>
      </c>
      <c r="AC569" s="167">
        <v>5</v>
      </c>
      <c r="AZ569" s="167">
        <v>2</v>
      </c>
      <c r="BA569" s="167">
        <f>IF(AZ569=1,G569,0)</f>
        <v>0</v>
      </c>
      <c r="BB569" s="167">
        <f>IF(AZ569=2,G569,0)</f>
        <v>0</v>
      </c>
      <c r="BC569" s="167">
        <f>IF(AZ569=3,G569,0)</f>
        <v>0</v>
      </c>
      <c r="BD569" s="167">
        <f>IF(AZ569=4,G569,0)</f>
        <v>0</v>
      </c>
      <c r="BE569" s="167">
        <f>IF(AZ569=5,G569,0)</f>
        <v>0</v>
      </c>
      <c r="CA569" s="202">
        <v>7</v>
      </c>
      <c r="CB569" s="202">
        <v>1001</v>
      </c>
      <c r="CZ569" s="167">
        <v>0</v>
      </c>
    </row>
    <row r="570" spans="1:57" ht="12.75">
      <c r="A570" s="211"/>
      <c r="B570" s="212" t="s">
        <v>76</v>
      </c>
      <c r="C570" s="213" t="str">
        <f>CONCATENATE(B521," ",C521)</f>
        <v>712 Živičné krytiny</v>
      </c>
      <c r="D570" s="214"/>
      <c r="E570" s="215"/>
      <c r="F570" s="216"/>
      <c r="G570" s="217">
        <f>SUM(G521:G569)</f>
        <v>0</v>
      </c>
      <c r="O570" s="195">
        <v>4</v>
      </c>
      <c r="BA570" s="218">
        <f>SUM(BA521:BA569)</f>
        <v>0</v>
      </c>
      <c r="BB570" s="218">
        <f>SUM(BB521:BB569)</f>
        <v>0</v>
      </c>
      <c r="BC570" s="218">
        <f>SUM(BC521:BC569)</f>
        <v>0</v>
      </c>
      <c r="BD570" s="218">
        <f>SUM(BD521:BD569)</f>
        <v>0</v>
      </c>
      <c r="BE570" s="218">
        <f>SUM(BE521:BE569)</f>
        <v>0</v>
      </c>
    </row>
    <row r="571" spans="1:15" ht="12.75">
      <c r="A571" s="188" t="s">
        <v>72</v>
      </c>
      <c r="B571" s="189" t="s">
        <v>542</v>
      </c>
      <c r="C571" s="190" t="s">
        <v>543</v>
      </c>
      <c r="D571" s="191"/>
      <c r="E571" s="192"/>
      <c r="F571" s="192"/>
      <c r="G571" s="193"/>
      <c r="H571" s="194"/>
      <c r="I571" s="194"/>
      <c r="O571" s="195">
        <v>1</v>
      </c>
    </row>
    <row r="572" spans="1:104" ht="22.5">
      <c r="A572" s="196">
        <v>96</v>
      </c>
      <c r="B572" s="197" t="s">
        <v>544</v>
      </c>
      <c r="C572" s="198" t="s">
        <v>545</v>
      </c>
      <c r="D572" s="199" t="s">
        <v>86</v>
      </c>
      <c r="E572" s="200">
        <v>105.042</v>
      </c>
      <c r="F572" s="200">
        <v>0</v>
      </c>
      <c r="G572" s="201">
        <f>E572*F572</f>
        <v>0</v>
      </c>
      <c r="O572" s="195">
        <v>2</v>
      </c>
      <c r="AA572" s="167">
        <v>1</v>
      </c>
      <c r="AB572" s="167">
        <v>7</v>
      </c>
      <c r="AC572" s="167">
        <v>7</v>
      </c>
      <c r="AZ572" s="167">
        <v>2</v>
      </c>
      <c r="BA572" s="167">
        <f>IF(AZ572=1,G572,0)</f>
        <v>0</v>
      </c>
      <c r="BB572" s="167">
        <f>IF(AZ572=2,G572,0)</f>
        <v>0</v>
      </c>
      <c r="BC572" s="167">
        <f>IF(AZ572=3,G572,0)</f>
        <v>0</v>
      </c>
      <c r="BD572" s="167">
        <f>IF(AZ572=4,G572,0)</f>
        <v>0</v>
      </c>
      <c r="BE572" s="167">
        <f>IF(AZ572=5,G572,0)</f>
        <v>0</v>
      </c>
      <c r="CA572" s="202">
        <v>1</v>
      </c>
      <c r="CB572" s="202">
        <v>7</v>
      </c>
      <c r="CZ572" s="167">
        <v>0</v>
      </c>
    </row>
    <row r="573" spans="1:15" ht="12.75">
      <c r="A573" s="203"/>
      <c r="B573" s="205"/>
      <c r="C573" s="206" t="s">
        <v>112</v>
      </c>
      <c r="D573" s="207"/>
      <c r="E573" s="208">
        <v>0</v>
      </c>
      <c r="F573" s="209"/>
      <c r="G573" s="210"/>
      <c r="M573" s="204" t="s">
        <v>112</v>
      </c>
      <c r="O573" s="195"/>
    </row>
    <row r="574" spans="1:15" ht="12.75">
      <c r="A574" s="203"/>
      <c r="B574" s="205"/>
      <c r="C574" s="206" t="s">
        <v>546</v>
      </c>
      <c r="D574" s="207"/>
      <c r="E574" s="208">
        <v>0</v>
      </c>
      <c r="F574" s="209"/>
      <c r="G574" s="210"/>
      <c r="M574" s="204" t="s">
        <v>546</v>
      </c>
      <c r="O574" s="195"/>
    </row>
    <row r="575" spans="1:15" ht="12.75">
      <c r="A575" s="203"/>
      <c r="B575" s="205"/>
      <c r="C575" s="206" t="s">
        <v>547</v>
      </c>
      <c r="D575" s="207"/>
      <c r="E575" s="208">
        <v>0</v>
      </c>
      <c r="F575" s="209"/>
      <c r="G575" s="210"/>
      <c r="M575" s="204" t="s">
        <v>547</v>
      </c>
      <c r="O575" s="195"/>
    </row>
    <row r="576" spans="1:15" ht="12.75">
      <c r="A576" s="203"/>
      <c r="B576" s="205"/>
      <c r="C576" s="206" t="s">
        <v>548</v>
      </c>
      <c r="D576" s="207"/>
      <c r="E576" s="208">
        <v>105.042</v>
      </c>
      <c r="F576" s="209"/>
      <c r="G576" s="210"/>
      <c r="M576" s="204" t="s">
        <v>548</v>
      </c>
      <c r="O576" s="195"/>
    </row>
    <row r="577" spans="1:104" ht="12.75">
      <c r="A577" s="196">
        <v>97</v>
      </c>
      <c r="B577" s="197" t="s">
        <v>549</v>
      </c>
      <c r="C577" s="198" t="s">
        <v>550</v>
      </c>
      <c r="D577" s="199" t="s">
        <v>86</v>
      </c>
      <c r="E577" s="200">
        <v>230.29</v>
      </c>
      <c r="F577" s="200">
        <v>0</v>
      </c>
      <c r="G577" s="201">
        <f>E577*F577</f>
        <v>0</v>
      </c>
      <c r="O577" s="195">
        <v>2</v>
      </c>
      <c r="AA577" s="167">
        <v>1</v>
      </c>
      <c r="AB577" s="167">
        <v>0</v>
      </c>
      <c r="AC577" s="167">
        <v>0</v>
      </c>
      <c r="AZ577" s="167">
        <v>2</v>
      </c>
      <c r="BA577" s="167">
        <f>IF(AZ577=1,G577,0)</f>
        <v>0</v>
      </c>
      <c r="BB577" s="167">
        <f>IF(AZ577=2,G577,0)</f>
        <v>0</v>
      </c>
      <c r="BC577" s="167">
        <f>IF(AZ577=3,G577,0)</f>
        <v>0</v>
      </c>
      <c r="BD577" s="167">
        <f>IF(AZ577=4,G577,0)</f>
        <v>0</v>
      </c>
      <c r="BE577" s="167">
        <f>IF(AZ577=5,G577,0)</f>
        <v>0</v>
      </c>
      <c r="CA577" s="202">
        <v>1</v>
      </c>
      <c r="CB577" s="202">
        <v>0</v>
      </c>
      <c r="CZ577" s="167">
        <v>0</v>
      </c>
    </row>
    <row r="578" spans="1:15" ht="12.75">
      <c r="A578" s="203"/>
      <c r="B578" s="205"/>
      <c r="C578" s="206" t="s">
        <v>551</v>
      </c>
      <c r="D578" s="207"/>
      <c r="E578" s="208">
        <v>0</v>
      </c>
      <c r="F578" s="209"/>
      <c r="G578" s="210"/>
      <c r="M578" s="204" t="s">
        <v>551</v>
      </c>
      <c r="O578" s="195"/>
    </row>
    <row r="579" spans="1:15" ht="12.75">
      <c r="A579" s="203"/>
      <c r="B579" s="205"/>
      <c r="C579" s="206" t="s">
        <v>552</v>
      </c>
      <c r="D579" s="207"/>
      <c r="E579" s="208">
        <v>230.29</v>
      </c>
      <c r="F579" s="209"/>
      <c r="G579" s="210"/>
      <c r="M579" s="204" t="s">
        <v>552</v>
      </c>
      <c r="O579" s="195"/>
    </row>
    <row r="580" spans="1:104" ht="22.5">
      <c r="A580" s="196">
        <v>98</v>
      </c>
      <c r="B580" s="197" t="s">
        <v>553</v>
      </c>
      <c r="C580" s="198" t="s">
        <v>554</v>
      </c>
      <c r="D580" s="199" t="s">
        <v>86</v>
      </c>
      <c r="E580" s="200">
        <v>108.64</v>
      </c>
      <c r="F580" s="200">
        <v>0</v>
      </c>
      <c r="G580" s="201">
        <f>E580*F580</f>
        <v>0</v>
      </c>
      <c r="O580" s="195">
        <v>2</v>
      </c>
      <c r="AA580" s="167">
        <v>1</v>
      </c>
      <c r="AB580" s="167">
        <v>7</v>
      </c>
      <c r="AC580" s="167">
        <v>7</v>
      </c>
      <c r="AZ580" s="167">
        <v>2</v>
      </c>
      <c r="BA580" s="167">
        <f>IF(AZ580=1,G580,0)</f>
        <v>0</v>
      </c>
      <c r="BB580" s="167">
        <f>IF(AZ580=2,G580,0)</f>
        <v>0</v>
      </c>
      <c r="BC580" s="167">
        <f>IF(AZ580=3,G580,0)</f>
        <v>0</v>
      </c>
      <c r="BD580" s="167">
        <f>IF(AZ580=4,G580,0)</f>
        <v>0</v>
      </c>
      <c r="BE580" s="167">
        <f>IF(AZ580=5,G580,0)</f>
        <v>0</v>
      </c>
      <c r="CA580" s="202">
        <v>1</v>
      </c>
      <c r="CB580" s="202">
        <v>7</v>
      </c>
      <c r="CZ580" s="167">
        <v>0.00019</v>
      </c>
    </row>
    <row r="581" spans="1:15" ht="12.75">
      <c r="A581" s="203"/>
      <c r="B581" s="205"/>
      <c r="C581" s="206" t="s">
        <v>555</v>
      </c>
      <c r="D581" s="207"/>
      <c r="E581" s="208">
        <v>108.64</v>
      </c>
      <c r="F581" s="209"/>
      <c r="G581" s="210"/>
      <c r="M581" s="204" t="s">
        <v>555</v>
      </c>
      <c r="O581" s="195"/>
    </row>
    <row r="582" spans="1:104" ht="12.75">
      <c r="A582" s="196">
        <v>99</v>
      </c>
      <c r="B582" s="197" t="s">
        <v>556</v>
      </c>
      <c r="C582" s="198" t="s">
        <v>557</v>
      </c>
      <c r="D582" s="199" t="s">
        <v>86</v>
      </c>
      <c r="E582" s="200">
        <v>213.682</v>
      </c>
      <c r="F582" s="200">
        <v>0</v>
      </c>
      <c r="G582" s="201">
        <f>E582*F582</f>
        <v>0</v>
      </c>
      <c r="O582" s="195">
        <v>2</v>
      </c>
      <c r="AA582" s="167">
        <v>1</v>
      </c>
      <c r="AB582" s="167">
        <v>7</v>
      </c>
      <c r="AC582" s="167">
        <v>7</v>
      </c>
      <c r="AZ582" s="167">
        <v>2</v>
      </c>
      <c r="BA582" s="167">
        <f>IF(AZ582=1,G582,0)</f>
        <v>0</v>
      </c>
      <c r="BB582" s="167">
        <f>IF(AZ582=2,G582,0)</f>
        <v>0</v>
      </c>
      <c r="BC582" s="167">
        <f>IF(AZ582=3,G582,0)</f>
        <v>0</v>
      </c>
      <c r="BD582" s="167">
        <f>IF(AZ582=4,G582,0)</f>
        <v>0</v>
      </c>
      <c r="BE582" s="167">
        <f>IF(AZ582=5,G582,0)</f>
        <v>0</v>
      </c>
      <c r="CA582" s="202">
        <v>1</v>
      </c>
      <c r="CB582" s="202">
        <v>7</v>
      </c>
      <c r="CZ582" s="167">
        <v>0</v>
      </c>
    </row>
    <row r="583" spans="1:15" ht="12.75">
      <c r="A583" s="203"/>
      <c r="B583" s="205"/>
      <c r="C583" s="206" t="s">
        <v>558</v>
      </c>
      <c r="D583" s="207"/>
      <c r="E583" s="208">
        <v>0</v>
      </c>
      <c r="F583" s="209"/>
      <c r="G583" s="210"/>
      <c r="M583" s="204" t="s">
        <v>558</v>
      </c>
      <c r="O583" s="195"/>
    </row>
    <row r="584" spans="1:15" ht="12.75">
      <c r="A584" s="203"/>
      <c r="B584" s="205"/>
      <c r="C584" s="206" t="s">
        <v>555</v>
      </c>
      <c r="D584" s="207"/>
      <c r="E584" s="208">
        <v>108.64</v>
      </c>
      <c r="F584" s="209"/>
      <c r="G584" s="210"/>
      <c r="M584" s="204" t="s">
        <v>555</v>
      </c>
      <c r="O584" s="195"/>
    </row>
    <row r="585" spans="1:15" ht="12.75">
      <c r="A585" s="203"/>
      <c r="B585" s="205"/>
      <c r="C585" s="206" t="s">
        <v>112</v>
      </c>
      <c r="D585" s="207"/>
      <c r="E585" s="208">
        <v>0</v>
      </c>
      <c r="F585" s="209"/>
      <c r="G585" s="210"/>
      <c r="M585" s="204" t="s">
        <v>112</v>
      </c>
      <c r="O585" s="195"/>
    </row>
    <row r="586" spans="1:15" ht="12.75">
      <c r="A586" s="203"/>
      <c r="B586" s="205"/>
      <c r="C586" s="206" t="s">
        <v>559</v>
      </c>
      <c r="D586" s="207"/>
      <c r="E586" s="208">
        <v>0</v>
      </c>
      <c r="F586" s="209"/>
      <c r="G586" s="210"/>
      <c r="M586" s="204" t="s">
        <v>559</v>
      </c>
      <c r="O586" s="195"/>
    </row>
    <row r="587" spans="1:15" ht="12.75">
      <c r="A587" s="203"/>
      <c r="B587" s="205"/>
      <c r="C587" s="206" t="s">
        <v>548</v>
      </c>
      <c r="D587" s="207"/>
      <c r="E587" s="208">
        <v>105.042</v>
      </c>
      <c r="F587" s="209"/>
      <c r="G587" s="210"/>
      <c r="M587" s="204" t="s">
        <v>548</v>
      </c>
      <c r="O587" s="195"/>
    </row>
    <row r="588" spans="1:104" ht="12.75">
      <c r="A588" s="196">
        <v>100</v>
      </c>
      <c r="B588" s="197" t="s">
        <v>560</v>
      </c>
      <c r="C588" s="198" t="s">
        <v>561</v>
      </c>
      <c r="D588" s="199" t="s">
        <v>86</v>
      </c>
      <c r="E588" s="200">
        <v>2419.97</v>
      </c>
      <c r="F588" s="200">
        <v>0</v>
      </c>
      <c r="G588" s="201">
        <f>E588*F588</f>
        <v>0</v>
      </c>
      <c r="O588" s="195">
        <v>2</v>
      </c>
      <c r="AA588" s="167">
        <v>1</v>
      </c>
      <c r="AB588" s="167">
        <v>0</v>
      </c>
      <c r="AC588" s="167">
        <v>0</v>
      </c>
      <c r="AZ588" s="167">
        <v>2</v>
      </c>
      <c r="BA588" s="167">
        <f>IF(AZ588=1,G588,0)</f>
        <v>0</v>
      </c>
      <c r="BB588" s="167">
        <f>IF(AZ588=2,G588,0)</f>
        <v>0</v>
      </c>
      <c r="BC588" s="167">
        <f>IF(AZ588=3,G588,0)</f>
        <v>0</v>
      </c>
      <c r="BD588" s="167">
        <f>IF(AZ588=4,G588,0)</f>
        <v>0</v>
      </c>
      <c r="BE588" s="167">
        <f>IF(AZ588=5,G588,0)</f>
        <v>0</v>
      </c>
      <c r="CA588" s="202">
        <v>1</v>
      </c>
      <c r="CB588" s="202">
        <v>0</v>
      </c>
      <c r="CZ588" s="167">
        <v>0</v>
      </c>
    </row>
    <row r="589" spans="1:15" ht="12.75">
      <c r="A589" s="203"/>
      <c r="B589" s="205"/>
      <c r="C589" s="206" t="s">
        <v>562</v>
      </c>
      <c r="D589" s="207"/>
      <c r="E589" s="208">
        <v>0</v>
      </c>
      <c r="F589" s="209"/>
      <c r="G589" s="210"/>
      <c r="M589" s="204" t="s">
        <v>562</v>
      </c>
      <c r="O589" s="195"/>
    </row>
    <row r="590" spans="1:15" ht="12.75">
      <c r="A590" s="203"/>
      <c r="B590" s="205"/>
      <c r="C590" s="206" t="s">
        <v>510</v>
      </c>
      <c r="D590" s="207"/>
      <c r="E590" s="208">
        <v>2419.97</v>
      </c>
      <c r="F590" s="209"/>
      <c r="G590" s="210"/>
      <c r="M590" s="204" t="s">
        <v>510</v>
      </c>
      <c r="O590" s="195"/>
    </row>
    <row r="591" spans="1:104" ht="12.75">
      <c r="A591" s="196">
        <v>101</v>
      </c>
      <c r="B591" s="197" t="s">
        <v>563</v>
      </c>
      <c r="C591" s="198" t="s">
        <v>564</v>
      </c>
      <c r="D591" s="199" t="s">
        <v>97</v>
      </c>
      <c r="E591" s="200">
        <v>690.5569</v>
      </c>
      <c r="F591" s="200">
        <v>0</v>
      </c>
      <c r="G591" s="201">
        <f>E591*F591</f>
        <v>0</v>
      </c>
      <c r="O591" s="195">
        <v>2</v>
      </c>
      <c r="AA591" s="167">
        <v>3</v>
      </c>
      <c r="AB591" s="167">
        <v>7</v>
      </c>
      <c r="AC591" s="167">
        <v>28375704</v>
      </c>
      <c r="AZ591" s="167">
        <v>2</v>
      </c>
      <c r="BA591" s="167">
        <f>IF(AZ591=1,G591,0)</f>
        <v>0</v>
      </c>
      <c r="BB591" s="167">
        <f>IF(AZ591=2,G591,0)</f>
        <v>0</v>
      </c>
      <c r="BC591" s="167">
        <f>IF(AZ591=3,G591,0)</f>
        <v>0</v>
      </c>
      <c r="BD591" s="167">
        <f>IF(AZ591=4,G591,0)</f>
        <v>0</v>
      </c>
      <c r="BE591" s="167">
        <f>IF(AZ591=5,G591,0)</f>
        <v>0</v>
      </c>
      <c r="CA591" s="202">
        <v>3</v>
      </c>
      <c r="CB591" s="202">
        <v>7</v>
      </c>
      <c r="CZ591" s="167">
        <v>0.02</v>
      </c>
    </row>
    <row r="592" spans="1:15" ht="12.75">
      <c r="A592" s="203"/>
      <c r="B592" s="205"/>
      <c r="C592" s="206" t="s">
        <v>565</v>
      </c>
      <c r="D592" s="207"/>
      <c r="E592" s="208">
        <v>0</v>
      </c>
      <c r="F592" s="209"/>
      <c r="G592" s="210"/>
      <c r="M592" s="204" t="s">
        <v>565</v>
      </c>
      <c r="O592" s="195"/>
    </row>
    <row r="593" spans="1:15" ht="12.75">
      <c r="A593" s="203"/>
      <c r="B593" s="205"/>
      <c r="C593" s="206" t="s">
        <v>566</v>
      </c>
      <c r="D593" s="207"/>
      <c r="E593" s="208">
        <v>665.225</v>
      </c>
      <c r="F593" s="209"/>
      <c r="G593" s="210"/>
      <c r="M593" s="204" t="s">
        <v>566</v>
      </c>
      <c r="O593" s="195"/>
    </row>
    <row r="594" spans="1:15" ht="12.75">
      <c r="A594" s="203"/>
      <c r="B594" s="205"/>
      <c r="C594" s="206" t="s">
        <v>567</v>
      </c>
      <c r="D594" s="207"/>
      <c r="E594" s="208">
        <v>0</v>
      </c>
      <c r="F594" s="209"/>
      <c r="G594" s="210"/>
      <c r="M594" s="204" t="s">
        <v>567</v>
      </c>
      <c r="O594" s="195"/>
    </row>
    <row r="595" spans="1:15" ht="12.75">
      <c r="A595" s="203"/>
      <c r="B595" s="205"/>
      <c r="C595" s="206" t="s">
        <v>568</v>
      </c>
      <c r="D595" s="207"/>
      <c r="E595" s="208">
        <v>25.3319</v>
      </c>
      <c r="F595" s="209"/>
      <c r="G595" s="210"/>
      <c r="M595" s="204" t="s">
        <v>568</v>
      </c>
      <c r="O595" s="195"/>
    </row>
    <row r="596" spans="1:104" ht="12.75">
      <c r="A596" s="196">
        <v>102</v>
      </c>
      <c r="B596" s="197" t="s">
        <v>569</v>
      </c>
      <c r="C596" s="198" t="s">
        <v>570</v>
      </c>
      <c r="D596" s="199" t="s">
        <v>97</v>
      </c>
      <c r="E596" s="200">
        <v>18.4874</v>
      </c>
      <c r="F596" s="200">
        <v>0</v>
      </c>
      <c r="G596" s="201">
        <f>E596*F596</f>
        <v>0</v>
      </c>
      <c r="O596" s="195">
        <v>2</v>
      </c>
      <c r="AA596" s="167">
        <v>3</v>
      </c>
      <c r="AB596" s="167">
        <v>7</v>
      </c>
      <c r="AC596" s="167">
        <v>28375705</v>
      </c>
      <c r="AZ596" s="167">
        <v>2</v>
      </c>
      <c r="BA596" s="167">
        <f>IF(AZ596=1,G596,0)</f>
        <v>0</v>
      </c>
      <c r="BB596" s="167">
        <f>IF(AZ596=2,G596,0)</f>
        <v>0</v>
      </c>
      <c r="BC596" s="167">
        <f>IF(AZ596=3,G596,0)</f>
        <v>0</v>
      </c>
      <c r="BD596" s="167">
        <f>IF(AZ596=4,G596,0)</f>
        <v>0</v>
      </c>
      <c r="BE596" s="167">
        <f>IF(AZ596=5,G596,0)</f>
        <v>0</v>
      </c>
      <c r="CA596" s="202">
        <v>3</v>
      </c>
      <c r="CB596" s="202">
        <v>7</v>
      </c>
      <c r="CZ596" s="167">
        <v>0.025</v>
      </c>
    </row>
    <row r="597" spans="1:15" ht="12.75">
      <c r="A597" s="203"/>
      <c r="B597" s="205"/>
      <c r="C597" s="206" t="s">
        <v>571</v>
      </c>
      <c r="D597" s="207"/>
      <c r="E597" s="208">
        <v>0</v>
      </c>
      <c r="F597" s="209"/>
      <c r="G597" s="210"/>
      <c r="M597" s="204" t="s">
        <v>571</v>
      </c>
      <c r="O597" s="195"/>
    </row>
    <row r="598" spans="1:15" ht="12.75">
      <c r="A598" s="203"/>
      <c r="B598" s="205"/>
      <c r="C598" s="206" t="s">
        <v>572</v>
      </c>
      <c r="D598" s="207"/>
      <c r="E598" s="208">
        <v>18.4874</v>
      </c>
      <c r="F598" s="209"/>
      <c r="G598" s="210"/>
      <c r="M598" s="204" t="s">
        <v>572</v>
      </c>
      <c r="O598" s="195"/>
    </row>
    <row r="599" spans="1:104" ht="12.75">
      <c r="A599" s="196">
        <v>103</v>
      </c>
      <c r="B599" s="197" t="s">
        <v>573</v>
      </c>
      <c r="C599" s="198" t="s">
        <v>574</v>
      </c>
      <c r="D599" s="199" t="s">
        <v>97</v>
      </c>
      <c r="E599" s="200">
        <v>5.7773</v>
      </c>
      <c r="F599" s="200">
        <v>0</v>
      </c>
      <c r="G599" s="201">
        <f>E599*F599</f>
        <v>0</v>
      </c>
      <c r="O599" s="195">
        <v>2</v>
      </c>
      <c r="AA599" s="167">
        <v>3</v>
      </c>
      <c r="AB599" s="167">
        <v>7</v>
      </c>
      <c r="AC599" s="167">
        <v>28375971</v>
      </c>
      <c r="AZ599" s="167">
        <v>2</v>
      </c>
      <c r="BA599" s="167">
        <f>IF(AZ599=1,G599,0)</f>
        <v>0</v>
      </c>
      <c r="BB599" s="167">
        <f>IF(AZ599=2,G599,0)</f>
        <v>0</v>
      </c>
      <c r="BC599" s="167">
        <f>IF(AZ599=3,G599,0)</f>
        <v>0</v>
      </c>
      <c r="BD599" s="167">
        <f>IF(AZ599=4,G599,0)</f>
        <v>0</v>
      </c>
      <c r="BE599" s="167">
        <f>IF(AZ599=5,G599,0)</f>
        <v>0</v>
      </c>
      <c r="CA599" s="202">
        <v>3</v>
      </c>
      <c r="CB599" s="202">
        <v>7</v>
      </c>
      <c r="CZ599" s="167">
        <v>0.02</v>
      </c>
    </row>
    <row r="600" spans="1:15" ht="12.75">
      <c r="A600" s="203"/>
      <c r="B600" s="205"/>
      <c r="C600" s="206" t="s">
        <v>575</v>
      </c>
      <c r="D600" s="207"/>
      <c r="E600" s="208">
        <v>0</v>
      </c>
      <c r="F600" s="209"/>
      <c r="G600" s="210"/>
      <c r="M600" s="204" t="s">
        <v>575</v>
      </c>
      <c r="O600" s="195"/>
    </row>
    <row r="601" spans="1:15" ht="12.75">
      <c r="A601" s="203"/>
      <c r="B601" s="205"/>
      <c r="C601" s="206" t="s">
        <v>576</v>
      </c>
      <c r="D601" s="207"/>
      <c r="E601" s="208">
        <v>5.7773</v>
      </c>
      <c r="F601" s="209"/>
      <c r="G601" s="210"/>
      <c r="M601" s="204" t="s">
        <v>576</v>
      </c>
      <c r="O601" s="195"/>
    </row>
    <row r="602" spans="1:104" ht="12.75">
      <c r="A602" s="196">
        <v>104</v>
      </c>
      <c r="B602" s="197" t="s">
        <v>577</v>
      </c>
      <c r="C602" s="198" t="s">
        <v>578</v>
      </c>
      <c r="D602" s="199" t="s">
        <v>86</v>
      </c>
      <c r="E602" s="200">
        <v>119.504</v>
      </c>
      <c r="F602" s="200">
        <v>0</v>
      </c>
      <c r="G602" s="201">
        <f>E602*F602</f>
        <v>0</v>
      </c>
      <c r="O602" s="195">
        <v>2</v>
      </c>
      <c r="AA602" s="167">
        <v>3</v>
      </c>
      <c r="AB602" s="167">
        <v>7</v>
      </c>
      <c r="AC602" s="167">
        <v>28376541</v>
      </c>
      <c r="AZ602" s="167">
        <v>2</v>
      </c>
      <c r="BA602" s="167">
        <f>IF(AZ602=1,G602,0)</f>
        <v>0</v>
      </c>
      <c r="BB602" s="167">
        <f>IF(AZ602=2,G602,0)</f>
        <v>0</v>
      </c>
      <c r="BC602" s="167">
        <f>IF(AZ602=3,G602,0)</f>
        <v>0</v>
      </c>
      <c r="BD602" s="167">
        <f>IF(AZ602=4,G602,0)</f>
        <v>0</v>
      </c>
      <c r="BE602" s="167">
        <f>IF(AZ602=5,G602,0)</f>
        <v>0</v>
      </c>
      <c r="CA602" s="202">
        <v>3</v>
      </c>
      <c r="CB602" s="202">
        <v>7</v>
      </c>
      <c r="CZ602" s="167">
        <v>0.0042</v>
      </c>
    </row>
    <row r="603" spans="1:15" ht="12.75">
      <c r="A603" s="203"/>
      <c r="B603" s="205"/>
      <c r="C603" s="206" t="s">
        <v>579</v>
      </c>
      <c r="D603" s="207"/>
      <c r="E603" s="208">
        <v>119.504</v>
      </c>
      <c r="F603" s="209"/>
      <c r="G603" s="210"/>
      <c r="M603" s="204" t="s">
        <v>579</v>
      </c>
      <c r="O603" s="195"/>
    </row>
    <row r="604" spans="1:104" ht="12.75">
      <c r="A604" s="196">
        <v>105</v>
      </c>
      <c r="B604" s="197" t="s">
        <v>580</v>
      </c>
      <c r="C604" s="198" t="s">
        <v>581</v>
      </c>
      <c r="D604" s="199" t="s">
        <v>154</v>
      </c>
      <c r="E604" s="200">
        <v>1382</v>
      </c>
      <c r="F604" s="200">
        <v>0</v>
      </c>
      <c r="G604" s="201">
        <f>E604*F604</f>
        <v>0</v>
      </c>
      <c r="O604" s="195">
        <v>2</v>
      </c>
      <c r="AA604" s="167">
        <v>3</v>
      </c>
      <c r="AB604" s="167">
        <v>7</v>
      </c>
      <c r="AC604" s="167">
        <v>31173251</v>
      </c>
      <c r="AZ604" s="167">
        <v>2</v>
      </c>
      <c r="BA604" s="167">
        <f>IF(AZ604=1,G604,0)</f>
        <v>0</v>
      </c>
      <c r="BB604" s="167">
        <f>IF(AZ604=2,G604,0)</f>
        <v>0</v>
      </c>
      <c r="BC604" s="167">
        <f>IF(AZ604=3,G604,0)</f>
        <v>0</v>
      </c>
      <c r="BD604" s="167">
        <f>IF(AZ604=4,G604,0)</f>
        <v>0</v>
      </c>
      <c r="BE604" s="167">
        <f>IF(AZ604=5,G604,0)</f>
        <v>0</v>
      </c>
      <c r="CA604" s="202">
        <v>3</v>
      </c>
      <c r="CB604" s="202">
        <v>7</v>
      </c>
      <c r="CZ604" s="167">
        <v>0</v>
      </c>
    </row>
    <row r="605" spans="1:15" ht="12.75">
      <c r="A605" s="203"/>
      <c r="B605" s="205"/>
      <c r="C605" s="206" t="s">
        <v>582</v>
      </c>
      <c r="D605" s="207"/>
      <c r="E605" s="208">
        <v>0</v>
      </c>
      <c r="F605" s="209"/>
      <c r="G605" s="210"/>
      <c r="M605" s="204" t="s">
        <v>582</v>
      </c>
      <c r="O605" s="195"/>
    </row>
    <row r="606" spans="1:15" ht="12.75">
      <c r="A606" s="203"/>
      <c r="B606" s="205"/>
      <c r="C606" s="206" t="s">
        <v>583</v>
      </c>
      <c r="D606" s="207"/>
      <c r="E606" s="208">
        <v>1382</v>
      </c>
      <c r="F606" s="209"/>
      <c r="G606" s="210"/>
      <c r="M606" s="204" t="s">
        <v>583</v>
      </c>
      <c r="O606" s="195"/>
    </row>
    <row r="607" spans="1:104" ht="12.75">
      <c r="A607" s="196">
        <v>106</v>
      </c>
      <c r="B607" s="197" t="s">
        <v>584</v>
      </c>
      <c r="C607" s="198" t="s">
        <v>585</v>
      </c>
      <c r="D607" s="199" t="s">
        <v>586</v>
      </c>
      <c r="E607" s="200">
        <v>1612.03</v>
      </c>
      <c r="F607" s="200">
        <v>0</v>
      </c>
      <c r="G607" s="201">
        <f>E607*F607</f>
        <v>0</v>
      </c>
      <c r="O607" s="195">
        <v>2</v>
      </c>
      <c r="AA607" s="167">
        <v>3</v>
      </c>
      <c r="AB607" s="167">
        <v>7</v>
      </c>
      <c r="AC607" s="167" t="s">
        <v>584</v>
      </c>
      <c r="AZ607" s="167">
        <v>2</v>
      </c>
      <c r="BA607" s="167">
        <f>IF(AZ607=1,G607,0)</f>
        <v>0</v>
      </c>
      <c r="BB607" s="167">
        <f>IF(AZ607=2,G607,0)</f>
        <v>0</v>
      </c>
      <c r="BC607" s="167">
        <f>IF(AZ607=3,G607,0)</f>
        <v>0</v>
      </c>
      <c r="BD607" s="167">
        <f>IF(AZ607=4,G607,0)</f>
        <v>0</v>
      </c>
      <c r="BE607" s="167">
        <f>IF(AZ607=5,G607,0)</f>
        <v>0</v>
      </c>
      <c r="CA607" s="202">
        <v>3</v>
      </c>
      <c r="CB607" s="202">
        <v>7</v>
      </c>
      <c r="CZ607" s="167">
        <v>0.001</v>
      </c>
    </row>
    <row r="608" spans="1:15" ht="12.75">
      <c r="A608" s="203"/>
      <c r="B608" s="205"/>
      <c r="C608" s="206" t="s">
        <v>587</v>
      </c>
      <c r="D608" s="207"/>
      <c r="E608" s="208">
        <v>0</v>
      </c>
      <c r="F608" s="209"/>
      <c r="G608" s="210"/>
      <c r="M608" s="204" t="s">
        <v>587</v>
      </c>
      <c r="O608" s="195"/>
    </row>
    <row r="609" spans="1:15" ht="12.75">
      <c r="A609" s="203"/>
      <c r="B609" s="205"/>
      <c r="C609" s="206" t="s">
        <v>588</v>
      </c>
      <c r="D609" s="207"/>
      <c r="E609" s="208">
        <v>1612.03</v>
      </c>
      <c r="F609" s="209"/>
      <c r="G609" s="210"/>
      <c r="M609" s="204" t="s">
        <v>588</v>
      </c>
      <c r="O609" s="195"/>
    </row>
    <row r="610" spans="1:104" ht="12.75">
      <c r="A610" s="196">
        <v>107</v>
      </c>
      <c r="B610" s="197" t="s">
        <v>589</v>
      </c>
      <c r="C610" s="198" t="s">
        <v>590</v>
      </c>
      <c r="D610" s="199" t="s">
        <v>119</v>
      </c>
      <c r="E610" s="200">
        <v>16.5234574</v>
      </c>
      <c r="F610" s="200">
        <v>0</v>
      </c>
      <c r="G610" s="201">
        <f>E610*F610</f>
        <v>0</v>
      </c>
      <c r="O610" s="195">
        <v>2</v>
      </c>
      <c r="AA610" s="167">
        <v>7</v>
      </c>
      <c r="AB610" s="167">
        <v>1001</v>
      </c>
      <c r="AC610" s="167">
        <v>5</v>
      </c>
      <c r="AZ610" s="167">
        <v>2</v>
      </c>
      <c r="BA610" s="167">
        <f>IF(AZ610=1,G610,0)</f>
        <v>0</v>
      </c>
      <c r="BB610" s="167">
        <f>IF(AZ610=2,G610,0)</f>
        <v>0</v>
      </c>
      <c r="BC610" s="167">
        <f>IF(AZ610=3,G610,0)</f>
        <v>0</v>
      </c>
      <c r="BD610" s="167">
        <f>IF(AZ610=4,G610,0)</f>
        <v>0</v>
      </c>
      <c r="BE610" s="167">
        <f>IF(AZ610=5,G610,0)</f>
        <v>0</v>
      </c>
      <c r="CA610" s="202">
        <v>7</v>
      </c>
      <c r="CB610" s="202">
        <v>1001</v>
      </c>
      <c r="CZ610" s="167">
        <v>0</v>
      </c>
    </row>
    <row r="611" spans="1:57" ht="12.75">
      <c r="A611" s="211"/>
      <c r="B611" s="212" t="s">
        <v>76</v>
      </c>
      <c r="C611" s="213" t="str">
        <f>CONCATENATE(B571," ",C571)</f>
        <v>713 Izolace tepelné</v>
      </c>
      <c r="D611" s="214"/>
      <c r="E611" s="215"/>
      <c r="F611" s="216"/>
      <c r="G611" s="217">
        <f>SUM(G571:G610)</f>
        <v>0</v>
      </c>
      <c r="O611" s="195">
        <v>4</v>
      </c>
      <c r="BA611" s="218">
        <f>SUM(BA571:BA610)</f>
        <v>0</v>
      </c>
      <c r="BB611" s="218">
        <f>SUM(BB571:BB610)</f>
        <v>0</v>
      </c>
      <c r="BC611" s="218">
        <f>SUM(BC571:BC610)</f>
        <v>0</v>
      </c>
      <c r="BD611" s="218">
        <f>SUM(BD571:BD610)</f>
        <v>0</v>
      </c>
      <c r="BE611" s="218">
        <f>SUM(BE571:BE610)</f>
        <v>0</v>
      </c>
    </row>
    <row r="612" spans="1:15" ht="12.75">
      <c r="A612" s="188" t="s">
        <v>72</v>
      </c>
      <c r="B612" s="189" t="s">
        <v>591</v>
      </c>
      <c r="C612" s="190" t="s">
        <v>592</v>
      </c>
      <c r="D612" s="191"/>
      <c r="E612" s="192"/>
      <c r="F612" s="192"/>
      <c r="G612" s="193"/>
      <c r="H612" s="194"/>
      <c r="I612" s="194"/>
      <c r="O612" s="195">
        <v>1</v>
      </c>
    </row>
    <row r="613" spans="1:104" ht="22.5">
      <c r="A613" s="196">
        <v>108</v>
      </c>
      <c r="B613" s="197" t="s">
        <v>593</v>
      </c>
      <c r="C613" s="198" t="s">
        <v>594</v>
      </c>
      <c r="D613" s="199" t="s">
        <v>154</v>
      </c>
      <c r="E613" s="200">
        <v>13</v>
      </c>
      <c r="F613" s="200">
        <v>0</v>
      </c>
      <c r="G613" s="201">
        <f>E613*F613</f>
        <v>0</v>
      </c>
      <c r="O613" s="195">
        <v>2</v>
      </c>
      <c r="AA613" s="167">
        <v>1</v>
      </c>
      <c r="AB613" s="167">
        <v>7</v>
      </c>
      <c r="AC613" s="167">
        <v>7</v>
      </c>
      <c r="AZ613" s="167">
        <v>2</v>
      </c>
      <c r="BA613" s="167">
        <f>IF(AZ613=1,G613,0)</f>
        <v>0</v>
      </c>
      <c r="BB613" s="167">
        <f>IF(AZ613=2,G613,0)</f>
        <v>0</v>
      </c>
      <c r="BC613" s="167">
        <f>IF(AZ613=3,G613,0)</f>
        <v>0</v>
      </c>
      <c r="BD613" s="167">
        <f>IF(AZ613=4,G613,0)</f>
        <v>0</v>
      </c>
      <c r="BE613" s="167">
        <f>IF(AZ613=5,G613,0)</f>
        <v>0</v>
      </c>
      <c r="CA613" s="202">
        <v>1</v>
      </c>
      <c r="CB613" s="202">
        <v>7</v>
      </c>
      <c r="CZ613" s="167">
        <v>0.00251</v>
      </c>
    </row>
    <row r="614" spans="1:15" ht="12.75">
      <c r="A614" s="203"/>
      <c r="B614" s="205"/>
      <c r="C614" s="206" t="s">
        <v>216</v>
      </c>
      <c r="D614" s="207"/>
      <c r="E614" s="208">
        <v>0</v>
      </c>
      <c r="F614" s="209"/>
      <c r="G614" s="210"/>
      <c r="M614" s="204" t="s">
        <v>216</v>
      </c>
      <c r="O614" s="195"/>
    </row>
    <row r="615" spans="1:15" ht="12.75">
      <c r="A615" s="203"/>
      <c r="B615" s="205"/>
      <c r="C615" s="206" t="s">
        <v>595</v>
      </c>
      <c r="D615" s="207"/>
      <c r="E615" s="208">
        <v>13</v>
      </c>
      <c r="F615" s="209"/>
      <c r="G615" s="210"/>
      <c r="M615" s="232">
        <v>12.759027777777776</v>
      </c>
      <c r="O615" s="195"/>
    </row>
    <row r="616" spans="1:104" ht="12.75">
      <c r="A616" s="196">
        <v>109</v>
      </c>
      <c r="B616" s="197" t="s">
        <v>596</v>
      </c>
      <c r="C616" s="198" t="s">
        <v>597</v>
      </c>
      <c r="D616" s="199" t="s">
        <v>154</v>
      </c>
      <c r="E616" s="200">
        <v>13</v>
      </c>
      <c r="F616" s="200">
        <v>0</v>
      </c>
      <c r="G616" s="201">
        <f>E616*F616</f>
        <v>0</v>
      </c>
      <c r="O616" s="195">
        <v>2</v>
      </c>
      <c r="AA616" s="167">
        <v>1</v>
      </c>
      <c r="AB616" s="167">
        <v>7</v>
      </c>
      <c r="AC616" s="167">
        <v>7</v>
      </c>
      <c r="AZ616" s="167">
        <v>2</v>
      </c>
      <c r="BA616" s="167">
        <f>IF(AZ616=1,G616,0)</f>
        <v>0</v>
      </c>
      <c r="BB616" s="167">
        <f>IF(AZ616=2,G616,0)</f>
        <v>0</v>
      </c>
      <c r="BC616" s="167">
        <f>IF(AZ616=3,G616,0)</f>
        <v>0</v>
      </c>
      <c r="BD616" s="167">
        <f>IF(AZ616=4,G616,0)</f>
        <v>0</v>
      </c>
      <c r="BE616" s="167">
        <f>IF(AZ616=5,G616,0)</f>
        <v>0</v>
      </c>
      <c r="CA616" s="202">
        <v>1</v>
      </c>
      <c r="CB616" s="202">
        <v>7</v>
      </c>
      <c r="CZ616" s="167">
        <v>0.0001</v>
      </c>
    </row>
    <row r="617" spans="1:15" ht="12.75">
      <c r="A617" s="203"/>
      <c r="B617" s="205"/>
      <c r="C617" s="206" t="s">
        <v>216</v>
      </c>
      <c r="D617" s="207"/>
      <c r="E617" s="208">
        <v>0</v>
      </c>
      <c r="F617" s="209"/>
      <c r="G617" s="210"/>
      <c r="M617" s="204" t="s">
        <v>216</v>
      </c>
      <c r="O617" s="195"/>
    </row>
    <row r="618" spans="1:15" ht="12.75">
      <c r="A618" s="203"/>
      <c r="B618" s="205"/>
      <c r="C618" s="206" t="s">
        <v>595</v>
      </c>
      <c r="D618" s="207"/>
      <c r="E618" s="208">
        <v>13</v>
      </c>
      <c r="F618" s="209"/>
      <c r="G618" s="210"/>
      <c r="M618" s="232">
        <v>12.759027777777776</v>
      </c>
      <c r="O618" s="195"/>
    </row>
    <row r="619" spans="1:104" ht="12.75">
      <c r="A619" s="196">
        <v>110</v>
      </c>
      <c r="B619" s="197" t="s">
        <v>598</v>
      </c>
      <c r="C619" s="198" t="s">
        <v>599</v>
      </c>
      <c r="D619" s="199" t="s">
        <v>154</v>
      </c>
      <c r="E619" s="200">
        <v>13</v>
      </c>
      <c r="F619" s="200">
        <v>0</v>
      </c>
      <c r="G619" s="201">
        <f>E619*F619</f>
        <v>0</v>
      </c>
      <c r="O619" s="195">
        <v>2</v>
      </c>
      <c r="AA619" s="167">
        <v>1</v>
      </c>
      <c r="AB619" s="167">
        <v>0</v>
      </c>
      <c r="AC619" s="167">
        <v>0</v>
      </c>
      <c r="AZ619" s="167">
        <v>2</v>
      </c>
      <c r="BA619" s="167">
        <f>IF(AZ619=1,G619,0)</f>
        <v>0</v>
      </c>
      <c r="BB619" s="167">
        <f>IF(AZ619=2,G619,0)</f>
        <v>0</v>
      </c>
      <c r="BC619" s="167">
        <f>IF(AZ619=3,G619,0)</f>
        <v>0</v>
      </c>
      <c r="BD619" s="167">
        <f>IF(AZ619=4,G619,0)</f>
        <v>0</v>
      </c>
      <c r="BE619" s="167">
        <f>IF(AZ619=5,G619,0)</f>
        <v>0</v>
      </c>
      <c r="CA619" s="202">
        <v>1</v>
      </c>
      <c r="CB619" s="202">
        <v>0</v>
      </c>
      <c r="CZ619" s="167">
        <v>0.0001</v>
      </c>
    </row>
    <row r="620" spans="1:15" ht="12.75">
      <c r="A620" s="203"/>
      <c r="B620" s="205"/>
      <c r="C620" s="206" t="s">
        <v>216</v>
      </c>
      <c r="D620" s="207"/>
      <c r="E620" s="208">
        <v>0</v>
      </c>
      <c r="F620" s="209"/>
      <c r="G620" s="210"/>
      <c r="M620" s="204" t="s">
        <v>216</v>
      </c>
      <c r="O620" s="195"/>
    </row>
    <row r="621" spans="1:15" ht="12.75">
      <c r="A621" s="203"/>
      <c r="B621" s="205"/>
      <c r="C621" s="206" t="s">
        <v>595</v>
      </c>
      <c r="D621" s="207"/>
      <c r="E621" s="208">
        <v>13</v>
      </c>
      <c r="F621" s="209"/>
      <c r="G621" s="210"/>
      <c r="M621" s="232">
        <v>12.759027777777776</v>
      </c>
      <c r="O621" s="195"/>
    </row>
    <row r="622" spans="1:104" ht="12.75">
      <c r="A622" s="196">
        <v>111</v>
      </c>
      <c r="B622" s="197" t="s">
        <v>600</v>
      </c>
      <c r="C622" s="198" t="s">
        <v>601</v>
      </c>
      <c r="D622" s="199" t="s">
        <v>119</v>
      </c>
      <c r="E622" s="200">
        <v>0.03523</v>
      </c>
      <c r="F622" s="200">
        <v>0</v>
      </c>
      <c r="G622" s="201">
        <f>E622*F622</f>
        <v>0</v>
      </c>
      <c r="O622" s="195">
        <v>2</v>
      </c>
      <c r="AA622" s="167">
        <v>7</v>
      </c>
      <c r="AB622" s="167">
        <v>1001</v>
      </c>
      <c r="AC622" s="167">
        <v>5</v>
      </c>
      <c r="AZ622" s="167">
        <v>2</v>
      </c>
      <c r="BA622" s="167">
        <f>IF(AZ622=1,G622,0)</f>
        <v>0</v>
      </c>
      <c r="BB622" s="167">
        <f>IF(AZ622=2,G622,0)</f>
        <v>0</v>
      </c>
      <c r="BC622" s="167">
        <f>IF(AZ622=3,G622,0)</f>
        <v>0</v>
      </c>
      <c r="BD622" s="167">
        <f>IF(AZ622=4,G622,0)</f>
        <v>0</v>
      </c>
      <c r="BE622" s="167">
        <f>IF(AZ622=5,G622,0)</f>
        <v>0</v>
      </c>
      <c r="CA622" s="202">
        <v>7</v>
      </c>
      <c r="CB622" s="202">
        <v>1001</v>
      </c>
      <c r="CZ622" s="167">
        <v>0</v>
      </c>
    </row>
    <row r="623" spans="1:57" ht="12.75">
      <c r="A623" s="211"/>
      <c r="B623" s="212" t="s">
        <v>76</v>
      </c>
      <c r="C623" s="213" t="str">
        <f>CONCATENATE(B612," ",C612)</f>
        <v>721 Vnitřní kanalizace</v>
      </c>
      <c r="D623" s="214"/>
      <c r="E623" s="215"/>
      <c r="F623" s="216"/>
      <c r="G623" s="217">
        <f>SUM(G612:G622)</f>
        <v>0</v>
      </c>
      <c r="O623" s="195">
        <v>4</v>
      </c>
      <c r="BA623" s="218">
        <f>SUM(BA612:BA622)</f>
        <v>0</v>
      </c>
      <c r="BB623" s="218">
        <f>SUM(BB612:BB622)</f>
        <v>0</v>
      </c>
      <c r="BC623" s="218">
        <f>SUM(BC612:BC622)</f>
        <v>0</v>
      </c>
      <c r="BD623" s="218">
        <f>SUM(BD612:BD622)</f>
        <v>0</v>
      </c>
      <c r="BE623" s="218">
        <f>SUM(BE612:BE622)</f>
        <v>0</v>
      </c>
    </row>
    <row r="624" spans="1:15" ht="12.75">
      <c r="A624" s="188" t="s">
        <v>72</v>
      </c>
      <c r="B624" s="189" t="s">
        <v>602</v>
      </c>
      <c r="C624" s="190" t="s">
        <v>603</v>
      </c>
      <c r="D624" s="191"/>
      <c r="E624" s="192"/>
      <c r="F624" s="192"/>
      <c r="G624" s="193"/>
      <c r="H624" s="194"/>
      <c r="I624" s="194"/>
      <c r="O624" s="195">
        <v>1</v>
      </c>
    </row>
    <row r="625" spans="1:104" ht="12.75">
      <c r="A625" s="196">
        <v>112</v>
      </c>
      <c r="B625" s="197" t="s">
        <v>602</v>
      </c>
      <c r="C625" s="198" t="s">
        <v>604</v>
      </c>
      <c r="D625" s="199" t="s">
        <v>376</v>
      </c>
      <c r="E625" s="200">
        <v>1</v>
      </c>
      <c r="F625" s="200">
        <v>0</v>
      </c>
      <c r="G625" s="201">
        <f>E625*F625</f>
        <v>0</v>
      </c>
      <c r="O625" s="195">
        <v>2</v>
      </c>
      <c r="AA625" s="167">
        <v>12</v>
      </c>
      <c r="AB625" s="167">
        <v>0</v>
      </c>
      <c r="AC625" s="167">
        <v>168</v>
      </c>
      <c r="AZ625" s="167">
        <v>2</v>
      </c>
      <c r="BA625" s="167">
        <f>IF(AZ625=1,G625,0)</f>
        <v>0</v>
      </c>
      <c r="BB625" s="167">
        <f>IF(AZ625=2,G625,0)</f>
        <v>0</v>
      </c>
      <c r="BC625" s="167">
        <f>IF(AZ625=3,G625,0)</f>
        <v>0</v>
      </c>
      <c r="BD625" s="167">
        <f>IF(AZ625=4,G625,0)</f>
        <v>0</v>
      </c>
      <c r="BE625" s="167">
        <f>IF(AZ625=5,G625,0)</f>
        <v>0</v>
      </c>
      <c r="CA625" s="202">
        <v>12</v>
      </c>
      <c r="CB625" s="202">
        <v>0</v>
      </c>
      <c r="CZ625" s="167">
        <v>0</v>
      </c>
    </row>
    <row r="626" spans="1:15" ht="12.75">
      <c r="A626" s="203"/>
      <c r="B626" s="205"/>
      <c r="C626" s="206" t="s">
        <v>605</v>
      </c>
      <c r="D626" s="207"/>
      <c r="E626" s="208">
        <v>1</v>
      </c>
      <c r="F626" s="209"/>
      <c r="G626" s="210"/>
      <c r="M626" s="204" t="s">
        <v>605</v>
      </c>
      <c r="O626" s="195"/>
    </row>
    <row r="627" spans="1:57" ht="12.75">
      <c r="A627" s="211"/>
      <c r="B627" s="212" t="s">
        <v>76</v>
      </c>
      <c r="C627" s="213" t="str">
        <f>CONCATENATE(B624," ",C624)</f>
        <v>730 Ústřední vytápění</v>
      </c>
      <c r="D627" s="214"/>
      <c r="E627" s="215"/>
      <c r="F627" s="216"/>
      <c r="G627" s="217">
        <f>SUM(G624:G626)</f>
        <v>0</v>
      </c>
      <c r="O627" s="195">
        <v>4</v>
      </c>
      <c r="BA627" s="218">
        <f>SUM(BA624:BA626)</f>
        <v>0</v>
      </c>
      <c r="BB627" s="218">
        <f>SUM(BB624:BB626)</f>
        <v>0</v>
      </c>
      <c r="BC627" s="218">
        <f>SUM(BC624:BC626)</f>
        <v>0</v>
      </c>
      <c r="BD627" s="218">
        <f>SUM(BD624:BD626)</f>
        <v>0</v>
      </c>
      <c r="BE627" s="218">
        <f>SUM(BE624:BE626)</f>
        <v>0</v>
      </c>
    </row>
    <row r="628" spans="1:15" ht="12.75">
      <c r="A628" s="188" t="s">
        <v>72</v>
      </c>
      <c r="B628" s="189" t="s">
        <v>606</v>
      </c>
      <c r="C628" s="190" t="s">
        <v>607</v>
      </c>
      <c r="D628" s="191"/>
      <c r="E628" s="192"/>
      <c r="F628" s="192"/>
      <c r="G628" s="193"/>
      <c r="H628" s="194"/>
      <c r="I628" s="194"/>
      <c r="O628" s="195">
        <v>1</v>
      </c>
    </row>
    <row r="629" spans="1:104" ht="12.75">
      <c r="A629" s="196">
        <v>113</v>
      </c>
      <c r="B629" s="197" t="s">
        <v>608</v>
      </c>
      <c r="C629" s="198" t="s">
        <v>609</v>
      </c>
      <c r="D629" s="199" t="s">
        <v>133</v>
      </c>
      <c r="E629" s="200">
        <v>360.94</v>
      </c>
      <c r="F629" s="200">
        <v>0</v>
      </c>
      <c r="G629" s="201">
        <f>E629*F629</f>
        <v>0</v>
      </c>
      <c r="O629" s="195">
        <v>2</v>
      </c>
      <c r="AA629" s="167">
        <v>1</v>
      </c>
      <c r="AB629" s="167">
        <v>0</v>
      </c>
      <c r="AC629" s="167">
        <v>0</v>
      </c>
      <c r="AZ629" s="167">
        <v>2</v>
      </c>
      <c r="BA629" s="167">
        <f>IF(AZ629=1,G629,0)</f>
        <v>0</v>
      </c>
      <c r="BB629" s="167">
        <f>IF(AZ629=2,G629,0)</f>
        <v>0</v>
      </c>
      <c r="BC629" s="167">
        <f>IF(AZ629=3,G629,0)</f>
        <v>0</v>
      </c>
      <c r="BD629" s="167">
        <f>IF(AZ629=4,G629,0)</f>
        <v>0</v>
      </c>
      <c r="BE629" s="167">
        <f>IF(AZ629=5,G629,0)</f>
        <v>0</v>
      </c>
      <c r="CA629" s="202">
        <v>1</v>
      </c>
      <c r="CB629" s="202">
        <v>0</v>
      </c>
      <c r="CZ629" s="167">
        <v>0</v>
      </c>
    </row>
    <row r="630" spans="1:15" ht="12.75">
      <c r="A630" s="203"/>
      <c r="B630" s="205"/>
      <c r="C630" s="206" t="s">
        <v>610</v>
      </c>
      <c r="D630" s="207"/>
      <c r="E630" s="208">
        <v>0</v>
      </c>
      <c r="F630" s="209"/>
      <c r="G630" s="210"/>
      <c r="M630" s="204" t="s">
        <v>610</v>
      </c>
      <c r="O630" s="195"/>
    </row>
    <row r="631" spans="1:15" ht="12.75">
      <c r="A631" s="203"/>
      <c r="B631" s="205"/>
      <c r="C631" s="206" t="s">
        <v>112</v>
      </c>
      <c r="D631" s="207"/>
      <c r="E631" s="208">
        <v>0</v>
      </c>
      <c r="F631" s="209"/>
      <c r="G631" s="210"/>
      <c r="M631" s="204" t="s">
        <v>112</v>
      </c>
      <c r="O631" s="195"/>
    </row>
    <row r="632" spans="1:15" ht="12.75">
      <c r="A632" s="203"/>
      <c r="B632" s="205"/>
      <c r="C632" s="206" t="s">
        <v>611</v>
      </c>
      <c r="D632" s="207"/>
      <c r="E632" s="208">
        <v>0</v>
      </c>
      <c r="F632" s="209"/>
      <c r="G632" s="210"/>
      <c r="M632" s="204" t="s">
        <v>611</v>
      </c>
      <c r="O632" s="195"/>
    </row>
    <row r="633" spans="1:15" ht="12.75">
      <c r="A633" s="203"/>
      <c r="B633" s="205"/>
      <c r="C633" s="206" t="s">
        <v>612</v>
      </c>
      <c r="D633" s="207"/>
      <c r="E633" s="208">
        <v>10.8</v>
      </c>
      <c r="F633" s="209"/>
      <c r="G633" s="210"/>
      <c r="M633" s="204" t="s">
        <v>612</v>
      </c>
      <c r="O633" s="195"/>
    </row>
    <row r="634" spans="1:15" ht="12.75">
      <c r="A634" s="203"/>
      <c r="B634" s="205"/>
      <c r="C634" s="206" t="s">
        <v>613</v>
      </c>
      <c r="D634" s="207"/>
      <c r="E634" s="208">
        <v>0</v>
      </c>
      <c r="F634" s="209"/>
      <c r="G634" s="210"/>
      <c r="M634" s="204" t="s">
        <v>613</v>
      </c>
      <c r="O634" s="195"/>
    </row>
    <row r="635" spans="1:15" ht="12.75">
      <c r="A635" s="203"/>
      <c r="B635" s="205"/>
      <c r="C635" s="206" t="s">
        <v>614</v>
      </c>
      <c r="D635" s="207"/>
      <c r="E635" s="208">
        <v>350.14</v>
      </c>
      <c r="F635" s="209"/>
      <c r="G635" s="210"/>
      <c r="M635" s="204" t="s">
        <v>614</v>
      </c>
      <c r="O635" s="195"/>
    </row>
    <row r="636" spans="1:104" ht="22.5">
      <c r="A636" s="196">
        <v>114</v>
      </c>
      <c r="B636" s="197" t="s">
        <v>615</v>
      </c>
      <c r="C636" s="198" t="s">
        <v>616</v>
      </c>
      <c r="D636" s="199" t="s">
        <v>86</v>
      </c>
      <c r="E636" s="200">
        <v>108.64</v>
      </c>
      <c r="F636" s="200">
        <v>0</v>
      </c>
      <c r="G636" s="201">
        <f>E636*F636</f>
        <v>0</v>
      </c>
      <c r="O636" s="195">
        <v>2</v>
      </c>
      <c r="AA636" s="167">
        <v>1</v>
      </c>
      <c r="AB636" s="167">
        <v>7</v>
      </c>
      <c r="AC636" s="167">
        <v>7</v>
      </c>
      <c r="AZ636" s="167">
        <v>2</v>
      </c>
      <c r="BA636" s="167">
        <f>IF(AZ636=1,G636,0)</f>
        <v>0</v>
      </c>
      <c r="BB636" s="167">
        <f>IF(AZ636=2,G636,0)</f>
        <v>0</v>
      </c>
      <c r="BC636" s="167">
        <f>IF(AZ636=3,G636,0)</f>
        <v>0</v>
      </c>
      <c r="BD636" s="167">
        <f>IF(AZ636=4,G636,0)</f>
        <v>0</v>
      </c>
      <c r="BE636" s="167">
        <f>IF(AZ636=5,G636,0)</f>
        <v>0</v>
      </c>
      <c r="CA636" s="202">
        <v>1</v>
      </c>
      <c r="CB636" s="202">
        <v>7</v>
      </c>
      <c r="CZ636" s="167">
        <v>0.01452</v>
      </c>
    </row>
    <row r="637" spans="1:15" ht="12.75">
      <c r="A637" s="203"/>
      <c r="B637" s="205"/>
      <c r="C637" s="206" t="s">
        <v>617</v>
      </c>
      <c r="D637" s="207"/>
      <c r="E637" s="208">
        <v>0</v>
      </c>
      <c r="F637" s="209"/>
      <c r="G637" s="210"/>
      <c r="M637" s="204" t="s">
        <v>617</v>
      </c>
      <c r="O637" s="195"/>
    </row>
    <row r="638" spans="1:15" ht="12.75">
      <c r="A638" s="203"/>
      <c r="B638" s="205"/>
      <c r="C638" s="206" t="s">
        <v>555</v>
      </c>
      <c r="D638" s="207"/>
      <c r="E638" s="208">
        <v>108.64</v>
      </c>
      <c r="F638" s="209"/>
      <c r="G638" s="210"/>
      <c r="M638" s="204" t="s">
        <v>555</v>
      </c>
      <c r="O638" s="195"/>
    </row>
    <row r="639" spans="1:104" ht="12.75">
      <c r="A639" s="196">
        <v>115</v>
      </c>
      <c r="B639" s="197" t="s">
        <v>618</v>
      </c>
      <c r="C639" s="198" t="s">
        <v>619</v>
      </c>
      <c r="D639" s="199" t="s">
        <v>86</v>
      </c>
      <c r="E639" s="200">
        <v>108.64</v>
      </c>
      <c r="F639" s="200">
        <v>0</v>
      </c>
      <c r="G639" s="201">
        <f>E639*F639</f>
        <v>0</v>
      </c>
      <c r="O639" s="195">
        <v>2</v>
      </c>
      <c r="AA639" s="167">
        <v>1</v>
      </c>
      <c r="AB639" s="167">
        <v>7</v>
      </c>
      <c r="AC639" s="167">
        <v>7</v>
      </c>
      <c r="AZ639" s="167">
        <v>2</v>
      </c>
      <c r="BA639" s="167">
        <f>IF(AZ639=1,G639,0)</f>
        <v>0</v>
      </c>
      <c r="BB639" s="167">
        <f>IF(AZ639=2,G639,0)</f>
        <v>0</v>
      </c>
      <c r="BC639" s="167">
        <f>IF(AZ639=3,G639,0)</f>
        <v>0</v>
      </c>
      <c r="BD639" s="167">
        <f>IF(AZ639=4,G639,0)</f>
        <v>0</v>
      </c>
      <c r="BE639" s="167">
        <f>IF(AZ639=5,G639,0)</f>
        <v>0</v>
      </c>
      <c r="CA639" s="202">
        <v>1</v>
      </c>
      <c r="CB639" s="202">
        <v>7</v>
      </c>
      <c r="CZ639" s="167">
        <v>0</v>
      </c>
    </row>
    <row r="640" spans="1:15" ht="12.75">
      <c r="A640" s="203"/>
      <c r="B640" s="205"/>
      <c r="C640" s="206" t="s">
        <v>620</v>
      </c>
      <c r="D640" s="207"/>
      <c r="E640" s="208">
        <v>108.64</v>
      </c>
      <c r="F640" s="209"/>
      <c r="G640" s="210"/>
      <c r="M640" s="204" t="s">
        <v>620</v>
      </c>
      <c r="O640" s="195"/>
    </row>
    <row r="641" spans="1:104" ht="12.75">
      <c r="A641" s="196">
        <v>116</v>
      </c>
      <c r="B641" s="197" t="s">
        <v>621</v>
      </c>
      <c r="C641" s="198" t="s">
        <v>622</v>
      </c>
      <c r="D641" s="199" t="s">
        <v>86</v>
      </c>
      <c r="E641" s="200">
        <v>108.64</v>
      </c>
      <c r="F641" s="200">
        <v>0</v>
      </c>
      <c r="G641" s="201">
        <f>E641*F641</f>
        <v>0</v>
      </c>
      <c r="O641" s="195">
        <v>2</v>
      </c>
      <c r="AA641" s="167">
        <v>1</v>
      </c>
      <c r="AB641" s="167">
        <v>7</v>
      </c>
      <c r="AC641" s="167">
        <v>7</v>
      </c>
      <c r="AZ641" s="167">
        <v>2</v>
      </c>
      <c r="BA641" s="167">
        <f>IF(AZ641=1,G641,0)</f>
        <v>0</v>
      </c>
      <c r="BB641" s="167">
        <f>IF(AZ641=2,G641,0)</f>
        <v>0</v>
      </c>
      <c r="BC641" s="167">
        <f>IF(AZ641=3,G641,0)</f>
        <v>0</v>
      </c>
      <c r="BD641" s="167">
        <f>IF(AZ641=4,G641,0)</f>
        <v>0</v>
      </c>
      <c r="BE641" s="167">
        <f>IF(AZ641=5,G641,0)</f>
        <v>0</v>
      </c>
      <c r="CA641" s="202">
        <v>1</v>
      </c>
      <c r="CB641" s="202">
        <v>7</v>
      </c>
      <c r="CZ641" s="167">
        <v>0</v>
      </c>
    </row>
    <row r="642" spans="1:15" ht="12.75">
      <c r="A642" s="203"/>
      <c r="B642" s="205"/>
      <c r="C642" s="206" t="s">
        <v>623</v>
      </c>
      <c r="D642" s="207"/>
      <c r="E642" s="208">
        <v>0</v>
      </c>
      <c r="F642" s="209"/>
      <c r="G642" s="210"/>
      <c r="M642" s="204" t="s">
        <v>623</v>
      </c>
      <c r="O642" s="195"/>
    </row>
    <row r="643" spans="1:15" ht="12.75">
      <c r="A643" s="203"/>
      <c r="B643" s="205"/>
      <c r="C643" s="206" t="s">
        <v>555</v>
      </c>
      <c r="D643" s="207"/>
      <c r="E643" s="208">
        <v>108.64</v>
      </c>
      <c r="F643" s="209"/>
      <c r="G643" s="210"/>
      <c r="M643" s="204" t="s">
        <v>555</v>
      </c>
      <c r="O643" s="195"/>
    </row>
    <row r="644" spans="1:104" ht="12.75">
      <c r="A644" s="196">
        <v>117</v>
      </c>
      <c r="B644" s="197" t="s">
        <v>624</v>
      </c>
      <c r="C644" s="198" t="s">
        <v>625</v>
      </c>
      <c r="D644" s="199" t="s">
        <v>86</v>
      </c>
      <c r="E644" s="200">
        <v>108.64</v>
      </c>
      <c r="F644" s="200">
        <v>0</v>
      </c>
      <c r="G644" s="201">
        <f>E644*F644</f>
        <v>0</v>
      </c>
      <c r="O644" s="195">
        <v>2</v>
      </c>
      <c r="AA644" s="167">
        <v>1</v>
      </c>
      <c r="AB644" s="167">
        <v>7</v>
      </c>
      <c r="AC644" s="167">
        <v>7</v>
      </c>
      <c r="AZ644" s="167">
        <v>2</v>
      </c>
      <c r="BA644" s="167">
        <f>IF(AZ644=1,G644,0)</f>
        <v>0</v>
      </c>
      <c r="BB644" s="167">
        <f>IF(AZ644=2,G644,0)</f>
        <v>0</v>
      </c>
      <c r="BC644" s="167">
        <f>IF(AZ644=3,G644,0)</f>
        <v>0</v>
      </c>
      <c r="BD644" s="167">
        <f>IF(AZ644=4,G644,0)</f>
        <v>0</v>
      </c>
      <c r="BE644" s="167">
        <f>IF(AZ644=5,G644,0)</f>
        <v>0</v>
      </c>
      <c r="CA644" s="202">
        <v>1</v>
      </c>
      <c r="CB644" s="202">
        <v>7</v>
      </c>
      <c r="CZ644" s="167">
        <v>0</v>
      </c>
    </row>
    <row r="645" spans="1:15" ht="12.75">
      <c r="A645" s="203"/>
      <c r="B645" s="205"/>
      <c r="C645" s="206" t="s">
        <v>626</v>
      </c>
      <c r="D645" s="207"/>
      <c r="E645" s="208">
        <v>108.64</v>
      </c>
      <c r="F645" s="209"/>
      <c r="G645" s="210"/>
      <c r="M645" s="204" t="s">
        <v>626</v>
      </c>
      <c r="O645" s="195"/>
    </row>
    <row r="646" spans="1:104" ht="12.75">
      <c r="A646" s="196">
        <v>118</v>
      </c>
      <c r="B646" s="197" t="s">
        <v>627</v>
      </c>
      <c r="C646" s="198" t="s">
        <v>628</v>
      </c>
      <c r="D646" s="199" t="s">
        <v>97</v>
      </c>
      <c r="E646" s="200">
        <v>10.5406</v>
      </c>
      <c r="F646" s="200">
        <v>0</v>
      </c>
      <c r="G646" s="201">
        <f>E646*F646</f>
        <v>0</v>
      </c>
      <c r="O646" s="195">
        <v>2</v>
      </c>
      <c r="AA646" s="167">
        <v>1</v>
      </c>
      <c r="AB646" s="167">
        <v>7</v>
      </c>
      <c r="AC646" s="167">
        <v>7</v>
      </c>
      <c r="AZ646" s="167">
        <v>2</v>
      </c>
      <c r="BA646" s="167">
        <f>IF(AZ646=1,G646,0)</f>
        <v>0</v>
      </c>
      <c r="BB646" s="167">
        <f>IF(AZ646=2,G646,0)</f>
        <v>0</v>
      </c>
      <c r="BC646" s="167">
        <f>IF(AZ646=3,G646,0)</f>
        <v>0</v>
      </c>
      <c r="BD646" s="167">
        <f>IF(AZ646=4,G646,0)</f>
        <v>0</v>
      </c>
      <c r="BE646" s="167">
        <f>IF(AZ646=5,G646,0)</f>
        <v>0</v>
      </c>
      <c r="CA646" s="202">
        <v>1</v>
      </c>
      <c r="CB646" s="202">
        <v>7</v>
      </c>
      <c r="CZ646" s="167">
        <v>0.02357</v>
      </c>
    </row>
    <row r="647" spans="1:15" ht="12.75">
      <c r="A647" s="203"/>
      <c r="B647" s="205"/>
      <c r="C647" s="206" t="s">
        <v>629</v>
      </c>
      <c r="D647" s="207"/>
      <c r="E647" s="208">
        <v>2.6074</v>
      </c>
      <c r="F647" s="209"/>
      <c r="G647" s="210"/>
      <c r="M647" s="204" t="s">
        <v>629</v>
      </c>
      <c r="O647" s="195"/>
    </row>
    <row r="648" spans="1:15" ht="12.75">
      <c r="A648" s="203"/>
      <c r="B648" s="205"/>
      <c r="C648" s="206" t="s">
        <v>630</v>
      </c>
      <c r="D648" s="207"/>
      <c r="E648" s="208">
        <v>0.3911</v>
      </c>
      <c r="F648" s="209"/>
      <c r="G648" s="210"/>
      <c r="M648" s="204" t="s">
        <v>630</v>
      </c>
      <c r="O648" s="195"/>
    </row>
    <row r="649" spans="1:15" ht="12.75">
      <c r="A649" s="203"/>
      <c r="B649" s="205"/>
      <c r="C649" s="206" t="s">
        <v>631</v>
      </c>
      <c r="D649" s="207"/>
      <c r="E649" s="208">
        <v>7.2829</v>
      </c>
      <c r="F649" s="209"/>
      <c r="G649" s="210"/>
      <c r="M649" s="204" t="s">
        <v>631</v>
      </c>
      <c r="O649" s="195"/>
    </row>
    <row r="650" spans="1:15" ht="12.75">
      <c r="A650" s="203"/>
      <c r="B650" s="205"/>
      <c r="C650" s="206" t="s">
        <v>632</v>
      </c>
      <c r="D650" s="207"/>
      <c r="E650" s="208">
        <v>0.2592</v>
      </c>
      <c r="F650" s="209"/>
      <c r="G650" s="210"/>
      <c r="M650" s="204" t="s">
        <v>632</v>
      </c>
      <c r="O650" s="195"/>
    </row>
    <row r="651" spans="1:104" ht="12.75">
      <c r="A651" s="196">
        <v>119</v>
      </c>
      <c r="B651" s="197" t="s">
        <v>633</v>
      </c>
      <c r="C651" s="198" t="s">
        <v>634</v>
      </c>
      <c r="D651" s="199" t="s">
        <v>86</v>
      </c>
      <c r="E651" s="200">
        <v>196.357</v>
      </c>
      <c r="F651" s="200">
        <v>0</v>
      </c>
      <c r="G651" s="201">
        <f>E651*F651</f>
        <v>0</v>
      </c>
      <c r="O651" s="195">
        <v>2</v>
      </c>
      <c r="AA651" s="167">
        <v>1</v>
      </c>
      <c r="AB651" s="167">
        <v>7</v>
      </c>
      <c r="AC651" s="167">
        <v>7</v>
      </c>
      <c r="AZ651" s="167">
        <v>2</v>
      </c>
      <c r="BA651" s="167">
        <f>IF(AZ651=1,G651,0)</f>
        <v>0</v>
      </c>
      <c r="BB651" s="167">
        <f>IF(AZ651=2,G651,0)</f>
        <v>0</v>
      </c>
      <c r="BC651" s="167">
        <f>IF(AZ651=3,G651,0)</f>
        <v>0</v>
      </c>
      <c r="BD651" s="167">
        <f>IF(AZ651=4,G651,0)</f>
        <v>0</v>
      </c>
      <c r="BE651" s="167">
        <f>IF(AZ651=5,G651,0)</f>
        <v>0</v>
      </c>
      <c r="CA651" s="202">
        <v>1</v>
      </c>
      <c r="CB651" s="202">
        <v>7</v>
      </c>
      <c r="CZ651" s="167">
        <v>0</v>
      </c>
    </row>
    <row r="652" spans="1:15" ht="12.75">
      <c r="A652" s="203"/>
      <c r="B652" s="205"/>
      <c r="C652" s="206" t="s">
        <v>635</v>
      </c>
      <c r="D652" s="207"/>
      <c r="E652" s="208">
        <v>0</v>
      </c>
      <c r="F652" s="209"/>
      <c r="G652" s="210"/>
      <c r="M652" s="204" t="s">
        <v>635</v>
      </c>
      <c r="O652" s="195"/>
    </row>
    <row r="653" spans="1:15" ht="12.75">
      <c r="A653" s="203"/>
      <c r="B653" s="205"/>
      <c r="C653" s="206" t="s">
        <v>112</v>
      </c>
      <c r="D653" s="207"/>
      <c r="E653" s="208">
        <v>0</v>
      </c>
      <c r="F653" s="209"/>
      <c r="G653" s="210"/>
      <c r="M653" s="204" t="s">
        <v>112</v>
      </c>
      <c r="O653" s="195"/>
    </row>
    <row r="654" spans="1:15" ht="12.75">
      <c r="A654" s="203"/>
      <c r="B654" s="205"/>
      <c r="C654" s="206" t="s">
        <v>636</v>
      </c>
      <c r="D654" s="207"/>
      <c r="E654" s="208">
        <v>0</v>
      </c>
      <c r="F654" s="209"/>
      <c r="G654" s="210"/>
      <c r="M654" s="204" t="s">
        <v>636</v>
      </c>
      <c r="O654" s="195"/>
    </row>
    <row r="655" spans="1:15" ht="12.75">
      <c r="A655" s="203"/>
      <c r="B655" s="205"/>
      <c r="C655" s="206" t="s">
        <v>637</v>
      </c>
      <c r="D655" s="207"/>
      <c r="E655" s="208">
        <v>192.577</v>
      </c>
      <c r="F655" s="209"/>
      <c r="G655" s="210"/>
      <c r="M655" s="204" t="s">
        <v>637</v>
      </c>
      <c r="O655" s="195"/>
    </row>
    <row r="656" spans="1:15" ht="12.75">
      <c r="A656" s="203"/>
      <c r="B656" s="205"/>
      <c r="C656" s="206" t="s">
        <v>638</v>
      </c>
      <c r="D656" s="207"/>
      <c r="E656" s="208">
        <v>2.52</v>
      </c>
      <c r="F656" s="209"/>
      <c r="G656" s="210"/>
      <c r="M656" s="204" t="s">
        <v>638</v>
      </c>
      <c r="O656" s="195"/>
    </row>
    <row r="657" spans="1:15" ht="12.75">
      <c r="A657" s="203"/>
      <c r="B657" s="205"/>
      <c r="C657" s="206" t="s">
        <v>639</v>
      </c>
      <c r="D657" s="207"/>
      <c r="E657" s="208">
        <v>1.26</v>
      </c>
      <c r="F657" s="209"/>
      <c r="G657" s="210"/>
      <c r="M657" s="204" t="s">
        <v>639</v>
      </c>
      <c r="O657" s="195"/>
    </row>
    <row r="658" spans="1:104" ht="12.75">
      <c r="A658" s="196">
        <v>120</v>
      </c>
      <c r="B658" s="197" t="s">
        <v>640</v>
      </c>
      <c r="C658" s="198" t="s">
        <v>641</v>
      </c>
      <c r="D658" s="199" t="s">
        <v>86</v>
      </c>
      <c r="E658" s="200">
        <v>196.357</v>
      </c>
      <c r="F658" s="200">
        <v>0</v>
      </c>
      <c r="G658" s="201">
        <f>E658*F658</f>
        <v>0</v>
      </c>
      <c r="O658" s="195">
        <v>2</v>
      </c>
      <c r="AA658" s="167">
        <v>1</v>
      </c>
      <c r="AB658" s="167">
        <v>7</v>
      </c>
      <c r="AC658" s="167">
        <v>7</v>
      </c>
      <c r="AZ658" s="167">
        <v>2</v>
      </c>
      <c r="BA658" s="167">
        <f>IF(AZ658=1,G658,0)</f>
        <v>0</v>
      </c>
      <c r="BB658" s="167">
        <f>IF(AZ658=2,G658,0)</f>
        <v>0</v>
      </c>
      <c r="BC658" s="167">
        <f>IF(AZ658=3,G658,0)</f>
        <v>0</v>
      </c>
      <c r="BD658" s="167">
        <f>IF(AZ658=4,G658,0)</f>
        <v>0</v>
      </c>
      <c r="BE658" s="167">
        <f>IF(AZ658=5,G658,0)</f>
        <v>0</v>
      </c>
      <c r="CA658" s="202">
        <v>1</v>
      </c>
      <c r="CB658" s="202">
        <v>7</v>
      </c>
      <c r="CZ658" s="167">
        <v>0.00024</v>
      </c>
    </row>
    <row r="659" spans="1:15" ht="12.75">
      <c r="A659" s="203"/>
      <c r="B659" s="205"/>
      <c r="C659" s="206" t="s">
        <v>642</v>
      </c>
      <c r="D659" s="207"/>
      <c r="E659" s="208">
        <v>196.357</v>
      </c>
      <c r="F659" s="209"/>
      <c r="G659" s="210"/>
      <c r="M659" s="204" t="s">
        <v>642</v>
      </c>
      <c r="O659" s="195"/>
    </row>
    <row r="660" spans="1:104" ht="12.75">
      <c r="A660" s="196">
        <v>121</v>
      </c>
      <c r="B660" s="197" t="s">
        <v>643</v>
      </c>
      <c r="C660" s="198" t="s">
        <v>644</v>
      </c>
      <c r="D660" s="199" t="s">
        <v>97</v>
      </c>
      <c r="E660" s="200">
        <v>10.5406</v>
      </c>
      <c r="F660" s="200">
        <v>0</v>
      </c>
      <c r="G660" s="201">
        <f>E660*F660</f>
        <v>0</v>
      </c>
      <c r="O660" s="195">
        <v>2</v>
      </c>
      <c r="AA660" s="167">
        <v>1</v>
      </c>
      <c r="AB660" s="167">
        <v>7</v>
      </c>
      <c r="AC660" s="167">
        <v>7</v>
      </c>
      <c r="AZ660" s="167">
        <v>2</v>
      </c>
      <c r="BA660" s="167">
        <f>IF(AZ660=1,G660,0)</f>
        <v>0</v>
      </c>
      <c r="BB660" s="167">
        <f>IF(AZ660=2,G660,0)</f>
        <v>0</v>
      </c>
      <c r="BC660" s="167">
        <f>IF(AZ660=3,G660,0)</f>
        <v>0</v>
      </c>
      <c r="BD660" s="167">
        <f>IF(AZ660=4,G660,0)</f>
        <v>0</v>
      </c>
      <c r="BE660" s="167">
        <f>IF(AZ660=5,G660,0)</f>
        <v>0</v>
      </c>
      <c r="CA660" s="202">
        <v>1</v>
      </c>
      <c r="CB660" s="202">
        <v>7</v>
      </c>
      <c r="CZ660" s="167">
        <v>0.0165</v>
      </c>
    </row>
    <row r="661" spans="1:15" ht="12.75">
      <c r="A661" s="203"/>
      <c r="B661" s="205"/>
      <c r="C661" s="206" t="s">
        <v>629</v>
      </c>
      <c r="D661" s="207"/>
      <c r="E661" s="208">
        <v>2.6074</v>
      </c>
      <c r="F661" s="209"/>
      <c r="G661" s="210"/>
      <c r="M661" s="204" t="s">
        <v>629</v>
      </c>
      <c r="O661" s="195"/>
    </row>
    <row r="662" spans="1:15" ht="12.75">
      <c r="A662" s="203"/>
      <c r="B662" s="205"/>
      <c r="C662" s="206" t="s">
        <v>630</v>
      </c>
      <c r="D662" s="207"/>
      <c r="E662" s="208">
        <v>0.3911</v>
      </c>
      <c r="F662" s="209"/>
      <c r="G662" s="210"/>
      <c r="M662" s="204" t="s">
        <v>630</v>
      </c>
      <c r="O662" s="195"/>
    </row>
    <row r="663" spans="1:15" ht="12.75">
      <c r="A663" s="203"/>
      <c r="B663" s="205"/>
      <c r="C663" s="206" t="s">
        <v>631</v>
      </c>
      <c r="D663" s="207"/>
      <c r="E663" s="208">
        <v>7.2829</v>
      </c>
      <c r="F663" s="209"/>
      <c r="G663" s="210"/>
      <c r="M663" s="204" t="s">
        <v>631</v>
      </c>
      <c r="O663" s="195"/>
    </row>
    <row r="664" spans="1:15" ht="12.75">
      <c r="A664" s="203"/>
      <c r="B664" s="205"/>
      <c r="C664" s="206" t="s">
        <v>632</v>
      </c>
      <c r="D664" s="207"/>
      <c r="E664" s="208">
        <v>0.2592</v>
      </c>
      <c r="F664" s="209"/>
      <c r="G664" s="210"/>
      <c r="M664" s="204" t="s">
        <v>632</v>
      </c>
      <c r="O664" s="195"/>
    </row>
    <row r="665" spans="1:104" ht="22.5">
      <c r="A665" s="196">
        <v>122</v>
      </c>
      <c r="B665" s="197" t="s">
        <v>645</v>
      </c>
      <c r="C665" s="198" t="s">
        <v>646</v>
      </c>
      <c r="D665" s="199" t="s">
        <v>154</v>
      </c>
      <c r="E665" s="200">
        <v>3609.4</v>
      </c>
      <c r="F665" s="200">
        <v>0</v>
      </c>
      <c r="G665" s="201">
        <f>E665*F665</f>
        <v>0</v>
      </c>
      <c r="O665" s="195">
        <v>2</v>
      </c>
      <c r="AA665" s="167">
        <v>1</v>
      </c>
      <c r="AB665" s="167">
        <v>1</v>
      </c>
      <c r="AC665" s="167">
        <v>1</v>
      </c>
      <c r="AZ665" s="167">
        <v>2</v>
      </c>
      <c r="BA665" s="167">
        <f>IF(AZ665=1,G665,0)</f>
        <v>0</v>
      </c>
      <c r="BB665" s="167">
        <f>IF(AZ665=2,G665,0)</f>
        <v>0</v>
      </c>
      <c r="BC665" s="167">
        <f>IF(AZ665=3,G665,0)</f>
        <v>0</v>
      </c>
      <c r="BD665" s="167">
        <f>IF(AZ665=4,G665,0)</f>
        <v>0</v>
      </c>
      <c r="BE665" s="167">
        <f>IF(AZ665=5,G665,0)</f>
        <v>0</v>
      </c>
      <c r="CA665" s="202">
        <v>1</v>
      </c>
      <c r="CB665" s="202">
        <v>1</v>
      </c>
      <c r="CZ665" s="167">
        <v>0</v>
      </c>
    </row>
    <row r="666" spans="1:15" ht="12.75">
      <c r="A666" s="203"/>
      <c r="B666" s="205"/>
      <c r="C666" s="206" t="s">
        <v>647</v>
      </c>
      <c r="D666" s="207"/>
      <c r="E666" s="208">
        <v>0</v>
      </c>
      <c r="F666" s="209"/>
      <c r="G666" s="210"/>
      <c r="M666" s="204" t="s">
        <v>647</v>
      </c>
      <c r="O666" s="195"/>
    </row>
    <row r="667" spans="1:15" ht="12.75">
      <c r="A667" s="203"/>
      <c r="B667" s="205"/>
      <c r="C667" s="206" t="s">
        <v>112</v>
      </c>
      <c r="D667" s="207"/>
      <c r="E667" s="208">
        <v>0</v>
      </c>
      <c r="F667" s="209"/>
      <c r="G667" s="210"/>
      <c r="M667" s="204" t="s">
        <v>112</v>
      </c>
      <c r="O667" s="195"/>
    </row>
    <row r="668" spans="1:15" ht="12.75">
      <c r="A668" s="203"/>
      <c r="B668" s="205"/>
      <c r="C668" s="206" t="s">
        <v>648</v>
      </c>
      <c r="D668" s="207"/>
      <c r="E668" s="208">
        <v>0</v>
      </c>
      <c r="F668" s="209"/>
      <c r="G668" s="210"/>
      <c r="M668" s="204" t="s">
        <v>648</v>
      </c>
      <c r="O668" s="195"/>
    </row>
    <row r="669" spans="1:15" ht="12.75">
      <c r="A669" s="203"/>
      <c r="B669" s="205"/>
      <c r="C669" s="206" t="s">
        <v>649</v>
      </c>
      <c r="D669" s="207"/>
      <c r="E669" s="208">
        <v>108</v>
      </c>
      <c r="F669" s="209"/>
      <c r="G669" s="210"/>
      <c r="M669" s="204" t="s">
        <v>649</v>
      </c>
      <c r="O669" s="195"/>
    </row>
    <row r="670" spans="1:15" ht="12.75">
      <c r="A670" s="203"/>
      <c r="B670" s="205"/>
      <c r="C670" s="206" t="s">
        <v>650</v>
      </c>
      <c r="D670" s="207"/>
      <c r="E670" s="208">
        <v>3501.4</v>
      </c>
      <c r="F670" s="209"/>
      <c r="G670" s="210"/>
      <c r="M670" s="204" t="s">
        <v>650</v>
      </c>
      <c r="O670" s="195"/>
    </row>
    <row r="671" spans="1:104" ht="12.75">
      <c r="A671" s="196">
        <v>123</v>
      </c>
      <c r="B671" s="197" t="s">
        <v>651</v>
      </c>
      <c r="C671" s="198" t="s">
        <v>652</v>
      </c>
      <c r="D671" s="199" t="s">
        <v>133</v>
      </c>
      <c r="E671" s="200">
        <v>700.28</v>
      </c>
      <c r="F671" s="200">
        <v>0</v>
      </c>
      <c r="G671" s="201">
        <f>E671*F671</f>
        <v>0</v>
      </c>
      <c r="O671" s="195">
        <v>2</v>
      </c>
      <c r="AA671" s="167">
        <v>1</v>
      </c>
      <c r="AB671" s="167">
        <v>1</v>
      </c>
      <c r="AC671" s="167">
        <v>1</v>
      </c>
      <c r="AZ671" s="167">
        <v>2</v>
      </c>
      <c r="BA671" s="167">
        <f>IF(AZ671=1,G671,0)</f>
        <v>0</v>
      </c>
      <c r="BB671" s="167">
        <f>IF(AZ671=2,G671,0)</f>
        <v>0</v>
      </c>
      <c r="BC671" s="167">
        <f>IF(AZ671=3,G671,0)</f>
        <v>0</v>
      </c>
      <c r="BD671" s="167">
        <f>IF(AZ671=4,G671,0)</f>
        <v>0</v>
      </c>
      <c r="BE671" s="167">
        <f>IF(AZ671=5,G671,0)</f>
        <v>0</v>
      </c>
      <c r="CA671" s="202">
        <v>1</v>
      </c>
      <c r="CB671" s="202">
        <v>1</v>
      </c>
      <c r="CZ671" s="167">
        <v>0.00578</v>
      </c>
    </row>
    <row r="672" spans="1:15" ht="12.75">
      <c r="A672" s="203"/>
      <c r="B672" s="205"/>
      <c r="C672" s="206" t="s">
        <v>112</v>
      </c>
      <c r="D672" s="207"/>
      <c r="E672" s="208">
        <v>0</v>
      </c>
      <c r="F672" s="209"/>
      <c r="G672" s="210"/>
      <c r="M672" s="204" t="s">
        <v>112</v>
      </c>
      <c r="O672" s="195"/>
    </row>
    <row r="673" spans="1:15" ht="12.75">
      <c r="A673" s="203"/>
      <c r="B673" s="205"/>
      <c r="C673" s="206" t="s">
        <v>653</v>
      </c>
      <c r="D673" s="207"/>
      <c r="E673" s="208">
        <v>0</v>
      </c>
      <c r="F673" s="209"/>
      <c r="G673" s="210"/>
      <c r="M673" s="204" t="s">
        <v>653</v>
      </c>
      <c r="O673" s="195"/>
    </row>
    <row r="674" spans="1:15" ht="12.75">
      <c r="A674" s="203"/>
      <c r="B674" s="205"/>
      <c r="C674" s="206" t="s">
        <v>654</v>
      </c>
      <c r="D674" s="207"/>
      <c r="E674" s="208">
        <v>700.28</v>
      </c>
      <c r="F674" s="209"/>
      <c r="G674" s="210"/>
      <c r="M674" s="204" t="s">
        <v>654</v>
      </c>
      <c r="O674" s="195"/>
    </row>
    <row r="675" spans="1:104" ht="12.75">
      <c r="A675" s="196">
        <v>124</v>
      </c>
      <c r="B675" s="197" t="s">
        <v>655</v>
      </c>
      <c r="C675" s="198" t="s">
        <v>656</v>
      </c>
      <c r="D675" s="199" t="s">
        <v>133</v>
      </c>
      <c r="E675" s="200">
        <v>119.504</v>
      </c>
      <c r="F675" s="200">
        <v>0</v>
      </c>
      <c r="G675" s="201">
        <f>E675*F675</f>
        <v>0</v>
      </c>
      <c r="O675" s="195">
        <v>2</v>
      </c>
      <c r="AA675" s="167">
        <v>3</v>
      </c>
      <c r="AB675" s="167">
        <v>7</v>
      </c>
      <c r="AC675" s="167">
        <v>60510057</v>
      </c>
      <c r="AZ675" s="167">
        <v>2</v>
      </c>
      <c r="BA675" s="167">
        <f>IF(AZ675=1,G675,0)</f>
        <v>0</v>
      </c>
      <c r="BB675" s="167">
        <f>IF(AZ675=2,G675,0)</f>
        <v>0</v>
      </c>
      <c r="BC675" s="167">
        <f>IF(AZ675=3,G675,0)</f>
        <v>0</v>
      </c>
      <c r="BD675" s="167">
        <f>IF(AZ675=4,G675,0)</f>
        <v>0</v>
      </c>
      <c r="BE675" s="167">
        <f>IF(AZ675=5,G675,0)</f>
        <v>0</v>
      </c>
      <c r="CA675" s="202">
        <v>3</v>
      </c>
      <c r="CB675" s="202">
        <v>7</v>
      </c>
      <c r="CZ675" s="167">
        <v>0.00198</v>
      </c>
    </row>
    <row r="676" spans="1:15" ht="12.75">
      <c r="A676" s="203"/>
      <c r="B676" s="205"/>
      <c r="C676" s="206" t="s">
        <v>657</v>
      </c>
      <c r="D676" s="207"/>
      <c r="E676" s="208">
        <v>119.504</v>
      </c>
      <c r="F676" s="209"/>
      <c r="G676" s="210"/>
      <c r="M676" s="204" t="s">
        <v>657</v>
      </c>
      <c r="O676" s="195"/>
    </row>
    <row r="677" spans="1:104" ht="12.75">
      <c r="A677" s="196">
        <v>125</v>
      </c>
      <c r="B677" s="197" t="s">
        <v>658</v>
      </c>
      <c r="C677" s="198" t="s">
        <v>659</v>
      </c>
      <c r="D677" s="199" t="s">
        <v>97</v>
      </c>
      <c r="E677" s="200">
        <v>8.2963</v>
      </c>
      <c r="F677" s="200">
        <v>0</v>
      </c>
      <c r="G677" s="201">
        <f>E677*F677</f>
        <v>0</v>
      </c>
      <c r="O677" s="195">
        <v>2</v>
      </c>
      <c r="AA677" s="167">
        <v>3</v>
      </c>
      <c r="AB677" s="167">
        <v>7</v>
      </c>
      <c r="AC677" s="167">
        <v>60510112</v>
      </c>
      <c r="AZ677" s="167">
        <v>2</v>
      </c>
      <c r="BA677" s="167">
        <f>IF(AZ677=1,G677,0)</f>
        <v>0</v>
      </c>
      <c r="BB677" s="167">
        <f>IF(AZ677=2,G677,0)</f>
        <v>0</v>
      </c>
      <c r="BC677" s="167">
        <f>IF(AZ677=3,G677,0)</f>
        <v>0</v>
      </c>
      <c r="BD677" s="167">
        <f>IF(AZ677=4,G677,0)</f>
        <v>0</v>
      </c>
      <c r="BE677" s="167">
        <f>IF(AZ677=5,G677,0)</f>
        <v>0</v>
      </c>
      <c r="CA677" s="202">
        <v>3</v>
      </c>
      <c r="CB677" s="202">
        <v>7</v>
      </c>
      <c r="CZ677" s="167">
        <v>0.55</v>
      </c>
    </row>
    <row r="678" spans="1:15" ht="12.75">
      <c r="A678" s="203"/>
      <c r="B678" s="205"/>
      <c r="C678" s="206" t="s">
        <v>660</v>
      </c>
      <c r="D678" s="207"/>
      <c r="E678" s="208">
        <v>0</v>
      </c>
      <c r="F678" s="209"/>
      <c r="G678" s="210"/>
      <c r="M678" s="204" t="s">
        <v>660</v>
      </c>
      <c r="O678" s="195"/>
    </row>
    <row r="679" spans="1:15" ht="12.75">
      <c r="A679" s="203"/>
      <c r="B679" s="205"/>
      <c r="C679" s="206" t="s">
        <v>661</v>
      </c>
      <c r="D679" s="207"/>
      <c r="E679" s="208">
        <v>0.2592</v>
      </c>
      <c r="F679" s="209"/>
      <c r="G679" s="210"/>
      <c r="M679" s="204" t="s">
        <v>661</v>
      </c>
      <c r="O679" s="195"/>
    </row>
    <row r="680" spans="1:15" ht="12.75">
      <c r="A680" s="203"/>
      <c r="B680" s="205"/>
      <c r="C680" s="206" t="s">
        <v>662</v>
      </c>
      <c r="D680" s="207"/>
      <c r="E680" s="208">
        <v>7.2829</v>
      </c>
      <c r="F680" s="209"/>
      <c r="G680" s="210"/>
      <c r="M680" s="204" t="s">
        <v>662</v>
      </c>
      <c r="O680" s="195"/>
    </row>
    <row r="681" spans="1:15" ht="12.75">
      <c r="A681" s="203"/>
      <c r="B681" s="205"/>
      <c r="C681" s="234" t="s">
        <v>663</v>
      </c>
      <c r="D681" s="207"/>
      <c r="E681" s="233">
        <v>7.5421</v>
      </c>
      <c r="F681" s="209"/>
      <c r="G681" s="210"/>
      <c r="M681" s="204" t="s">
        <v>663</v>
      </c>
      <c r="O681" s="195"/>
    </row>
    <row r="682" spans="1:15" ht="12.75">
      <c r="A682" s="203"/>
      <c r="B682" s="205"/>
      <c r="C682" s="206" t="s">
        <v>664</v>
      </c>
      <c r="D682" s="207"/>
      <c r="E682" s="208">
        <v>0.7542</v>
      </c>
      <c r="F682" s="209"/>
      <c r="G682" s="210"/>
      <c r="M682" s="204" t="s">
        <v>664</v>
      </c>
      <c r="O682" s="195"/>
    </row>
    <row r="683" spans="1:104" ht="12.75">
      <c r="A683" s="196">
        <v>126</v>
      </c>
      <c r="B683" s="197" t="s">
        <v>665</v>
      </c>
      <c r="C683" s="198" t="s">
        <v>666</v>
      </c>
      <c r="D683" s="199" t="s">
        <v>86</v>
      </c>
      <c r="E683" s="200">
        <v>215.9927</v>
      </c>
      <c r="F683" s="200">
        <v>0</v>
      </c>
      <c r="G683" s="201">
        <f>E683*F683</f>
        <v>0</v>
      </c>
      <c r="O683" s="195">
        <v>2</v>
      </c>
      <c r="AA683" s="167">
        <v>3</v>
      </c>
      <c r="AB683" s="167">
        <v>7</v>
      </c>
      <c r="AC683" s="167">
        <v>60725019</v>
      </c>
      <c r="AZ683" s="167">
        <v>2</v>
      </c>
      <c r="BA683" s="167">
        <f>IF(AZ683=1,G683,0)</f>
        <v>0</v>
      </c>
      <c r="BB683" s="167">
        <f>IF(AZ683=2,G683,0)</f>
        <v>0</v>
      </c>
      <c r="BC683" s="167">
        <f>IF(AZ683=3,G683,0)</f>
        <v>0</v>
      </c>
      <c r="BD683" s="167">
        <f>IF(AZ683=4,G683,0)</f>
        <v>0</v>
      </c>
      <c r="BE683" s="167">
        <f>IF(AZ683=5,G683,0)</f>
        <v>0</v>
      </c>
      <c r="CA683" s="202">
        <v>3</v>
      </c>
      <c r="CB683" s="202">
        <v>7</v>
      </c>
      <c r="CZ683" s="167">
        <v>0.0178</v>
      </c>
    </row>
    <row r="684" spans="1:15" ht="12.75">
      <c r="A684" s="203"/>
      <c r="B684" s="205"/>
      <c r="C684" s="206" t="s">
        <v>667</v>
      </c>
      <c r="D684" s="207"/>
      <c r="E684" s="208">
        <v>215.9927</v>
      </c>
      <c r="F684" s="209"/>
      <c r="G684" s="210"/>
      <c r="M684" s="204" t="s">
        <v>667</v>
      </c>
      <c r="O684" s="195"/>
    </row>
    <row r="685" spans="1:104" ht="12.75">
      <c r="A685" s="196">
        <v>127</v>
      </c>
      <c r="B685" s="197" t="s">
        <v>668</v>
      </c>
      <c r="C685" s="198" t="s">
        <v>669</v>
      </c>
      <c r="D685" s="199" t="s">
        <v>119</v>
      </c>
      <c r="E685" s="200">
        <v>14.738811702</v>
      </c>
      <c r="F685" s="200">
        <v>0</v>
      </c>
      <c r="G685" s="201">
        <f>E685*F685</f>
        <v>0</v>
      </c>
      <c r="O685" s="195">
        <v>2</v>
      </c>
      <c r="AA685" s="167">
        <v>7</v>
      </c>
      <c r="AB685" s="167">
        <v>1001</v>
      </c>
      <c r="AC685" s="167">
        <v>5</v>
      </c>
      <c r="AZ685" s="167">
        <v>2</v>
      </c>
      <c r="BA685" s="167">
        <f>IF(AZ685=1,G685,0)</f>
        <v>0</v>
      </c>
      <c r="BB685" s="167">
        <f>IF(AZ685=2,G685,0)</f>
        <v>0</v>
      </c>
      <c r="BC685" s="167">
        <f>IF(AZ685=3,G685,0)</f>
        <v>0</v>
      </c>
      <c r="BD685" s="167">
        <f>IF(AZ685=4,G685,0)</f>
        <v>0</v>
      </c>
      <c r="BE685" s="167">
        <f>IF(AZ685=5,G685,0)</f>
        <v>0</v>
      </c>
      <c r="CA685" s="202">
        <v>7</v>
      </c>
      <c r="CB685" s="202">
        <v>1001</v>
      </c>
      <c r="CZ685" s="167">
        <v>0</v>
      </c>
    </row>
    <row r="686" spans="1:57" ht="12.75">
      <c r="A686" s="211"/>
      <c r="B686" s="212" t="s">
        <v>76</v>
      </c>
      <c r="C686" s="213" t="str">
        <f>CONCATENATE(B628," ",C628)</f>
        <v>762 Konstrukce tesařské</v>
      </c>
      <c r="D686" s="214"/>
      <c r="E686" s="215"/>
      <c r="F686" s="216"/>
      <c r="G686" s="217">
        <f>SUM(G628:G685)</f>
        <v>0</v>
      </c>
      <c r="O686" s="195">
        <v>4</v>
      </c>
      <c r="BA686" s="218">
        <f>SUM(BA628:BA685)</f>
        <v>0</v>
      </c>
      <c r="BB686" s="218">
        <f>SUM(BB628:BB685)</f>
        <v>0</v>
      </c>
      <c r="BC686" s="218">
        <f>SUM(BC628:BC685)</f>
        <v>0</v>
      </c>
      <c r="BD686" s="218">
        <f>SUM(BD628:BD685)</f>
        <v>0</v>
      </c>
      <c r="BE686" s="218">
        <f>SUM(BE628:BE685)</f>
        <v>0</v>
      </c>
    </row>
    <row r="687" spans="1:15" ht="12.75">
      <c r="A687" s="188" t="s">
        <v>72</v>
      </c>
      <c r="B687" s="189" t="s">
        <v>670</v>
      </c>
      <c r="C687" s="190" t="s">
        <v>671</v>
      </c>
      <c r="D687" s="191"/>
      <c r="E687" s="192"/>
      <c r="F687" s="192"/>
      <c r="G687" s="193"/>
      <c r="H687" s="194"/>
      <c r="I687" s="194"/>
      <c r="O687" s="195">
        <v>1</v>
      </c>
    </row>
    <row r="688" spans="1:104" ht="12.75">
      <c r="A688" s="196">
        <v>128</v>
      </c>
      <c r="B688" s="197" t="s">
        <v>672</v>
      </c>
      <c r="C688" s="198" t="s">
        <v>673</v>
      </c>
      <c r="D688" s="199" t="s">
        <v>86</v>
      </c>
      <c r="E688" s="200">
        <v>108.64</v>
      </c>
      <c r="F688" s="200">
        <v>0</v>
      </c>
      <c r="G688" s="201">
        <f>E688*F688</f>
        <v>0</v>
      </c>
      <c r="O688" s="195">
        <v>2</v>
      </c>
      <c r="AA688" s="167">
        <v>1</v>
      </c>
      <c r="AB688" s="167">
        <v>7</v>
      </c>
      <c r="AC688" s="167">
        <v>7</v>
      </c>
      <c r="AZ688" s="167">
        <v>2</v>
      </c>
      <c r="BA688" s="167">
        <f>IF(AZ688=1,G688,0)</f>
        <v>0</v>
      </c>
      <c r="BB688" s="167">
        <f>IF(AZ688=2,G688,0)</f>
        <v>0</v>
      </c>
      <c r="BC688" s="167">
        <f>IF(AZ688=3,G688,0)</f>
        <v>0</v>
      </c>
      <c r="BD688" s="167">
        <f>IF(AZ688=4,G688,0)</f>
        <v>0</v>
      </c>
      <c r="BE688" s="167">
        <f>IF(AZ688=5,G688,0)</f>
        <v>0</v>
      </c>
      <c r="CA688" s="202">
        <v>1</v>
      </c>
      <c r="CB688" s="202">
        <v>7</v>
      </c>
      <c r="CZ688" s="167">
        <v>0.01772</v>
      </c>
    </row>
    <row r="689" spans="1:15" ht="12.75">
      <c r="A689" s="203"/>
      <c r="B689" s="205"/>
      <c r="C689" s="206" t="s">
        <v>555</v>
      </c>
      <c r="D689" s="207"/>
      <c r="E689" s="208">
        <v>108.64</v>
      </c>
      <c r="F689" s="209"/>
      <c r="G689" s="210"/>
      <c r="M689" s="204" t="s">
        <v>555</v>
      </c>
      <c r="O689" s="195"/>
    </row>
    <row r="690" spans="1:104" ht="12.75">
      <c r="A690" s="196">
        <v>129</v>
      </c>
      <c r="B690" s="197" t="s">
        <v>674</v>
      </c>
      <c r="C690" s="198" t="s">
        <v>675</v>
      </c>
      <c r="D690" s="199" t="s">
        <v>154</v>
      </c>
      <c r="E690" s="200">
        <v>24</v>
      </c>
      <c r="F690" s="200">
        <v>0</v>
      </c>
      <c r="G690" s="201">
        <f>E690*F690</f>
        <v>0</v>
      </c>
      <c r="O690" s="195">
        <v>2</v>
      </c>
      <c r="AA690" s="167">
        <v>1</v>
      </c>
      <c r="AB690" s="167">
        <v>7</v>
      </c>
      <c r="AC690" s="167">
        <v>7</v>
      </c>
      <c r="AZ690" s="167">
        <v>2</v>
      </c>
      <c r="BA690" s="167">
        <f>IF(AZ690=1,G690,0)</f>
        <v>0</v>
      </c>
      <c r="BB690" s="167">
        <f>IF(AZ690=2,G690,0)</f>
        <v>0</v>
      </c>
      <c r="BC690" s="167">
        <f>IF(AZ690=3,G690,0)</f>
        <v>0</v>
      </c>
      <c r="BD690" s="167">
        <f>IF(AZ690=4,G690,0)</f>
        <v>0</v>
      </c>
      <c r="BE690" s="167">
        <f>IF(AZ690=5,G690,0)</f>
        <v>0</v>
      </c>
      <c r="CA690" s="202">
        <v>1</v>
      </c>
      <c r="CB690" s="202">
        <v>7</v>
      </c>
      <c r="CZ690" s="167">
        <v>4E-05</v>
      </c>
    </row>
    <row r="691" spans="1:15" ht="12.75">
      <c r="A691" s="203"/>
      <c r="B691" s="205"/>
      <c r="C691" s="206" t="s">
        <v>216</v>
      </c>
      <c r="D691" s="207"/>
      <c r="E691" s="208">
        <v>0</v>
      </c>
      <c r="F691" s="209"/>
      <c r="G691" s="210"/>
      <c r="M691" s="204" t="s">
        <v>216</v>
      </c>
      <c r="O691" s="195"/>
    </row>
    <row r="692" spans="1:15" ht="12.75">
      <c r="A692" s="203"/>
      <c r="B692" s="205"/>
      <c r="C692" s="206" t="s">
        <v>676</v>
      </c>
      <c r="D692" s="207"/>
      <c r="E692" s="208">
        <v>24</v>
      </c>
      <c r="F692" s="209"/>
      <c r="G692" s="210"/>
      <c r="M692" s="232">
        <v>12.891666666666666</v>
      </c>
      <c r="O692" s="195"/>
    </row>
    <row r="693" spans="1:104" ht="12.75">
      <c r="A693" s="196">
        <v>130</v>
      </c>
      <c r="B693" s="197" t="s">
        <v>677</v>
      </c>
      <c r="C693" s="198" t="s">
        <v>678</v>
      </c>
      <c r="D693" s="199" t="s">
        <v>86</v>
      </c>
      <c r="E693" s="200">
        <v>108.64</v>
      </c>
      <c r="F693" s="200">
        <v>0</v>
      </c>
      <c r="G693" s="201">
        <f>E693*F693</f>
        <v>0</v>
      </c>
      <c r="O693" s="195">
        <v>2</v>
      </c>
      <c r="AA693" s="167">
        <v>1</v>
      </c>
      <c r="AB693" s="167">
        <v>7</v>
      </c>
      <c r="AC693" s="167">
        <v>7</v>
      </c>
      <c r="AZ693" s="167">
        <v>2</v>
      </c>
      <c r="BA693" s="167">
        <f>IF(AZ693=1,G693,0)</f>
        <v>0</v>
      </c>
      <c r="BB693" s="167">
        <f>IF(AZ693=2,G693,0)</f>
        <v>0</v>
      </c>
      <c r="BC693" s="167">
        <f>IF(AZ693=3,G693,0)</f>
        <v>0</v>
      </c>
      <c r="BD693" s="167">
        <f>IF(AZ693=4,G693,0)</f>
        <v>0</v>
      </c>
      <c r="BE693" s="167">
        <f>IF(AZ693=5,G693,0)</f>
        <v>0</v>
      </c>
      <c r="CA693" s="202">
        <v>1</v>
      </c>
      <c r="CB693" s="202">
        <v>7</v>
      </c>
      <c r="CZ693" s="167">
        <v>0</v>
      </c>
    </row>
    <row r="694" spans="1:15" ht="12.75">
      <c r="A694" s="203"/>
      <c r="B694" s="205"/>
      <c r="C694" s="206" t="s">
        <v>679</v>
      </c>
      <c r="D694" s="207"/>
      <c r="E694" s="208">
        <v>108.64</v>
      </c>
      <c r="F694" s="209"/>
      <c r="G694" s="210"/>
      <c r="M694" s="204" t="s">
        <v>679</v>
      </c>
      <c r="O694" s="195"/>
    </row>
    <row r="695" spans="1:104" ht="12.75">
      <c r="A695" s="196">
        <v>131</v>
      </c>
      <c r="B695" s="197" t="s">
        <v>680</v>
      </c>
      <c r="C695" s="198" t="s">
        <v>681</v>
      </c>
      <c r="D695" s="199" t="s">
        <v>133</v>
      </c>
      <c r="E695" s="200">
        <v>7.5</v>
      </c>
      <c r="F695" s="200">
        <v>0</v>
      </c>
      <c r="G695" s="201">
        <f>E695*F695</f>
        <v>0</v>
      </c>
      <c r="O695" s="195">
        <v>2</v>
      </c>
      <c r="AA695" s="167">
        <v>1</v>
      </c>
      <c r="AB695" s="167">
        <v>7</v>
      </c>
      <c r="AC695" s="167">
        <v>7</v>
      </c>
      <c r="AZ695" s="167">
        <v>2</v>
      </c>
      <c r="BA695" s="167">
        <f>IF(AZ695=1,G695,0)</f>
        <v>0</v>
      </c>
      <c r="BB695" s="167">
        <f>IF(AZ695=2,G695,0)</f>
        <v>0</v>
      </c>
      <c r="BC695" s="167">
        <f>IF(AZ695=3,G695,0)</f>
        <v>0</v>
      </c>
      <c r="BD695" s="167">
        <f>IF(AZ695=4,G695,0)</f>
        <v>0</v>
      </c>
      <c r="BE695" s="167">
        <f>IF(AZ695=5,G695,0)</f>
        <v>0</v>
      </c>
      <c r="CA695" s="202">
        <v>1</v>
      </c>
      <c r="CB695" s="202">
        <v>7</v>
      </c>
      <c r="CZ695" s="167">
        <v>0</v>
      </c>
    </row>
    <row r="696" spans="1:15" ht="12.75">
      <c r="A696" s="203"/>
      <c r="B696" s="205"/>
      <c r="C696" s="206" t="s">
        <v>682</v>
      </c>
      <c r="D696" s="207"/>
      <c r="E696" s="208">
        <v>7.5</v>
      </c>
      <c r="F696" s="209"/>
      <c r="G696" s="210"/>
      <c r="M696" s="204" t="s">
        <v>682</v>
      </c>
      <c r="O696" s="195"/>
    </row>
    <row r="697" spans="1:104" ht="12.75">
      <c r="A697" s="196">
        <v>132</v>
      </c>
      <c r="B697" s="197" t="s">
        <v>683</v>
      </c>
      <c r="C697" s="198" t="s">
        <v>684</v>
      </c>
      <c r="D697" s="199" t="s">
        <v>133</v>
      </c>
      <c r="E697" s="200">
        <v>425.1</v>
      </c>
      <c r="F697" s="200">
        <v>0</v>
      </c>
      <c r="G697" s="201">
        <f>E697*F697</f>
        <v>0</v>
      </c>
      <c r="O697" s="195">
        <v>2</v>
      </c>
      <c r="AA697" s="167">
        <v>1</v>
      </c>
      <c r="AB697" s="167">
        <v>7</v>
      </c>
      <c r="AC697" s="167">
        <v>7</v>
      </c>
      <c r="AZ697" s="167">
        <v>2</v>
      </c>
      <c r="BA697" s="167">
        <f>IF(AZ697=1,G697,0)</f>
        <v>0</v>
      </c>
      <c r="BB697" s="167">
        <f>IF(AZ697=2,G697,0)</f>
        <v>0</v>
      </c>
      <c r="BC697" s="167">
        <f>IF(AZ697=3,G697,0)</f>
        <v>0</v>
      </c>
      <c r="BD697" s="167">
        <f>IF(AZ697=4,G697,0)</f>
        <v>0</v>
      </c>
      <c r="BE697" s="167">
        <f>IF(AZ697=5,G697,0)</f>
        <v>0</v>
      </c>
      <c r="CA697" s="202">
        <v>1</v>
      </c>
      <c r="CB697" s="202">
        <v>7</v>
      </c>
      <c r="CZ697" s="167">
        <v>0</v>
      </c>
    </row>
    <row r="698" spans="1:15" ht="12.75">
      <c r="A698" s="203"/>
      <c r="B698" s="205"/>
      <c r="C698" s="206" t="s">
        <v>685</v>
      </c>
      <c r="D698" s="207"/>
      <c r="E698" s="208">
        <v>425.1</v>
      </c>
      <c r="F698" s="209"/>
      <c r="G698" s="210"/>
      <c r="M698" s="204" t="s">
        <v>685</v>
      </c>
      <c r="O698" s="195"/>
    </row>
    <row r="699" spans="1:104" ht="12.75">
      <c r="A699" s="196">
        <v>133</v>
      </c>
      <c r="B699" s="197" t="s">
        <v>686</v>
      </c>
      <c r="C699" s="198" t="s">
        <v>687</v>
      </c>
      <c r="D699" s="199" t="s">
        <v>154</v>
      </c>
      <c r="E699" s="200">
        <v>20</v>
      </c>
      <c r="F699" s="200">
        <v>0</v>
      </c>
      <c r="G699" s="201">
        <f>E699*F699</f>
        <v>0</v>
      </c>
      <c r="O699" s="195">
        <v>2</v>
      </c>
      <c r="AA699" s="167">
        <v>1</v>
      </c>
      <c r="AB699" s="167">
        <v>7</v>
      </c>
      <c r="AC699" s="167">
        <v>7</v>
      </c>
      <c r="AZ699" s="167">
        <v>2</v>
      </c>
      <c r="BA699" s="167">
        <f>IF(AZ699=1,G699,0)</f>
        <v>0</v>
      </c>
      <c r="BB699" s="167">
        <f>IF(AZ699=2,G699,0)</f>
        <v>0</v>
      </c>
      <c r="BC699" s="167">
        <f>IF(AZ699=3,G699,0)</f>
        <v>0</v>
      </c>
      <c r="BD699" s="167">
        <f>IF(AZ699=4,G699,0)</f>
        <v>0</v>
      </c>
      <c r="BE699" s="167">
        <f>IF(AZ699=5,G699,0)</f>
        <v>0</v>
      </c>
      <c r="CA699" s="202">
        <v>1</v>
      </c>
      <c r="CB699" s="202">
        <v>7</v>
      </c>
      <c r="CZ699" s="167">
        <v>0</v>
      </c>
    </row>
    <row r="700" spans="1:15" ht="12.75">
      <c r="A700" s="203"/>
      <c r="B700" s="205"/>
      <c r="C700" s="206" t="s">
        <v>112</v>
      </c>
      <c r="D700" s="207"/>
      <c r="E700" s="208">
        <v>0</v>
      </c>
      <c r="F700" s="209"/>
      <c r="G700" s="210"/>
      <c r="M700" s="204" t="s">
        <v>112</v>
      </c>
      <c r="O700" s="195"/>
    </row>
    <row r="701" spans="1:15" ht="12.75">
      <c r="A701" s="203"/>
      <c r="B701" s="205"/>
      <c r="C701" s="206" t="s">
        <v>688</v>
      </c>
      <c r="D701" s="207"/>
      <c r="E701" s="208">
        <v>20</v>
      </c>
      <c r="F701" s="209"/>
      <c r="G701" s="210"/>
      <c r="M701" s="204" t="s">
        <v>688</v>
      </c>
      <c r="O701" s="195"/>
    </row>
    <row r="702" spans="1:104" ht="12.75">
      <c r="A702" s="196">
        <v>134</v>
      </c>
      <c r="B702" s="197" t="s">
        <v>689</v>
      </c>
      <c r="C702" s="198" t="s">
        <v>690</v>
      </c>
      <c r="D702" s="199" t="s">
        <v>133</v>
      </c>
      <c r="E702" s="200">
        <v>7.2</v>
      </c>
      <c r="F702" s="200">
        <v>0</v>
      </c>
      <c r="G702" s="201">
        <f>E702*F702</f>
        <v>0</v>
      </c>
      <c r="O702" s="195">
        <v>2</v>
      </c>
      <c r="AA702" s="167">
        <v>1</v>
      </c>
      <c r="AB702" s="167">
        <v>0</v>
      </c>
      <c r="AC702" s="167">
        <v>0</v>
      </c>
      <c r="AZ702" s="167">
        <v>2</v>
      </c>
      <c r="BA702" s="167">
        <f>IF(AZ702=1,G702,0)</f>
        <v>0</v>
      </c>
      <c r="BB702" s="167">
        <f>IF(AZ702=2,G702,0)</f>
        <v>0</v>
      </c>
      <c r="BC702" s="167">
        <f>IF(AZ702=3,G702,0)</f>
        <v>0</v>
      </c>
      <c r="BD702" s="167">
        <f>IF(AZ702=4,G702,0)</f>
        <v>0</v>
      </c>
      <c r="BE702" s="167">
        <f>IF(AZ702=5,G702,0)</f>
        <v>0</v>
      </c>
      <c r="CA702" s="202">
        <v>1</v>
      </c>
      <c r="CB702" s="202">
        <v>0</v>
      </c>
      <c r="CZ702" s="167">
        <v>0</v>
      </c>
    </row>
    <row r="703" spans="1:15" ht="12.75">
      <c r="A703" s="203"/>
      <c r="B703" s="205"/>
      <c r="C703" s="206" t="s">
        <v>691</v>
      </c>
      <c r="D703" s="207"/>
      <c r="E703" s="208">
        <v>7.2</v>
      </c>
      <c r="F703" s="209"/>
      <c r="G703" s="210"/>
      <c r="M703" s="204" t="s">
        <v>691</v>
      </c>
      <c r="O703" s="195"/>
    </row>
    <row r="704" spans="1:104" ht="12.75">
      <c r="A704" s="196">
        <v>135</v>
      </c>
      <c r="B704" s="197" t="s">
        <v>692</v>
      </c>
      <c r="C704" s="198" t="s">
        <v>693</v>
      </c>
      <c r="D704" s="199" t="s">
        <v>133</v>
      </c>
      <c r="E704" s="200">
        <v>732.6</v>
      </c>
      <c r="F704" s="200">
        <v>0</v>
      </c>
      <c r="G704" s="201">
        <f>E704*F704</f>
        <v>0</v>
      </c>
      <c r="O704" s="195">
        <v>2</v>
      </c>
      <c r="AA704" s="167">
        <v>1</v>
      </c>
      <c r="AB704" s="167">
        <v>7</v>
      </c>
      <c r="AC704" s="167">
        <v>7</v>
      </c>
      <c r="AZ704" s="167">
        <v>2</v>
      </c>
      <c r="BA704" s="167">
        <f>IF(AZ704=1,G704,0)</f>
        <v>0</v>
      </c>
      <c r="BB704" s="167">
        <f>IF(AZ704=2,G704,0)</f>
        <v>0</v>
      </c>
      <c r="BC704" s="167">
        <f>IF(AZ704=3,G704,0)</f>
        <v>0</v>
      </c>
      <c r="BD704" s="167">
        <f>IF(AZ704=4,G704,0)</f>
        <v>0</v>
      </c>
      <c r="BE704" s="167">
        <f>IF(AZ704=5,G704,0)</f>
        <v>0</v>
      </c>
      <c r="CA704" s="202">
        <v>1</v>
      </c>
      <c r="CB704" s="202">
        <v>7</v>
      </c>
      <c r="CZ704" s="167">
        <v>0</v>
      </c>
    </row>
    <row r="705" spans="1:15" ht="12.75">
      <c r="A705" s="203"/>
      <c r="B705" s="205"/>
      <c r="C705" s="206" t="s">
        <v>694</v>
      </c>
      <c r="D705" s="207"/>
      <c r="E705" s="208">
        <v>732.6</v>
      </c>
      <c r="F705" s="209"/>
      <c r="G705" s="210"/>
      <c r="M705" s="204" t="s">
        <v>694</v>
      </c>
      <c r="O705" s="195"/>
    </row>
    <row r="706" spans="1:104" ht="12.75">
      <c r="A706" s="196">
        <v>136</v>
      </c>
      <c r="B706" s="197" t="s">
        <v>695</v>
      </c>
      <c r="C706" s="198" t="s">
        <v>696</v>
      </c>
      <c r="D706" s="199" t="s">
        <v>133</v>
      </c>
      <c r="E706" s="200">
        <v>6</v>
      </c>
      <c r="F706" s="200">
        <v>0</v>
      </c>
      <c r="G706" s="201">
        <f>E706*F706</f>
        <v>0</v>
      </c>
      <c r="O706" s="195">
        <v>2</v>
      </c>
      <c r="AA706" s="167">
        <v>1</v>
      </c>
      <c r="AB706" s="167">
        <v>7</v>
      </c>
      <c r="AC706" s="167">
        <v>7</v>
      </c>
      <c r="AZ706" s="167">
        <v>2</v>
      </c>
      <c r="BA706" s="167">
        <f>IF(AZ706=1,G706,0)</f>
        <v>0</v>
      </c>
      <c r="BB706" s="167">
        <f>IF(AZ706=2,G706,0)</f>
        <v>0</v>
      </c>
      <c r="BC706" s="167">
        <f>IF(AZ706=3,G706,0)</f>
        <v>0</v>
      </c>
      <c r="BD706" s="167">
        <f>IF(AZ706=4,G706,0)</f>
        <v>0</v>
      </c>
      <c r="BE706" s="167">
        <f>IF(AZ706=5,G706,0)</f>
        <v>0</v>
      </c>
      <c r="CA706" s="202">
        <v>1</v>
      </c>
      <c r="CB706" s="202">
        <v>7</v>
      </c>
      <c r="CZ706" s="167">
        <v>0</v>
      </c>
    </row>
    <row r="707" spans="1:15" ht="12.75">
      <c r="A707" s="203"/>
      <c r="B707" s="205"/>
      <c r="C707" s="206" t="s">
        <v>697</v>
      </c>
      <c r="D707" s="207"/>
      <c r="E707" s="208">
        <v>6</v>
      </c>
      <c r="F707" s="209"/>
      <c r="G707" s="210"/>
      <c r="M707" s="204">
        <v>6</v>
      </c>
      <c r="O707" s="195"/>
    </row>
    <row r="708" spans="1:104" ht="12.75">
      <c r="A708" s="196">
        <v>137</v>
      </c>
      <c r="B708" s="197" t="s">
        <v>698</v>
      </c>
      <c r="C708" s="198" t="s">
        <v>699</v>
      </c>
      <c r="D708" s="199" t="s">
        <v>133</v>
      </c>
      <c r="E708" s="200">
        <v>24</v>
      </c>
      <c r="F708" s="200">
        <v>0</v>
      </c>
      <c r="G708" s="201">
        <f>E708*F708</f>
        <v>0</v>
      </c>
      <c r="O708" s="195">
        <v>2</v>
      </c>
      <c r="AA708" s="167">
        <v>1</v>
      </c>
      <c r="AB708" s="167">
        <v>7</v>
      </c>
      <c r="AC708" s="167">
        <v>7</v>
      </c>
      <c r="AZ708" s="167">
        <v>2</v>
      </c>
      <c r="BA708" s="167">
        <f>IF(AZ708=1,G708,0)</f>
        <v>0</v>
      </c>
      <c r="BB708" s="167">
        <f>IF(AZ708=2,G708,0)</f>
        <v>0</v>
      </c>
      <c r="BC708" s="167">
        <f>IF(AZ708=3,G708,0)</f>
        <v>0</v>
      </c>
      <c r="BD708" s="167">
        <f>IF(AZ708=4,G708,0)</f>
        <v>0</v>
      </c>
      <c r="BE708" s="167">
        <f>IF(AZ708=5,G708,0)</f>
        <v>0</v>
      </c>
      <c r="CA708" s="202">
        <v>1</v>
      </c>
      <c r="CB708" s="202">
        <v>7</v>
      </c>
      <c r="CZ708" s="167">
        <v>0</v>
      </c>
    </row>
    <row r="709" spans="1:15" ht="12.75">
      <c r="A709" s="203"/>
      <c r="B709" s="205"/>
      <c r="C709" s="206" t="s">
        <v>700</v>
      </c>
      <c r="D709" s="207"/>
      <c r="E709" s="208">
        <v>24</v>
      </c>
      <c r="F709" s="209"/>
      <c r="G709" s="210"/>
      <c r="M709" s="204">
        <v>24</v>
      </c>
      <c r="O709" s="195"/>
    </row>
    <row r="710" spans="1:104" ht="12.75">
      <c r="A710" s="196">
        <v>138</v>
      </c>
      <c r="B710" s="197" t="s">
        <v>701</v>
      </c>
      <c r="C710" s="198" t="s">
        <v>702</v>
      </c>
      <c r="D710" s="199" t="s">
        <v>133</v>
      </c>
      <c r="E710" s="200">
        <v>7.5</v>
      </c>
      <c r="F710" s="200">
        <v>0</v>
      </c>
      <c r="G710" s="201">
        <f>E710*F710</f>
        <v>0</v>
      </c>
      <c r="O710" s="195">
        <v>2</v>
      </c>
      <c r="AA710" s="167">
        <v>1</v>
      </c>
      <c r="AB710" s="167">
        <v>7</v>
      </c>
      <c r="AC710" s="167">
        <v>7</v>
      </c>
      <c r="AZ710" s="167">
        <v>2</v>
      </c>
      <c r="BA710" s="167">
        <f>IF(AZ710=1,G710,0)</f>
        <v>0</v>
      </c>
      <c r="BB710" s="167">
        <f>IF(AZ710=2,G710,0)</f>
        <v>0</v>
      </c>
      <c r="BC710" s="167">
        <f>IF(AZ710=3,G710,0)</f>
        <v>0</v>
      </c>
      <c r="BD710" s="167">
        <f>IF(AZ710=4,G710,0)</f>
        <v>0</v>
      </c>
      <c r="BE710" s="167">
        <f>IF(AZ710=5,G710,0)</f>
        <v>0</v>
      </c>
      <c r="CA710" s="202">
        <v>1</v>
      </c>
      <c r="CB710" s="202">
        <v>7</v>
      </c>
      <c r="CZ710" s="167">
        <v>0.00124</v>
      </c>
    </row>
    <row r="711" spans="1:15" ht="12.75">
      <c r="A711" s="203"/>
      <c r="B711" s="205"/>
      <c r="C711" s="206" t="s">
        <v>216</v>
      </c>
      <c r="D711" s="207"/>
      <c r="E711" s="208">
        <v>0</v>
      </c>
      <c r="F711" s="209"/>
      <c r="G711" s="210"/>
      <c r="M711" s="204" t="s">
        <v>216</v>
      </c>
      <c r="O711" s="195"/>
    </row>
    <row r="712" spans="1:15" ht="12.75">
      <c r="A712" s="203"/>
      <c r="B712" s="205"/>
      <c r="C712" s="206" t="s">
        <v>703</v>
      </c>
      <c r="D712" s="207"/>
      <c r="E712" s="208">
        <v>7.5</v>
      </c>
      <c r="F712" s="209"/>
      <c r="G712" s="210"/>
      <c r="M712" s="204" t="s">
        <v>703</v>
      </c>
      <c r="O712" s="195"/>
    </row>
    <row r="713" spans="1:104" ht="12.75">
      <c r="A713" s="196">
        <v>139</v>
      </c>
      <c r="B713" s="197" t="s">
        <v>704</v>
      </c>
      <c r="C713" s="198" t="s">
        <v>705</v>
      </c>
      <c r="D713" s="199" t="s">
        <v>133</v>
      </c>
      <c r="E713" s="200">
        <v>425.1</v>
      </c>
      <c r="F713" s="200">
        <v>0</v>
      </c>
      <c r="G713" s="201">
        <f>E713*F713</f>
        <v>0</v>
      </c>
      <c r="O713" s="195">
        <v>2</v>
      </c>
      <c r="AA713" s="167">
        <v>1</v>
      </c>
      <c r="AB713" s="167">
        <v>7</v>
      </c>
      <c r="AC713" s="167">
        <v>7</v>
      </c>
      <c r="AZ713" s="167">
        <v>2</v>
      </c>
      <c r="BA713" s="167">
        <f>IF(AZ713=1,G713,0)</f>
        <v>0</v>
      </c>
      <c r="BB713" s="167">
        <f>IF(AZ713=2,G713,0)</f>
        <v>0</v>
      </c>
      <c r="BC713" s="167">
        <f>IF(AZ713=3,G713,0)</f>
        <v>0</v>
      </c>
      <c r="BD713" s="167">
        <f>IF(AZ713=4,G713,0)</f>
        <v>0</v>
      </c>
      <c r="BE713" s="167">
        <f>IF(AZ713=5,G713,0)</f>
        <v>0</v>
      </c>
      <c r="CA713" s="202">
        <v>1</v>
      </c>
      <c r="CB713" s="202">
        <v>7</v>
      </c>
      <c r="CZ713" s="167">
        <v>0.00163</v>
      </c>
    </row>
    <row r="714" spans="1:15" ht="12.75">
      <c r="A714" s="203"/>
      <c r="B714" s="205"/>
      <c r="C714" s="206" t="s">
        <v>216</v>
      </c>
      <c r="D714" s="207"/>
      <c r="E714" s="208">
        <v>0</v>
      </c>
      <c r="F714" s="209"/>
      <c r="G714" s="210"/>
      <c r="M714" s="204" t="s">
        <v>216</v>
      </c>
      <c r="O714" s="195"/>
    </row>
    <row r="715" spans="1:15" ht="12.75">
      <c r="A715" s="203"/>
      <c r="B715" s="205"/>
      <c r="C715" s="206" t="s">
        <v>706</v>
      </c>
      <c r="D715" s="207"/>
      <c r="E715" s="208">
        <v>425.1</v>
      </c>
      <c r="F715" s="209"/>
      <c r="G715" s="210"/>
      <c r="M715" s="204" t="s">
        <v>706</v>
      </c>
      <c r="O715" s="195"/>
    </row>
    <row r="716" spans="1:104" ht="12.75">
      <c r="A716" s="196">
        <v>140</v>
      </c>
      <c r="B716" s="197" t="s">
        <v>707</v>
      </c>
      <c r="C716" s="198" t="s">
        <v>708</v>
      </c>
      <c r="D716" s="199" t="s">
        <v>133</v>
      </c>
      <c r="E716" s="200">
        <v>7.2</v>
      </c>
      <c r="F716" s="200">
        <v>0</v>
      </c>
      <c r="G716" s="201">
        <f>E716*F716</f>
        <v>0</v>
      </c>
      <c r="O716" s="195">
        <v>2</v>
      </c>
      <c r="AA716" s="167">
        <v>1</v>
      </c>
      <c r="AB716" s="167">
        <v>7</v>
      </c>
      <c r="AC716" s="167">
        <v>7</v>
      </c>
      <c r="AZ716" s="167">
        <v>2</v>
      </c>
      <c r="BA716" s="167">
        <f>IF(AZ716=1,G716,0)</f>
        <v>0</v>
      </c>
      <c r="BB716" s="167">
        <f>IF(AZ716=2,G716,0)</f>
        <v>0</v>
      </c>
      <c r="BC716" s="167">
        <f>IF(AZ716=3,G716,0)</f>
        <v>0</v>
      </c>
      <c r="BD716" s="167">
        <f>IF(AZ716=4,G716,0)</f>
        <v>0</v>
      </c>
      <c r="BE716" s="167">
        <f>IF(AZ716=5,G716,0)</f>
        <v>0</v>
      </c>
      <c r="CA716" s="202">
        <v>1</v>
      </c>
      <c r="CB716" s="202">
        <v>7</v>
      </c>
      <c r="CZ716" s="167">
        <v>0.0024</v>
      </c>
    </row>
    <row r="717" spans="1:15" ht="12.75">
      <c r="A717" s="203"/>
      <c r="B717" s="205"/>
      <c r="C717" s="206" t="s">
        <v>216</v>
      </c>
      <c r="D717" s="207"/>
      <c r="E717" s="208">
        <v>0</v>
      </c>
      <c r="F717" s="209"/>
      <c r="G717" s="210"/>
      <c r="M717" s="204" t="s">
        <v>216</v>
      </c>
      <c r="O717" s="195"/>
    </row>
    <row r="718" spans="1:15" ht="12.75">
      <c r="A718" s="203"/>
      <c r="B718" s="205"/>
      <c r="C718" s="206" t="s">
        <v>709</v>
      </c>
      <c r="D718" s="207"/>
      <c r="E718" s="208">
        <v>7.2</v>
      </c>
      <c r="F718" s="209"/>
      <c r="G718" s="210"/>
      <c r="M718" s="204" t="s">
        <v>709</v>
      </c>
      <c r="O718" s="195"/>
    </row>
    <row r="719" spans="1:104" ht="12.75">
      <c r="A719" s="196">
        <v>141</v>
      </c>
      <c r="B719" s="197" t="s">
        <v>710</v>
      </c>
      <c r="C719" s="198" t="s">
        <v>711</v>
      </c>
      <c r="D719" s="199" t="s">
        <v>154</v>
      </c>
      <c r="E719" s="200">
        <v>9</v>
      </c>
      <c r="F719" s="200">
        <v>0</v>
      </c>
      <c r="G719" s="201">
        <f>E719*F719</f>
        <v>0</v>
      </c>
      <c r="O719" s="195">
        <v>2</v>
      </c>
      <c r="AA719" s="167">
        <v>1</v>
      </c>
      <c r="AB719" s="167">
        <v>7</v>
      </c>
      <c r="AC719" s="167">
        <v>7</v>
      </c>
      <c r="AZ719" s="167">
        <v>2</v>
      </c>
      <c r="BA719" s="167">
        <f>IF(AZ719=1,G719,0)</f>
        <v>0</v>
      </c>
      <c r="BB719" s="167">
        <f>IF(AZ719=2,G719,0)</f>
        <v>0</v>
      </c>
      <c r="BC719" s="167">
        <f>IF(AZ719=3,G719,0)</f>
        <v>0</v>
      </c>
      <c r="BD719" s="167">
        <f>IF(AZ719=4,G719,0)</f>
        <v>0</v>
      </c>
      <c r="BE719" s="167">
        <f>IF(AZ719=5,G719,0)</f>
        <v>0</v>
      </c>
      <c r="CA719" s="202">
        <v>1</v>
      </c>
      <c r="CB719" s="202">
        <v>7</v>
      </c>
      <c r="CZ719" s="167">
        <v>0.0004</v>
      </c>
    </row>
    <row r="720" spans="1:15" ht="12.75">
      <c r="A720" s="203"/>
      <c r="B720" s="205"/>
      <c r="C720" s="206" t="s">
        <v>216</v>
      </c>
      <c r="D720" s="207"/>
      <c r="E720" s="208">
        <v>0</v>
      </c>
      <c r="F720" s="209"/>
      <c r="G720" s="210"/>
      <c r="M720" s="204" t="s">
        <v>216</v>
      </c>
      <c r="O720" s="195"/>
    </row>
    <row r="721" spans="1:15" ht="12.75">
      <c r="A721" s="203"/>
      <c r="B721" s="205"/>
      <c r="C721" s="206" t="s">
        <v>712</v>
      </c>
      <c r="D721" s="207"/>
      <c r="E721" s="208">
        <v>9</v>
      </c>
      <c r="F721" s="209"/>
      <c r="G721" s="210"/>
      <c r="M721" s="232">
        <v>12.714583333333332</v>
      </c>
      <c r="O721" s="195"/>
    </row>
    <row r="722" spans="1:104" ht="12.75">
      <c r="A722" s="196">
        <v>142</v>
      </c>
      <c r="B722" s="197" t="s">
        <v>713</v>
      </c>
      <c r="C722" s="198" t="s">
        <v>714</v>
      </c>
      <c r="D722" s="199" t="s">
        <v>133</v>
      </c>
      <c r="E722" s="200">
        <v>732.6</v>
      </c>
      <c r="F722" s="200">
        <v>0</v>
      </c>
      <c r="G722" s="201">
        <f>E722*F722</f>
        <v>0</v>
      </c>
      <c r="O722" s="195">
        <v>2</v>
      </c>
      <c r="AA722" s="167">
        <v>1</v>
      </c>
      <c r="AB722" s="167">
        <v>7</v>
      </c>
      <c r="AC722" s="167">
        <v>7</v>
      </c>
      <c r="AZ722" s="167">
        <v>2</v>
      </c>
      <c r="BA722" s="167">
        <f>IF(AZ722=1,G722,0)</f>
        <v>0</v>
      </c>
      <c r="BB722" s="167">
        <f>IF(AZ722=2,G722,0)</f>
        <v>0</v>
      </c>
      <c r="BC722" s="167">
        <f>IF(AZ722=3,G722,0)</f>
        <v>0</v>
      </c>
      <c r="BD722" s="167">
        <f>IF(AZ722=4,G722,0)</f>
        <v>0</v>
      </c>
      <c r="BE722" s="167">
        <f>IF(AZ722=5,G722,0)</f>
        <v>0</v>
      </c>
      <c r="CA722" s="202">
        <v>1</v>
      </c>
      <c r="CB722" s="202">
        <v>7</v>
      </c>
      <c r="CZ722" s="167">
        <v>0.00209</v>
      </c>
    </row>
    <row r="723" spans="1:15" ht="12.75">
      <c r="A723" s="203"/>
      <c r="B723" s="205"/>
      <c r="C723" s="206" t="s">
        <v>216</v>
      </c>
      <c r="D723" s="207"/>
      <c r="E723" s="208">
        <v>0</v>
      </c>
      <c r="F723" s="209"/>
      <c r="G723" s="210"/>
      <c r="M723" s="204" t="s">
        <v>216</v>
      </c>
      <c r="O723" s="195"/>
    </row>
    <row r="724" spans="1:15" ht="12.75">
      <c r="A724" s="203"/>
      <c r="B724" s="205"/>
      <c r="C724" s="206" t="s">
        <v>715</v>
      </c>
      <c r="D724" s="207"/>
      <c r="E724" s="208">
        <v>731</v>
      </c>
      <c r="F724" s="209"/>
      <c r="G724" s="210"/>
      <c r="M724" s="204" t="s">
        <v>715</v>
      </c>
      <c r="O724" s="195"/>
    </row>
    <row r="725" spans="1:15" ht="12.75">
      <c r="A725" s="203"/>
      <c r="B725" s="205"/>
      <c r="C725" s="206" t="s">
        <v>716</v>
      </c>
      <c r="D725" s="207"/>
      <c r="E725" s="208">
        <v>1.6</v>
      </c>
      <c r="F725" s="209"/>
      <c r="G725" s="210"/>
      <c r="M725" s="204" t="s">
        <v>716</v>
      </c>
      <c r="O725" s="195"/>
    </row>
    <row r="726" spans="1:104" ht="12.75">
      <c r="A726" s="196">
        <v>143</v>
      </c>
      <c r="B726" s="197" t="s">
        <v>717</v>
      </c>
      <c r="C726" s="198" t="s">
        <v>718</v>
      </c>
      <c r="D726" s="199" t="s">
        <v>133</v>
      </c>
      <c r="E726" s="200">
        <v>6</v>
      </c>
      <c r="F726" s="200">
        <v>0</v>
      </c>
      <c r="G726" s="201">
        <f>E726*F726</f>
        <v>0</v>
      </c>
      <c r="O726" s="195">
        <v>2</v>
      </c>
      <c r="AA726" s="167">
        <v>1</v>
      </c>
      <c r="AB726" s="167">
        <v>7</v>
      </c>
      <c r="AC726" s="167">
        <v>7</v>
      </c>
      <c r="AZ726" s="167">
        <v>2</v>
      </c>
      <c r="BA726" s="167">
        <f>IF(AZ726=1,G726,0)</f>
        <v>0</v>
      </c>
      <c r="BB726" s="167">
        <f>IF(AZ726=2,G726,0)</f>
        <v>0</v>
      </c>
      <c r="BC726" s="167">
        <f>IF(AZ726=3,G726,0)</f>
        <v>0</v>
      </c>
      <c r="BD726" s="167">
        <f>IF(AZ726=4,G726,0)</f>
        <v>0</v>
      </c>
      <c r="BE726" s="167">
        <f>IF(AZ726=5,G726,0)</f>
        <v>0</v>
      </c>
      <c r="CA726" s="202">
        <v>1</v>
      </c>
      <c r="CB726" s="202">
        <v>7</v>
      </c>
      <c r="CZ726" s="167">
        <v>0.00438</v>
      </c>
    </row>
    <row r="727" spans="1:15" ht="12.75">
      <c r="A727" s="203"/>
      <c r="B727" s="205"/>
      <c r="C727" s="206" t="s">
        <v>216</v>
      </c>
      <c r="D727" s="207"/>
      <c r="E727" s="208">
        <v>0</v>
      </c>
      <c r="F727" s="209"/>
      <c r="G727" s="210"/>
      <c r="M727" s="204" t="s">
        <v>216</v>
      </c>
      <c r="O727" s="195"/>
    </row>
    <row r="728" spans="1:15" ht="12.75">
      <c r="A728" s="203"/>
      <c r="B728" s="205"/>
      <c r="C728" s="206" t="s">
        <v>719</v>
      </c>
      <c r="D728" s="207"/>
      <c r="E728" s="208">
        <v>6</v>
      </c>
      <c r="F728" s="209"/>
      <c r="G728" s="210"/>
      <c r="M728" s="232">
        <v>12.8375</v>
      </c>
      <c r="O728" s="195"/>
    </row>
    <row r="729" spans="1:104" ht="12.75">
      <c r="A729" s="196">
        <v>144</v>
      </c>
      <c r="B729" s="197" t="s">
        <v>720</v>
      </c>
      <c r="C729" s="198" t="s">
        <v>721</v>
      </c>
      <c r="D729" s="199" t="s">
        <v>133</v>
      </c>
      <c r="E729" s="200">
        <v>128.7</v>
      </c>
      <c r="F729" s="200">
        <v>0</v>
      </c>
      <c r="G729" s="201">
        <f>E729*F729</f>
        <v>0</v>
      </c>
      <c r="O729" s="195">
        <v>2</v>
      </c>
      <c r="AA729" s="167">
        <v>1</v>
      </c>
      <c r="AB729" s="167">
        <v>7</v>
      </c>
      <c r="AC729" s="167">
        <v>7</v>
      </c>
      <c r="AZ729" s="167">
        <v>2</v>
      </c>
      <c r="BA729" s="167">
        <f>IF(AZ729=1,G729,0)</f>
        <v>0</v>
      </c>
      <c r="BB729" s="167">
        <f>IF(AZ729=2,G729,0)</f>
        <v>0</v>
      </c>
      <c r="BC729" s="167">
        <f>IF(AZ729=3,G729,0)</f>
        <v>0</v>
      </c>
      <c r="BD729" s="167">
        <f>IF(AZ729=4,G729,0)</f>
        <v>0</v>
      </c>
      <c r="BE729" s="167">
        <f>IF(AZ729=5,G729,0)</f>
        <v>0</v>
      </c>
      <c r="CA729" s="202">
        <v>1</v>
      </c>
      <c r="CB729" s="202">
        <v>7</v>
      </c>
      <c r="CZ729" s="167">
        <v>0.00074</v>
      </c>
    </row>
    <row r="730" spans="1:15" ht="12.75">
      <c r="A730" s="203"/>
      <c r="B730" s="205"/>
      <c r="C730" s="206" t="s">
        <v>216</v>
      </c>
      <c r="D730" s="207"/>
      <c r="E730" s="208">
        <v>0</v>
      </c>
      <c r="F730" s="209"/>
      <c r="G730" s="210"/>
      <c r="M730" s="204" t="s">
        <v>216</v>
      </c>
      <c r="O730" s="195"/>
    </row>
    <row r="731" spans="1:15" ht="12.75">
      <c r="A731" s="203"/>
      <c r="B731" s="205"/>
      <c r="C731" s="206" t="s">
        <v>722</v>
      </c>
      <c r="D731" s="207"/>
      <c r="E731" s="208">
        <v>128.7</v>
      </c>
      <c r="F731" s="209"/>
      <c r="G731" s="210"/>
      <c r="M731" s="204" t="s">
        <v>722</v>
      </c>
      <c r="O731" s="195"/>
    </row>
    <row r="732" spans="1:104" ht="12.75">
      <c r="A732" s="196">
        <v>145</v>
      </c>
      <c r="B732" s="197" t="s">
        <v>723</v>
      </c>
      <c r="C732" s="198" t="s">
        <v>724</v>
      </c>
      <c r="D732" s="199" t="s">
        <v>133</v>
      </c>
      <c r="E732" s="200">
        <v>24</v>
      </c>
      <c r="F732" s="200">
        <v>0</v>
      </c>
      <c r="G732" s="201">
        <f>E732*F732</f>
        <v>0</v>
      </c>
      <c r="O732" s="195">
        <v>2</v>
      </c>
      <c r="AA732" s="167">
        <v>1</v>
      </c>
      <c r="AB732" s="167">
        <v>7</v>
      </c>
      <c r="AC732" s="167">
        <v>7</v>
      </c>
      <c r="AZ732" s="167">
        <v>2</v>
      </c>
      <c r="BA732" s="167">
        <f>IF(AZ732=1,G732,0)</f>
        <v>0</v>
      </c>
      <c r="BB732" s="167">
        <f>IF(AZ732=2,G732,0)</f>
        <v>0</v>
      </c>
      <c r="BC732" s="167">
        <f>IF(AZ732=3,G732,0)</f>
        <v>0</v>
      </c>
      <c r="BD732" s="167">
        <f>IF(AZ732=4,G732,0)</f>
        <v>0</v>
      </c>
      <c r="BE732" s="167">
        <f>IF(AZ732=5,G732,0)</f>
        <v>0</v>
      </c>
      <c r="CA732" s="202">
        <v>1</v>
      </c>
      <c r="CB732" s="202">
        <v>7</v>
      </c>
      <c r="CZ732" s="167">
        <v>0.00317</v>
      </c>
    </row>
    <row r="733" spans="1:15" ht="12.75">
      <c r="A733" s="203"/>
      <c r="B733" s="205"/>
      <c r="C733" s="206" t="s">
        <v>216</v>
      </c>
      <c r="D733" s="207"/>
      <c r="E733" s="208">
        <v>0</v>
      </c>
      <c r="F733" s="209"/>
      <c r="G733" s="210"/>
      <c r="M733" s="204" t="s">
        <v>216</v>
      </c>
      <c r="O733" s="195"/>
    </row>
    <row r="734" spans="1:15" ht="12.75">
      <c r="A734" s="203"/>
      <c r="B734" s="205"/>
      <c r="C734" s="206" t="s">
        <v>725</v>
      </c>
      <c r="D734" s="207"/>
      <c r="E734" s="208">
        <v>24</v>
      </c>
      <c r="F734" s="209"/>
      <c r="G734" s="210"/>
      <c r="M734" s="232">
        <v>12.725</v>
      </c>
      <c r="O734" s="195"/>
    </row>
    <row r="735" spans="1:104" ht="12.75">
      <c r="A735" s="196">
        <v>146</v>
      </c>
      <c r="B735" s="197" t="s">
        <v>726</v>
      </c>
      <c r="C735" s="198" t="s">
        <v>727</v>
      </c>
      <c r="D735" s="199" t="s">
        <v>133</v>
      </c>
      <c r="E735" s="200">
        <v>148</v>
      </c>
      <c r="F735" s="200">
        <v>0</v>
      </c>
      <c r="G735" s="201">
        <f>E735*F735</f>
        <v>0</v>
      </c>
      <c r="O735" s="195">
        <v>2</v>
      </c>
      <c r="AA735" s="167">
        <v>1</v>
      </c>
      <c r="AB735" s="167">
        <v>7</v>
      </c>
      <c r="AC735" s="167">
        <v>7</v>
      </c>
      <c r="AZ735" s="167">
        <v>2</v>
      </c>
      <c r="BA735" s="167">
        <f>IF(AZ735=1,G735,0)</f>
        <v>0</v>
      </c>
      <c r="BB735" s="167">
        <f>IF(AZ735=2,G735,0)</f>
        <v>0</v>
      </c>
      <c r="BC735" s="167">
        <f>IF(AZ735=3,G735,0)</f>
        <v>0</v>
      </c>
      <c r="BD735" s="167">
        <f>IF(AZ735=4,G735,0)</f>
        <v>0</v>
      </c>
      <c r="BE735" s="167">
        <f>IF(AZ735=5,G735,0)</f>
        <v>0</v>
      </c>
      <c r="CA735" s="202">
        <v>1</v>
      </c>
      <c r="CB735" s="202">
        <v>7</v>
      </c>
      <c r="CZ735" s="167">
        <v>0.0011</v>
      </c>
    </row>
    <row r="736" spans="1:15" ht="12.75">
      <c r="A736" s="203"/>
      <c r="B736" s="205"/>
      <c r="C736" s="206" t="s">
        <v>216</v>
      </c>
      <c r="D736" s="207"/>
      <c r="E736" s="208">
        <v>0</v>
      </c>
      <c r="F736" s="209"/>
      <c r="G736" s="210"/>
      <c r="M736" s="204" t="s">
        <v>216</v>
      </c>
      <c r="O736" s="195"/>
    </row>
    <row r="737" spans="1:15" ht="12.75">
      <c r="A737" s="203"/>
      <c r="B737" s="205"/>
      <c r="C737" s="206" t="s">
        <v>728</v>
      </c>
      <c r="D737" s="207"/>
      <c r="E737" s="208">
        <v>100</v>
      </c>
      <c r="F737" s="209"/>
      <c r="G737" s="210"/>
      <c r="M737" s="204" t="s">
        <v>728</v>
      </c>
      <c r="O737" s="195"/>
    </row>
    <row r="738" spans="1:15" ht="12.75">
      <c r="A738" s="203"/>
      <c r="B738" s="205"/>
      <c r="C738" s="206" t="s">
        <v>729</v>
      </c>
      <c r="D738" s="207"/>
      <c r="E738" s="208">
        <v>48</v>
      </c>
      <c r="F738" s="209"/>
      <c r="G738" s="210"/>
      <c r="M738" s="232">
        <v>13.158333333333333</v>
      </c>
      <c r="O738" s="195"/>
    </row>
    <row r="739" spans="1:104" ht="12.75">
      <c r="A739" s="196">
        <v>147</v>
      </c>
      <c r="B739" s="197" t="s">
        <v>730</v>
      </c>
      <c r="C739" s="198" t="s">
        <v>731</v>
      </c>
      <c r="D739" s="199" t="s">
        <v>154</v>
      </c>
      <c r="E739" s="200">
        <v>24</v>
      </c>
      <c r="F739" s="200">
        <v>0</v>
      </c>
      <c r="G739" s="201">
        <f>E739*F739</f>
        <v>0</v>
      </c>
      <c r="O739" s="195">
        <v>2</v>
      </c>
      <c r="AA739" s="167">
        <v>12</v>
      </c>
      <c r="AB739" s="167">
        <v>0</v>
      </c>
      <c r="AC739" s="167">
        <v>90</v>
      </c>
      <c r="AZ739" s="167">
        <v>2</v>
      </c>
      <c r="BA739" s="167">
        <f>IF(AZ739=1,G739,0)</f>
        <v>0</v>
      </c>
      <c r="BB739" s="167">
        <f>IF(AZ739=2,G739,0)</f>
        <v>0</v>
      </c>
      <c r="BC739" s="167">
        <f>IF(AZ739=3,G739,0)</f>
        <v>0</v>
      </c>
      <c r="BD739" s="167">
        <f>IF(AZ739=4,G739,0)</f>
        <v>0</v>
      </c>
      <c r="BE739" s="167">
        <f>IF(AZ739=5,G739,0)</f>
        <v>0</v>
      </c>
      <c r="CA739" s="202">
        <v>12</v>
      </c>
      <c r="CB739" s="202">
        <v>0</v>
      </c>
      <c r="CZ739" s="167">
        <v>0.00254</v>
      </c>
    </row>
    <row r="740" spans="1:15" ht="12.75">
      <c r="A740" s="203"/>
      <c r="B740" s="205"/>
      <c r="C740" s="206" t="s">
        <v>216</v>
      </c>
      <c r="D740" s="207"/>
      <c r="E740" s="208">
        <v>0</v>
      </c>
      <c r="F740" s="209"/>
      <c r="G740" s="210"/>
      <c r="M740" s="204" t="s">
        <v>216</v>
      </c>
      <c r="O740" s="195"/>
    </row>
    <row r="741" spans="1:15" ht="12.75">
      <c r="A741" s="203"/>
      <c r="B741" s="205"/>
      <c r="C741" s="206" t="s">
        <v>676</v>
      </c>
      <c r="D741" s="207"/>
      <c r="E741" s="208">
        <v>24</v>
      </c>
      <c r="F741" s="209"/>
      <c r="G741" s="210"/>
      <c r="M741" s="232">
        <v>12.891666666666666</v>
      </c>
      <c r="O741" s="195"/>
    </row>
    <row r="742" spans="1:104" ht="22.5">
      <c r="A742" s="196">
        <v>148</v>
      </c>
      <c r="B742" s="197" t="s">
        <v>732</v>
      </c>
      <c r="C742" s="198" t="s">
        <v>733</v>
      </c>
      <c r="D742" s="199" t="s">
        <v>75</v>
      </c>
      <c r="E742" s="200">
        <v>25</v>
      </c>
      <c r="F742" s="200">
        <v>0</v>
      </c>
      <c r="G742" s="201">
        <f>E742*F742</f>
        <v>0</v>
      </c>
      <c r="O742" s="195">
        <v>2</v>
      </c>
      <c r="AA742" s="167">
        <v>12</v>
      </c>
      <c r="AB742" s="167">
        <v>0</v>
      </c>
      <c r="AC742" s="167">
        <v>72</v>
      </c>
      <c r="AZ742" s="167">
        <v>2</v>
      </c>
      <c r="BA742" s="167">
        <f>IF(AZ742=1,G742,0)</f>
        <v>0</v>
      </c>
      <c r="BB742" s="167">
        <f>IF(AZ742=2,G742,0)</f>
        <v>0</v>
      </c>
      <c r="BC742" s="167">
        <f>IF(AZ742=3,G742,0)</f>
        <v>0</v>
      </c>
      <c r="BD742" s="167">
        <f>IF(AZ742=4,G742,0)</f>
        <v>0</v>
      </c>
      <c r="BE742" s="167">
        <f>IF(AZ742=5,G742,0)</f>
        <v>0</v>
      </c>
      <c r="CA742" s="202">
        <v>12</v>
      </c>
      <c r="CB742" s="202">
        <v>0</v>
      </c>
      <c r="CZ742" s="167">
        <v>0.005</v>
      </c>
    </row>
    <row r="743" spans="1:15" ht="12.75">
      <c r="A743" s="203"/>
      <c r="B743" s="205"/>
      <c r="C743" s="206" t="s">
        <v>216</v>
      </c>
      <c r="D743" s="207"/>
      <c r="E743" s="208">
        <v>0</v>
      </c>
      <c r="F743" s="209"/>
      <c r="G743" s="210"/>
      <c r="M743" s="204" t="s">
        <v>216</v>
      </c>
      <c r="O743" s="195"/>
    </row>
    <row r="744" spans="1:15" ht="12.75">
      <c r="A744" s="203"/>
      <c r="B744" s="205"/>
      <c r="C744" s="206" t="s">
        <v>734</v>
      </c>
      <c r="D744" s="207"/>
      <c r="E744" s="208">
        <v>25</v>
      </c>
      <c r="F744" s="209"/>
      <c r="G744" s="210"/>
      <c r="M744" s="232">
        <v>12.642361111111112</v>
      </c>
      <c r="O744" s="195"/>
    </row>
    <row r="745" spans="1:104" ht="12.75">
      <c r="A745" s="196">
        <v>149</v>
      </c>
      <c r="B745" s="197" t="s">
        <v>735</v>
      </c>
      <c r="C745" s="198" t="s">
        <v>736</v>
      </c>
      <c r="D745" s="199" t="s">
        <v>119</v>
      </c>
      <c r="E745" s="200">
        <v>4.7266458</v>
      </c>
      <c r="F745" s="200">
        <v>0</v>
      </c>
      <c r="G745" s="201">
        <f>E745*F745</f>
        <v>0</v>
      </c>
      <c r="O745" s="195">
        <v>2</v>
      </c>
      <c r="AA745" s="167">
        <v>7</v>
      </c>
      <c r="AB745" s="167">
        <v>1001</v>
      </c>
      <c r="AC745" s="167">
        <v>5</v>
      </c>
      <c r="AZ745" s="167">
        <v>2</v>
      </c>
      <c r="BA745" s="167">
        <f>IF(AZ745=1,G745,0)</f>
        <v>0</v>
      </c>
      <c r="BB745" s="167">
        <f>IF(AZ745=2,G745,0)</f>
        <v>0</v>
      </c>
      <c r="BC745" s="167">
        <f>IF(AZ745=3,G745,0)</f>
        <v>0</v>
      </c>
      <c r="BD745" s="167">
        <f>IF(AZ745=4,G745,0)</f>
        <v>0</v>
      </c>
      <c r="BE745" s="167">
        <f>IF(AZ745=5,G745,0)</f>
        <v>0</v>
      </c>
      <c r="CA745" s="202">
        <v>7</v>
      </c>
      <c r="CB745" s="202">
        <v>1001</v>
      </c>
      <c r="CZ745" s="167">
        <v>0</v>
      </c>
    </row>
    <row r="746" spans="1:57" ht="12.75">
      <c r="A746" s="211"/>
      <c r="B746" s="212" t="s">
        <v>76</v>
      </c>
      <c r="C746" s="213" t="str">
        <f>CONCATENATE(B687," ",C687)</f>
        <v>764 Konstrukce klempířské</v>
      </c>
      <c r="D746" s="214"/>
      <c r="E746" s="215"/>
      <c r="F746" s="216"/>
      <c r="G746" s="217">
        <f>SUM(G687:G745)</f>
        <v>0</v>
      </c>
      <c r="O746" s="195">
        <v>4</v>
      </c>
      <c r="BA746" s="218">
        <f>SUM(BA687:BA745)</f>
        <v>0</v>
      </c>
      <c r="BB746" s="218">
        <f>SUM(BB687:BB745)</f>
        <v>0</v>
      </c>
      <c r="BC746" s="218">
        <f>SUM(BC687:BC745)</f>
        <v>0</v>
      </c>
      <c r="BD746" s="218">
        <f>SUM(BD687:BD745)</f>
        <v>0</v>
      </c>
      <c r="BE746" s="218">
        <f>SUM(BE687:BE745)</f>
        <v>0</v>
      </c>
    </row>
    <row r="747" spans="1:15" ht="12.75">
      <c r="A747" s="188" t="s">
        <v>72</v>
      </c>
      <c r="B747" s="189" t="s">
        <v>737</v>
      </c>
      <c r="C747" s="190" t="s">
        <v>738</v>
      </c>
      <c r="D747" s="191"/>
      <c r="E747" s="192"/>
      <c r="F747" s="192"/>
      <c r="G747" s="193"/>
      <c r="H747" s="194"/>
      <c r="I747" s="194"/>
      <c r="O747" s="195">
        <v>1</v>
      </c>
    </row>
    <row r="748" spans="1:104" ht="12.75">
      <c r="A748" s="196">
        <v>150</v>
      </c>
      <c r="B748" s="197" t="s">
        <v>739</v>
      </c>
      <c r="C748" s="198" t="s">
        <v>740</v>
      </c>
      <c r="D748" s="199" t="s">
        <v>86</v>
      </c>
      <c r="E748" s="200">
        <v>108.64</v>
      </c>
      <c r="F748" s="200">
        <v>0</v>
      </c>
      <c r="G748" s="201">
        <f>E748*F748</f>
        <v>0</v>
      </c>
      <c r="O748" s="195">
        <v>2</v>
      </c>
      <c r="AA748" s="167">
        <v>1</v>
      </c>
      <c r="AB748" s="167">
        <v>7</v>
      </c>
      <c r="AC748" s="167">
        <v>7</v>
      </c>
      <c r="AZ748" s="167">
        <v>2</v>
      </c>
      <c r="BA748" s="167">
        <f>IF(AZ748=1,G748,0)</f>
        <v>0</v>
      </c>
      <c r="BB748" s="167">
        <f>IF(AZ748=2,G748,0)</f>
        <v>0</v>
      </c>
      <c r="BC748" s="167">
        <f>IF(AZ748=3,G748,0)</f>
        <v>0</v>
      </c>
      <c r="BD748" s="167">
        <f>IF(AZ748=4,G748,0)</f>
        <v>0</v>
      </c>
      <c r="BE748" s="167">
        <f>IF(AZ748=5,G748,0)</f>
        <v>0</v>
      </c>
      <c r="CA748" s="202">
        <v>1</v>
      </c>
      <c r="CB748" s="202">
        <v>7</v>
      </c>
      <c r="CZ748" s="167">
        <v>0.00047</v>
      </c>
    </row>
    <row r="749" spans="1:15" ht="12.75">
      <c r="A749" s="203"/>
      <c r="B749" s="205"/>
      <c r="C749" s="206" t="s">
        <v>555</v>
      </c>
      <c r="D749" s="207"/>
      <c r="E749" s="208">
        <v>108.64</v>
      </c>
      <c r="F749" s="209"/>
      <c r="G749" s="210"/>
      <c r="M749" s="204" t="s">
        <v>555</v>
      </c>
      <c r="O749" s="195"/>
    </row>
    <row r="750" spans="1:104" ht="12.75">
      <c r="A750" s="196">
        <v>151</v>
      </c>
      <c r="B750" s="197" t="s">
        <v>741</v>
      </c>
      <c r="C750" s="198" t="s">
        <v>742</v>
      </c>
      <c r="D750" s="199" t="s">
        <v>119</v>
      </c>
      <c r="E750" s="200">
        <v>0.0510608</v>
      </c>
      <c r="F750" s="200">
        <v>0</v>
      </c>
      <c r="G750" s="201">
        <f>E750*F750</f>
        <v>0</v>
      </c>
      <c r="O750" s="195">
        <v>2</v>
      </c>
      <c r="AA750" s="167">
        <v>7</v>
      </c>
      <c r="AB750" s="167">
        <v>1001</v>
      </c>
      <c r="AC750" s="167">
        <v>5</v>
      </c>
      <c r="AZ750" s="167">
        <v>2</v>
      </c>
      <c r="BA750" s="167">
        <f>IF(AZ750=1,G750,0)</f>
        <v>0</v>
      </c>
      <c r="BB750" s="167">
        <f>IF(AZ750=2,G750,0)</f>
        <v>0</v>
      </c>
      <c r="BC750" s="167">
        <f>IF(AZ750=3,G750,0)</f>
        <v>0</v>
      </c>
      <c r="BD750" s="167">
        <f>IF(AZ750=4,G750,0)</f>
        <v>0</v>
      </c>
      <c r="BE750" s="167">
        <f>IF(AZ750=5,G750,0)</f>
        <v>0</v>
      </c>
      <c r="CA750" s="202">
        <v>7</v>
      </c>
      <c r="CB750" s="202">
        <v>1001</v>
      </c>
      <c r="CZ750" s="167">
        <v>0</v>
      </c>
    </row>
    <row r="751" spans="1:57" ht="12.75">
      <c r="A751" s="211"/>
      <c r="B751" s="212" t="s">
        <v>76</v>
      </c>
      <c r="C751" s="213" t="str">
        <f>CONCATENATE(B747," ",C747)</f>
        <v>765 Krytiny tvrdé</v>
      </c>
      <c r="D751" s="214"/>
      <c r="E751" s="215"/>
      <c r="F751" s="216"/>
      <c r="G751" s="217">
        <f>SUM(G747:G750)</f>
        <v>0</v>
      </c>
      <c r="O751" s="195">
        <v>4</v>
      </c>
      <c r="BA751" s="218">
        <f>SUM(BA747:BA750)</f>
        <v>0</v>
      </c>
      <c r="BB751" s="218">
        <f>SUM(BB747:BB750)</f>
        <v>0</v>
      </c>
      <c r="BC751" s="218">
        <f>SUM(BC747:BC750)</f>
        <v>0</v>
      </c>
      <c r="BD751" s="218">
        <f>SUM(BD747:BD750)</f>
        <v>0</v>
      </c>
      <c r="BE751" s="218">
        <f>SUM(BE747:BE750)</f>
        <v>0</v>
      </c>
    </row>
    <row r="752" spans="1:15" ht="12.75">
      <c r="A752" s="188" t="s">
        <v>72</v>
      </c>
      <c r="B752" s="189" t="s">
        <v>743</v>
      </c>
      <c r="C752" s="190" t="s">
        <v>744</v>
      </c>
      <c r="D752" s="191"/>
      <c r="E752" s="192"/>
      <c r="F752" s="192"/>
      <c r="G752" s="193"/>
      <c r="H752" s="194"/>
      <c r="I752" s="194"/>
      <c r="O752" s="195">
        <v>1</v>
      </c>
    </row>
    <row r="753" spans="1:104" ht="12.75">
      <c r="A753" s="196">
        <v>152</v>
      </c>
      <c r="B753" s="197" t="s">
        <v>745</v>
      </c>
      <c r="C753" s="198" t="s">
        <v>746</v>
      </c>
      <c r="D753" s="199" t="s">
        <v>133</v>
      </c>
      <c r="E753" s="200">
        <v>10.3</v>
      </c>
      <c r="F753" s="200">
        <v>0</v>
      </c>
      <c r="G753" s="201">
        <f>E753*F753</f>
        <v>0</v>
      </c>
      <c r="O753" s="195">
        <v>2</v>
      </c>
      <c r="AA753" s="167">
        <v>1</v>
      </c>
      <c r="AB753" s="167">
        <v>1</v>
      </c>
      <c r="AC753" s="167">
        <v>1</v>
      </c>
      <c r="AZ753" s="167">
        <v>2</v>
      </c>
      <c r="BA753" s="167">
        <f>IF(AZ753=1,G753,0)</f>
        <v>0</v>
      </c>
      <c r="BB753" s="167">
        <f>IF(AZ753=2,G753,0)</f>
        <v>0</v>
      </c>
      <c r="BC753" s="167">
        <f>IF(AZ753=3,G753,0)</f>
        <v>0</v>
      </c>
      <c r="BD753" s="167">
        <f>IF(AZ753=4,G753,0)</f>
        <v>0</v>
      </c>
      <c r="BE753" s="167">
        <f>IF(AZ753=5,G753,0)</f>
        <v>0</v>
      </c>
      <c r="CA753" s="202">
        <v>1</v>
      </c>
      <c r="CB753" s="202">
        <v>1</v>
      </c>
      <c r="CZ753" s="167">
        <v>0.00665</v>
      </c>
    </row>
    <row r="754" spans="1:15" ht="12.75">
      <c r="A754" s="203"/>
      <c r="B754" s="205"/>
      <c r="C754" s="206" t="s">
        <v>266</v>
      </c>
      <c r="D754" s="207"/>
      <c r="E754" s="208">
        <v>0</v>
      </c>
      <c r="F754" s="209"/>
      <c r="G754" s="210"/>
      <c r="M754" s="204" t="s">
        <v>266</v>
      </c>
      <c r="O754" s="195"/>
    </row>
    <row r="755" spans="1:15" ht="12.75">
      <c r="A755" s="203"/>
      <c r="B755" s="205"/>
      <c r="C755" s="206" t="s">
        <v>747</v>
      </c>
      <c r="D755" s="207"/>
      <c r="E755" s="208">
        <v>10.3</v>
      </c>
      <c r="F755" s="209"/>
      <c r="G755" s="210"/>
      <c r="M755" s="204" t="s">
        <v>747</v>
      </c>
      <c r="O755" s="195"/>
    </row>
    <row r="756" spans="1:104" ht="22.5">
      <c r="A756" s="196">
        <v>153</v>
      </c>
      <c r="B756" s="197" t="s">
        <v>748</v>
      </c>
      <c r="C756" s="198" t="s">
        <v>749</v>
      </c>
      <c r="D756" s="199" t="s">
        <v>133</v>
      </c>
      <c r="E756" s="200">
        <v>63.08</v>
      </c>
      <c r="F756" s="200">
        <v>0</v>
      </c>
      <c r="G756" s="201">
        <f>E756*F756</f>
        <v>0</v>
      </c>
      <c r="O756" s="195">
        <v>2</v>
      </c>
      <c r="AA756" s="167">
        <v>1</v>
      </c>
      <c r="AB756" s="167">
        <v>7</v>
      </c>
      <c r="AC756" s="167">
        <v>7</v>
      </c>
      <c r="AZ756" s="167">
        <v>2</v>
      </c>
      <c r="BA756" s="167">
        <f>IF(AZ756=1,G756,0)</f>
        <v>0</v>
      </c>
      <c r="BB756" s="167">
        <f>IF(AZ756=2,G756,0)</f>
        <v>0</v>
      </c>
      <c r="BC756" s="167">
        <f>IF(AZ756=3,G756,0)</f>
        <v>0</v>
      </c>
      <c r="BD756" s="167">
        <f>IF(AZ756=4,G756,0)</f>
        <v>0</v>
      </c>
      <c r="BE756" s="167">
        <f>IF(AZ756=5,G756,0)</f>
        <v>0</v>
      </c>
      <c r="CA756" s="202">
        <v>1</v>
      </c>
      <c r="CB756" s="202">
        <v>7</v>
      </c>
      <c r="CZ756" s="167">
        <v>4E-05</v>
      </c>
    </row>
    <row r="757" spans="1:15" ht="12.75">
      <c r="A757" s="203"/>
      <c r="B757" s="205"/>
      <c r="C757" s="206" t="s">
        <v>750</v>
      </c>
      <c r="D757" s="207"/>
      <c r="E757" s="208">
        <v>0</v>
      </c>
      <c r="F757" s="209"/>
      <c r="G757" s="210"/>
      <c r="M757" s="204" t="s">
        <v>750</v>
      </c>
      <c r="O757" s="195"/>
    </row>
    <row r="758" spans="1:15" ht="12.75">
      <c r="A758" s="203"/>
      <c r="B758" s="205"/>
      <c r="C758" s="206" t="s">
        <v>146</v>
      </c>
      <c r="D758" s="207"/>
      <c r="E758" s="208">
        <v>0</v>
      </c>
      <c r="F758" s="209"/>
      <c r="G758" s="210"/>
      <c r="M758" s="204" t="s">
        <v>146</v>
      </c>
      <c r="O758" s="195"/>
    </row>
    <row r="759" spans="1:15" ht="12.75">
      <c r="A759" s="203"/>
      <c r="B759" s="205"/>
      <c r="C759" s="206" t="s">
        <v>751</v>
      </c>
      <c r="D759" s="207"/>
      <c r="E759" s="208">
        <v>18</v>
      </c>
      <c r="F759" s="209"/>
      <c r="G759" s="210"/>
      <c r="M759" s="204" t="s">
        <v>751</v>
      </c>
      <c r="O759" s="195"/>
    </row>
    <row r="760" spans="1:15" ht="12.75">
      <c r="A760" s="203"/>
      <c r="B760" s="205"/>
      <c r="C760" s="206" t="s">
        <v>752</v>
      </c>
      <c r="D760" s="207"/>
      <c r="E760" s="208">
        <v>10.8</v>
      </c>
      <c r="F760" s="209"/>
      <c r="G760" s="210"/>
      <c r="M760" s="204" t="s">
        <v>752</v>
      </c>
      <c r="O760" s="195"/>
    </row>
    <row r="761" spans="1:15" ht="12.75">
      <c r="A761" s="203"/>
      <c r="B761" s="205"/>
      <c r="C761" s="206" t="s">
        <v>753</v>
      </c>
      <c r="D761" s="207"/>
      <c r="E761" s="208">
        <v>13.2</v>
      </c>
      <c r="F761" s="209"/>
      <c r="G761" s="210"/>
      <c r="M761" s="204" t="s">
        <v>753</v>
      </c>
      <c r="O761" s="195"/>
    </row>
    <row r="762" spans="1:15" ht="12.75">
      <c r="A762" s="203"/>
      <c r="B762" s="205"/>
      <c r="C762" s="206" t="s">
        <v>754</v>
      </c>
      <c r="D762" s="207"/>
      <c r="E762" s="208">
        <v>11.48</v>
      </c>
      <c r="F762" s="209"/>
      <c r="G762" s="210"/>
      <c r="M762" s="204" t="s">
        <v>754</v>
      </c>
      <c r="O762" s="195"/>
    </row>
    <row r="763" spans="1:15" ht="12.75">
      <c r="A763" s="203"/>
      <c r="B763" s="205"/>
      <c r="C763" s="206" t="s">
        <v>755</v>
      </c>
      <c r="D763" s="207"/>
      <c r="E763" s="208">
        <v>9.6</v>
      </c>
      <c r="F763" s="209"/>
      <c r="G763" s="210"/>
      <c r="M763" s="204" t="s">
        <v>755</v>
      </c>
      <c r="O763" s="195"/>
    </row>
    <row r="764" spans="1:104" ht="12.75">
      <c r="A764" s="196">
        <v>154</v>
      </c>
      <c r="B764" s="197" t="s">
        <v>756</v>
      </c>
      <c r="C764" s="198" t="s">
        <v>757</v>
      </c>
      <c r="D764" s="199" t="s">
        <v>154</v>
      </c>
      <c r="E764" s="200">
        <v>5</v>
      </c>
      <c r="F764" s="200">
        <v>0</v>
      </c>
      <c r="G764" s="201">
        <f>E764*F764</f>
        <v>0</v>
      </c>
      <c r="O764" s="195">
        <v>2</v>
      </c>
      <c r="AA764" s="167">
        <v>1</v>
      </c>
      <c r="AB764" s="167">
        <v>7</v>
      </c>
      <c r="AC764" s="167">
        <v>7</v>
      </c>
      <c r="AZ764" s="167">
        <v>2</v>
      </c>
      <c r="BA764" s="167">
        <f>IF(AZ764=1,G764,0)</f>
        <v>0</v>
      </c>
      <c r="BB764" s="167">
        <f>IF(AZ764=2,G764,0)</f>
        <v>0</v>
      </c>
      <c r="BC764" s="167">
        <f>IF(AZ764=3,G764,0)</f>
        <v>0</v>
      </c>
      <c r="BD764" s="167">
        <f>IF(AZ764=4,G764,0)</f>
        <v>0</v>
      </c>
      <c r="BE764" s="167">
        <f>IF(AZ764=5,G764,0)</f>
        <v>0</v>
      </c>
      <c r="CA764" s="202">
        <v>1</v>
      </c>
      <c r="CB764" s="202">
        <v>7</v>
      </c>
      <c r="CZ764" s="167">
        <v>0.0009</v>
      </c>
    </row>
    <row r="765" spans="1:15" ht="12.75">
      <c r="A765" s="203"/>
      <c r="B765" s="205"/>
      <c r="C765" s="206" t="s">
        <v>146</v>
      </c>
      <c r="D765" s="207"/>
      <c r="E765" s="208">
        <v>0</v>
      </c>
      <c r="F765" s="209"/>
      <c r="G765" s="210"/>
      <c r="M765" s="204" t="s">
        <v>146</v>
      </c>
      <c r="O765" s="195"/>
    </row>
    <row r="766" spans="1:15" ht="12.75">
      <c r="A766" s="203"/>
      <c r="B766" s="205"/>
      <c r="C766" s="206" t="s">
        <v>758</v>
      </c>
      <c r="D766" s="207"/>
      <c r="E766" s="208">
        <v>5</v>
      </c>
      <c r="F766" s="209"/>
      <c r="G766" s="210"/>
      <c r="M766" s="232">
        <v>4.211805555555555</v>
      </c>
      <c r="O766" s="195"/>
    </row>
    <row r="767" spans="1:104" ht="12.75">
      <c r="A767" s="196">
        <v>155</v>
      </c>
      <c r="B767" s="197" t="s">
        <v>759</v>
      </c>
      <c r="C767" s="198" t="s">
        <v>760</v>
      </c>
      <c r="D767" s="199" t="s">
        <v>154</v>
      </c>
      <c r="E767" s="200">
        <v>4</v>
      </c>
      <c r="F767" s="200">
        <v>0</v>
      </c>
      <c r="G767" s="201">
        <f>E767*F767</f>
        <v>0</v>
      </c>
      <c r="O767" s="195">
        <v>2</v>
      </c>
      <c r="AA767" s="167">
        <v>1</v>
      </c>
      <c r="AB767" s="167">
        <v>7</v>
      </c>
      <c r="AC767" s="167">
        <v>7</v>
      </c>
      <c r="AZ767" s="167">
        <v>2</v>
      </c>
      <c r="BA767" s="167">
        <f>IF(AZ767=1,G767,0)</f>
        <v>0</v>
      </c>
      <c r="BB767" s="167">
        <f>IF(AZ767=2,G767,0)</f>
        <v>0</v>
      </c>
      <c r="BC767" s="167">
        <f>IF(AZ767=3,G767,0)</f>
        <v>0</v>
      </c>
      <c r="BD767" s="167">
        <f>IF(AZ767=4,G767,0)</f>
        <v>0</v>
      </c>
      <c r="BE767" s="167">
        <f>IF(AZ767=5,G767,0)</f>
        <v>0</v>
      </c>
      <c r="CA767" s="202">
        <v>1</v>
      </c>
      <c r="CB767" s="202">
        <v>7</v>
      </c>
      <c r="CZ767" s="167">
        <v>0.0012</v>
      </c>
    </row>
    <row r="768" spans="1:15" ht="12.75">
      <c r="A768" s="203"/>
      <c r="B768" s="205"/>
      <c r="C768" s="206" t="s">
        <v>146</v>
      </c>
      <c r="D768" s="207"/>
      <c r="E768" s="208">
        <v>0</v>
      </c>
      <c r="F768" s="209"/>
      <c r="G768" s="210"/>
      <c r="M768" s="204" t="s">
        <v>146</v>
      </c>
      <c r="O768" s="195"/>
    </row>
    <row r="769" spans="1:15" ht="12.75">
      <c r="A769" s="203"/>
      <c r="B769" s="205"/>
      <c r="C769" s="206" t="s">
        <v>761</v>
      </c>
      <c r="D769" s="207"/>
      <c r="E769" s="208">
        <v>2</v>
      </c>
      <c r="F769" s="209"/>
      <c r="G769" s="210"/>
      <c r="M769" s="232">
        <v>4.251388888888889</v>
      </c>
      <c r="O769" s="195"/>
    </row>
    <row r="770" spans="1:15" ht="12.75">
      <c r="A770" s="203"/>
      <c r="B770" s="205"/>
      <c r="C770" s="206" t="s">
        <v>762</v>
      </c>
      <c r="D770" s="207"/>
      <c r="E770" s="208">
        <v>2</v>
      </c>
      <c r="F770" s="209"/>
      <c r="G770" s="210"/>
      <c r="M770" s="232">
        <v>4.293055555555555</v>
      </c>
      <c r="O770" s="195"/>
    </row>
    <row r="771" spans="1:104" ht="12.75">
      <c r="A771" s="196">
        <v>156</v>
      </c>
      <c r="B771" s="197" t="s">
        <v>763</v>
      </c>
      <c r="C771" s="198" t="s">
        <v>764</v>
      </c>
      <c r="D771" s="199" t="s">
        <v>154</v>
      </c>
      <c r="E771" s="200">
        <v>2</v>
      </c>
      <c r="F771" s="200">
        <v>0</v>
      </c>
      <c r="G771" s="201">
        <f>E771*F771</f>
        <v>0</v>
      </c>
      <c r="O771" s="195">
        <v>2</v>
      </c>
      <c r="AA771" s="167">
        <v>1</v>
      </c>
      <c r="AB771" s="167">
        <v>7</v>
      </c>
      <c r="AC771" s="167">
        <v>7</v>
      </c>
      <c r="AZ771" s="167">
        <v>2</v>
      </c>
      <c r="BA771" s="167">
        <f>IF(AZ771=1,G771,0)</f>
        <v>0</v>
      </c>
      <c r="BB771" s="167">
        <f>IF(AZ771=2,G771,0)</f>
        <v>0</v>
      </c>
      <c r="BC771" s="167">
        <f>IF(AZ771=3,G771,0)</f>
        <v>0</v>
      </c>
      <c r="BD771" s="167">
        <f>IF(AZ771=4,G771,0)</f>
        <v>0</v>
      </c>
      <c r="BE771" s="167">
        <f>IF(AZ771=5,G771,0)</f>
        <v>0</v>
      </c>
      <c r="CA771" s="202">
        <v>1</v>
      </c>
      <c r="CB771" s="202">
        <v>7</v>
      </c>
      <c r="CZ771" s="167">
        <v>0.00168</v>
      </c>
    </row>
    <row r="772" spans="1:15" ht="12.75">
      <c r="A772" s="203"/>
      <c r="B772" s="205"/>
      <c r="C772" s="206" t="s">
        <v>146</v>
      </c>
      <c r="D772" s="207"/>
      <c r="E772" s="208">
        <v>0</v>
      </c>
      <c r="F772" s="209"/>
      <c r="G772" s="210"/>
      <c r="M772" s="204" t="s">
        <v>146</v>
      </c>
      <c r="O772" s="195"/>
    </row>
    <row r="773" spans="1:15" ht="12.75">
      <c r="A773" s="203"/>
      <c r="B773" s="205"/>
      <c r="C773" s="206" t="s">
        <v>765</v>
      </c>
      <c r="D773" s="207"/>
      <c r="E773" s="208">
        <v>2</v>
      </c>
      <c r="F773" s="209"/>
      <c r="G773" s="210"/>
      <c r="M773" s="204" t="s">
        <v>765</v>
      </c>
      <c r="O773" s="195"/>
    </row>
    <row r="774" spans="1:104" ht="22.5">
      <c r="A774" s="196">
        <v>157</v>
      </c>
      <c r="B774" s="197" t="s">
        <v>766</v>
      </c>
      <c r="C774" s="198" t="s">
        <v>767</v>
      </c>
      <c r="D774" s="199" t="s">
        <v>75</v>
      </c>
      <c r="E774" s="200">
        <v>5</v>
      </c>
      <c r="F774" s="200">
        <v>0</v>
      </c>
      <c r="G774" s="201">
        <f>E774*F774</f>
        <v>0</v>
      </c>
      <c r="O774" s="195">
        <v>2</v>
      </c>
      <c r="AA774" s="167">
        <v>12</v>
      </c>
      <c r="AB774" s="167">
        <v>0</v>
      </c>
      <c r="AC774" s="167">
        <v>59</v>
      </c>
      <c r="AZ774" s="167">
        <v>2</v>
      </c>
      <c r="BA774" s="167">
        <f>IF(AZ774=1,G774,0)</f>
        <v>0</v>
      </c>
      <c r="BB774" s="167">
        <f>IF(AZ774=2,G774,0)</f>
        <v>0</v>
      </c>
      <c r="BC774" s="167">
        <f>IF(AZ774=3,G774,0)</f>
        <v>0</v>
      </c>
      <c r="BD774" s="167">
        <f>IF(AZ774=4,G774,0)</f>
        <v>0</v>
      </c>
      <c r="BE774" s="167">
        <f>IF(AZ774=5,G774,0)</f>
        <v>0</v>
      </c>
      <c r="CA774" s="202">
        <v>12</v>
      </c>
      <c r="CB774" s="202">
        <v>0</v>
      </c>
      <c r="CZ774" s="167">
        <v>0.0288</v>
      </c>
    </row>
    <row r="775" spans="1:15" ht="12.75">
      <c r="A775" s="203"/>
      <c r="B775" s="205"/>
      <c r="C775" s="206" t="s">
        <v>768</v>
      </c>
      <c r="D775" s="207"/>
      <c r="E775" s="208">
        <v>0</v>
      </c>
      <c r="F775" s="209"/>
      <c r="G775" s="210"/>
      <c r="M775" s="204" t="s">
        <v>768</v>
      </c>
      <c r="O775" s="195"/>
    </row>
    <row r="776" spans="1:15" ht="12.75">
      <c r="A776" s="203"/>
      <c r="B776" s="205"/>
      <c r="C776" s="206" t="s">
        <v>769</v>
      </c>
      <c r="D776" s="207"/>
      <c r="E776" s="208">
        <v>0</v>
      </c>
      <c r="F776" s="209"/>
      <c r="G776" s="210"/>
      <c r="M776" s="204" t="s">
        <v>769</v>
      </c>
      <c r="O776" s="195"/>
    </row>
    <row r="777" spans="1:15" ht="22.5">
      <c r="A777" s="203"/>
      <c r="B777" s="205"/>
      <c r="C777" s="206" t="s">
        <v>770</v>
      </c>
      <c r="D777" s="207"/>
      <c r="E777" s="208">
        <v>0</v>
      </c>
      <c r="F777" s="209"/>
      <c r="G777" s="210"/>
      <c r="M777" s="204" t="s">
        <v>770</v>
      </c>
      <c r="O777" s="195"/>
    </row>
    <row r="778" spans="1:15" ht="22.5">
      <c r="A778" s="203"/>
      <c r="B778" s="205"/>
      <c r="C778" s="206" t="s">
        <v>771</v>
      </c>
      <c r="D778" s="207"/>
      <c r="E778" s="208">
        <v>0</v>
      </c>
      <c r="F778" s="209"/>
      <c r="G778" s="210"/>
      <c r="M778" s="204" t="s">
        <v>771</v>
      </c>
      <c r="O778" s="195"/>
    </row>
    <row r="779" spans="1:15" ht="12.75">
      <c r="A779" s="203"/>
      <c r="B779" s="205"/>
      <c r="C779" s="206" t="s">
        <v>772</v>
      </c>
      <c r="D779" s="207"/>
      <c r="E779" s="208">
        <v>0</v>
      </c>
      <c r="F779" s="209"/>
      <c r="G779" s="210"/>
      <c r="M779" s="204" t="s">
        <v>772</v>
      </c>
      <c r="O779" s="195"/>
    </row>
    <row r="780" spans="1:15" ht="22.5">
      <c r="A780" s="203"/>
      <c r="B780" s="205"/>
      <c r="C780" s="206" t="s">
        <v>773</v>
      </c>
      <c r="D780" s="207"/>
      <c r="E780" s="208">
        <v>0</v>
      </c>
      <c r="F780" s="209"/>
      <c r="G780" s="210"/>
      <c r="M780" s="204" t="s">
        <v>773</v>
      </c>
      <c r="O780" s="195"/>
    </row>
    <row r="781" spans="1:15" ht="12.75">
      <c r="A781" s="203"/>
      <c r="B781" s="205"/>
      <c r="C781" s="206" t="s">
        <v>774</v>
      </c>
      <c r="D781" s="207"/>
      <c r="E781" s="208">
        <v>0</v>
      </c>
      <c r="F781" s="209"/>
      <c r="G781" s="210"/>
      <c r="M781" s="204" t="s">
        <v>774</v>
      </c>
      <c r="O781" s="195"/>
    </row>
    <row r="782" spans="1:15" ht="12.75">
      <c r="A782" s="203"/>
      <c r="B782" s="205"/>
      <c r="C782" s="206" t="s">
        <v>775</v>
      </c>
      <c r="D782" s="207"/>
      <c r="E782" s="208">
        <v>0</v>
      </c>
      <c r="F782" s="209"/>
      <c r="G782" s="210"/>
      <c r="M782" s="204" t="s">
        <v>775</v>
      </c>
      <c r="O782" s="195"/>
    </row>
    <row r="783" spans="1:15" ht="12.75">
      <c r="A783" s="203"/>
      <c r="B783" s="205"/>
      <c r="C783" s="206" t="s">
        <v>776</v>
      </c>
      <c r="D783" s="207"/>
      <c r="E783" s="208">
        <v>0</v>
      </c>
      <c r="F783" s="209"/>
      <c r="G783" s="210"/>
      <c r="M783" s="204" t="s">
        <v>776</v>
      </c>
      <c r="O783" s="195"/>
    </row>
    <row r="784" spans="1:15" ht="12.75">
      <c r="A784" s="203"/>
      <c r="B784" s="205"/>
      <c r="C784" s="206" t="s">
        <v>146</v>
      </c>
      <c r="D784" s="207"/>
      <c r="E784" s="208">
        <v>0</v>
      </c>
      <c r="F784" s="209"/>
      <c r="G784" s="210"/>
      <c r="M784" s="204" t="s">
        <v>146</v>
      </c>
      <c r="O784" s="195"/>
    </row>
    <row r="785" spans="1:15" ht="12.75">
      <c r="A785" s="203"/>
      <c r="B785" s="205"/>
      <c r="C785" s="206" t="s">
        <v>758</v>
      </c>
      <c r="D785" s="207"/>
      <c r="E785" s="208">
        <v>5</v>
      </c>
      <c r="F785" s="209"/>
      <c r="G785" s="210"/>
      <c r="M785" s="232">
        <v>4.211805555555555</v>
      </c>
      <c r="O785" s="195"/>
    </row>
    <row r="786" spans="1:104" ht="22.5">
      <c r="A786" s="196">
        <v>158</v>
      </c>
      <c r="B786" s="197" t="s">
        <v>777</v>
      </c>
      <c r="C786" s="198" t="s">
        <v>778</v>
      </c>
      <c r="D786" s="199" t="s">
        <v>75</v>
      </c>
      <c r="E786" s="200">
        <v>2</v>
      </c>
      <c r="F786" s="200">
        <v>0</v>
      </c>
      <c r="G786" s="201">
        <f>E786*F786</f>
        <v>0</v>
      </c>
      <c r="O786" s="195">
        <v>2</v>
      </c>
      <c r="AA786" s="167">
        <v>12</v>
      </c>
      <c r="AB786" s="167">
        <v>0</v>
      </c>
      <c r="AC786" s="167">
        <v>61</v>
      </c>
      <c r="AZ786" s="167">
        <v>2</v>
      </c>
      <c r="BA786" s="167">
        <f>IF(AZ786=1,G786,0)</f>
        <v>0</v>
      </c>
      <c r="BB786" s="167">
        <f>IF(AZ786=2,G786,0)</f>
        <v>0</v>
      </c>
      <c r="BC786" s="167">
        <f>IF(AZ786=3,G786,0)</f>
        <v>0</v>
      </c>
      <c r="BD786" s="167">
        <f>IF(AZ786=4,G786,0)</f>
        <v>0</v>
      </c>
      <c r="BE786" s="167">
        <f>IF(AZ786=5,G786,0)</f>
        <v>0</v>
      </c>
      <c r="CA786" s="202">
        <v>12</v>
      </c>
      <c r="CB786" s="202">
        <v>0</v>
      </c>
      <c r="CZ786" s="167">
        <v>0.0648</v>
      </c>
    </row>
    <row r="787" spans="1:15" ht="12.75">
      <c r="A787" s="203"/>
      <c r="B787" s="205"/>
      <c r="C787" s="206" t="s">
        <v>779</v>
      </c>
      <c r="D787" s="207"/>
      <c r="E787" s="208">
        <v>0</v>
      </c>
      <c r="F787" s="209"/>
      <c r="G787" s="210"/>
      <c r="M787" s="204" t="s">
        <v>779</v>
      </c>
      <c r="O787" s="195"/>
    </row>
    <row r="788" spans="1:15" ht="12.75">
      <c r="A788" s="203"/>
      <c r="B788" s="205"/>
      <c r="C788" s="206" t="s">
        <v>780</v>
      </c>
      <c r="D788" s="207"/>
      <c r="E788" s="208">
        <v>0</v>
      </c>
      <c r="F788" s="209"/>
      <c r="G788" s="210"/>
      <c r="M788" s="204" t="s">
        <v>780</v>
      </c>
      <c r="O788" s="195"/>
    </row>
    <row r="789" spans="1:15" ht="12.75">
      <c r="A789" s="203"/>
      <c r="B789" s="205"/>
      <c r="C789" s="206" t="s">
        <v>769</v>
      </c>
      <c r="D789" s="207"/>
      <c r="E789" s="208">
        <v>0</v>
      </c>
      <c r="F789" s="209"/>
      <c r="G789" s="210"/>
      <c r="M789" s="204" t="s">
        <v>769</v>
      </c>
      <c r="O789" s="195"/>
    </row>
    <row r="790" spans="1:15" ht="22.5">
      <c r="A790" s="203"/>
      <c r="B790" s="205"/>
      <c r="C790" s="206" t="s">
        <v>770</v>
      </c>
      <c r="D790" s="207"/>
      <c r="E790" s="208">
        <v>0</v>
      </c>
      <c r="F790" s="209"/>
      <c r="G790" s="210"/>
      <c r="M790" s="204" t="s">
        <v>770</v>
      </c>
      <c r="O790" s="195"/>
    </row>
    <row r="791" spans="1:15" ht="22.5">
      <c r="A791" s="203"/>
      <c r="B791" s="205"/>
      <c r="C791" s="206" t="s">
        <v>771</v>
      </c>
      <c r="D791" s="207"/>
      <c r="E791" s="208">
        <v>0</v>
      </c>
      <c r="F791" s="209"/>
      <c r="G791" s="210"/>
      <c r="M791" s="204" t="s">
        <v>771</v>
      </c>
      <c r="O791" s="195"/>
    </row>
    <row r="792" spans="1:15" ht="12.75">
      <c r="A792" s="203"/>
      <c r="B792" s="205"/>
      <c r="C792" s="206" t="s">
        <v>772</v>
      </c>
      <c r="D792" s="207"/>
      <c r="E792" s="208">
        <v>0</v>
      </c>
      <c r="F792" s="209"/>
      <c r="G792" s="210"/>
      <c r="M792" s="204" t="s">
        <v>772</v>
      </c>
      <c r="O792" s="195"/>
    </row>
    <row r="793" spans="1:15" ht="22.5">
      <c r="A793" s="203"/>
      <c r="B793" s="205"/>
      <c r="C793" s="206" t="s">
        <v>773</v>
      </c>
      <c r="D793" s="207"/>
      <c r="E793" s="208">
        <v>0</v>
      </c>
      <c r="F793" s="209"/>
      <c r="G793" s="210"/>
      <c r="M793" s="204" t="s">
        <v>773</v>
      </c>
      <c r="O793" s="195"/>
    </row>
    <row r="794" spans="1:15" ht="12.75">
      <c r="A794" s="203"/>
      <c r="B794" s="205"/>
      <c r="C794" s="206" t="s">
        <v>774</v>
      </c>
      <c r="D794" s="207"/>
      <c r="E794" s="208">
        <v>0</v>
      </c>
      <c r="F794" s="209"/>
      <c r="G794" s="210"/>
      <c r="M794" s="204" t="s">
        <v>774</v>
      </c>
      <c r="O794" s="195"/>
    </row>
    <row r="795" spans="1:15" ht="12.75">
      <c r="A795" s="203"/>
      <c r="B795" s="205"/>
      <c r="C795" s="206" t="s">
        <v>775</v>
      </c>
      <c r="D795" s="207"/>
      <c r="E795" s="208">
        <v>0</v>
      </c>
      <c r="F795" s="209"/>
      <c r="G795" s="210"/>
      <c r="M795" s="204" t="s">
        <v>775</v>
      </c>
      <c r="O795" s="195"/>
    </row>
    <row r="796" spans="1:15" ht="12.75">
      <c r="A796" s="203"/>
      <c r="B796" s="205"/>
      <c r="C796" s="206" t="s">
        <v>776</v>
      </c>
      <c r="D796" s="207"/>
      <c r="E796" s="208">
        <v>0</v>
      </c>
      <c r="F796" s="209"/>
      <c r="G796" s="210"/>
      <c r="M796" s="204" t="s">
        <v>776</v>
      </c>
      <c r="O796" s="195"/>
    </row>
    <row r="797" spans="1:15" ht="12.75">
      <c r="A797" s="203"/>
      <c r="B797" s="205"/>
      <c r="C797" s="206" t="s">
        <v>146</v>
      </c>
      <c r="D797" s="207"/>
      <c r="E797" s="208">
        <v>0</v>
      </c>
      <c r="F797" s="209"/>
      <c r="G797" s="210"/>
      <c r="M797" s="204" t="s">
        <v>146</v>
      </c>
      <c r="O797" s="195"/>
    </row>
    <row r="798" spans="1:15" ht="12.75">
      <c r="A798" s="203"/>
      <c r="B798" s="205"/>
      <c r="C798" s="206" t="s">
        <v>761</v>
      </c>
      <c r="D798" s="207"/>
      <c r="E798" s="208">
        <v>2</v>
      </c>
      <c r="F798" s="209"/>
      <c r="G798" s="210"/>
      <c r="M798" s="232">
        <v>4.251388888888889</v>
      </c>
      <c r="O798" s="195"/>
    </row>
    <row r="799" spans="1:104" ht="22.5">
      <c r="A799" s="196">
        <v>159</v>
      </c>
      <c r="B799" s="197" t="s">
        <v>781</v>
      </c>
      <c r="C799" s="198" t="s">
        <v>782</v>
      </c>
      <c r="D799" s="199" t="s">
        <v>75</v>
      </c>
      <c r="E799" s="200">
        <v>2</v>
      </c>
      <c r="F799" s="200">
        <v>0</v>
      </c>
      <c r="G799" s="201">
        <f>E799*F799</f>
        <v>0</v>
      </c>
      <c r="O799" s="195">
        <v>2</v>
      </c>
      <c r="AA799" s="167">
        <v>12</v>
      </c>
      <c r="AB799" s="167">
        <v>0</v>
      </c>
      <c r="AC799" s="167">
        <v>60</v>
      </c>
      <c r="AZ799" s="167">
        <v>2</v>
      </c>
      <c r="BA799" s="167">
        <f>IF(AZ799=1,G799,0)</f>
        <v>0</v>
      </c>
      <c r="BB799" s="167">
        <f>IF(AZ799=2,G799,0)</f>
        <v>0</v>
      </c>
      <c r="BC799" s="167">
        <f>IF(AZ799=3,G799,0)</f>
        <v>0</v>
      </c>
      <c r="BD799" s="167">
        <f>IF(AZ799=4,G799,0)</f>
        <v>0</v>
      </c>
      <c r="BE799" s="167">
        <f>IF(AZ799=5,G799,0)</f>
        <v>0</v>
      </c>
      <c r="CA799" s="202">
        <v>12</v>
      </c>
      <c r="CB799" s="202">
        <v>0</v>
      </c>
      <c r="CZ799" s="167">
        <v>0.0864078</v>
      </c>
    </row>
    <row r="800" spans="1:15" ht="12.75">
      <c r="A800" s="203"/>
      <c r="B800" s="205"/>
      <c r="C800" s="206" t="s">
        <v>779</v>
      </c>
      <c r="D800" s="207"/>
      <c r="E800" s="208">
        <v>0</v>
      </c>
      <c r="F800" s="209"/>
      <c r="G800" s="210"/>
      <c r="M800" s="204" t="s">
        <v>779</v>
      </c>
      <c r="O800" s="195"/>
    </row>
    <row r="801" spans="1:15" ht="12.75">
      <c r="A801" s="203"/>
      <c r="B801" s="205"/>
      <c r="C801" s="206" t="s">
        <v>769</v>
      </c>
      <c r="D801" s="207"/>
      <c r="E801" s="208">
        <v>0</v>
      </c>
      <c r="F801" s="209"/>
      <c r="G801" s="210"/>
      <c r="M801" s="204" t="s">
        <v>769</v>
      </c>
      <c r="O801" s="195"/>
    </row>
    <row r="802" spans="1:15" ht="22.5">
      <c r="A802" s="203"/>
      <c r="B802" s="205"/>
      <c r="C802" s="206" t="s">
        <v>770</v>
      </c>
      <c r="D802" s="207"/>
      <c r="E802" s="208">
        <v>0</v>
      </c>
      <c r="F802" s="209"/>
      <c r="G802" s="210"/>
      <c r="M802" s="204" t="s">
        <v>770</v>
      </c>
      <c r="O802" s="195"/>
    </row>
    <row r="803" spans="1:15" ht="22.5">
      <c r="A803" s="203"/>
      <c r="B803" s="205"/>
      <c r="C803" s="206" t="s">
        <v>771</v>
      </c>
      <c r="D803" s="207"/>
      <c r="E803" s="208">
        <v>0</v>
      </c>
      <c r="F803" s="209"/>
      <c r="G803" s="210"/>
      <c r="M803" s="204" t="s">
        <v>771</v>
      </c>
      <c r="O803" s="195"/>
    </row>
    <row r="804" spans="1:15" ht="12.75">
      <c r="A804" s="203"/>
      <c r="B804" s="205"/>
      <c r="C804" s="206" t="s">
        <v>772</v>
      </c>
      <c r="D804" s="207"/>
      <c r="E804" s="208">
        <v>0</v>
      </c>
      <c r="F804" s="209"/>
      <c r="G804" s="210"/>
      <c r="M804" s="204" t="s">
        <v>772</v>
      </c>
      <c r="O804" s="195"/>
    </row>
    <row r="805" spans="1:15" ht="22.5">
      <c r="A805" s="203"/>
      <c r="B805" s="205"/>
      <c r="C805" s="206" t="s">
        <v>773</v>
      </c>
      <c r="D805" s="207"/>
      <c r="E805" s="208">
        <v>0</v>
      </c>
      <c r="F805" s="209"/>
      <c r="G805" s="210"/>
      <c r="M805" s="204" t="s">
        <v>773</v>
      </c>
      <c r="O805" s="195"/>
    </row>
    <row r="806" spans="1:15" ht="12.75">
      <c r="A806" s="203"/>
      <c r="B806" s="205"/>
      <c r="C806" s="206" t="s">
        <v>774</v>
      </c>
      <c r="D806" s="207"/>
      <c r="E806" s="208">
        <v>0</v>
      </c>
      <c r="F806" s="209"/>
      <c r="G806" s="210"/>
      <c r="M806" s="204" t="s">
        <v>774</v>
      </c>
      <c r="O806" s="195"/>
    </row>
    <row r="807" spans="1:15" ht="12.75">
      <c r="A807" s="203"/>
      <c r="B807" s="205"/>
      <c r="C807" s="206" t="s">
        <v>775</v>
      </c>
      <c r="D807" s="207"/>
      <c r="E807" s="208">
        <v>0</v>
      </c>
      <c r="F807" s="209"/>
      <c r="G807" s="210"/>
      <c r="M807" s="204" t="s">
        <v>775</v>
      </c>
      <c r="O807" s="195"/>
    </row>
    <row r="808" spans="1:15" ht="12.75">
      <c r="A808" s="203"/>
      <c r="B808" s="205"/>
      <c r="C808" s="206" t="s">
        <v>776</v>
      </c>
      <c r="D808" s="207"/>
      <c r="E808" s="208">
        <v>0</v>
      </c>
      <c r="F808" s="209"/>
      <c r="G808" s="210"/>
      <c r="M808" s="204" t="s">
        <v>776</v>
      </c>
      <c r="O808" s="195"/>
    </row>
    <row r="809" spans="1:15" ht="12.75">
      <c r="A809" s="203"/>
      <c r="B809" s="205"/>
      <c r="C809" s="206" t="s">
        <v>146</v>
      </c>
      <c r="D809" s="207"/>
      <c r="E809" s="208">
        <v>0</v>
      </c>
      <c r="F809" s="209"/>
      <c r="G809" s="210"/>
      <c r="M809" s="204" t="s">
        <v>146</v>
      </c>
      <c r="O809" s="195"/>
    </row>
    <row r="810" spans="1:15" ht="12.75">
      <c r="A810" s="203"/>
      <c r="B810" s="205"/>
      <c r="C810" s="206" t="s">
        <v>762</v>
      </c>
      <c r="D810" s="207"/>
      <c r="E810" s="208">
        <v>2</v>
      </c>
      <c r="F810" s="209"/>
      <c r="G810" s="210"/>
      <c r="M810" s="232">
        <v>4.293055555555555</v>
      </c>
      <c r="O810" s="195"/>
    </row>
    <row r="811" spans="1:104" ht="22.5">
      <c r="A811" s="196">
        <v>160</v>
      </c>
      <c r="B811" s="197" t="s">
        <v>783</v>
      </c>
      <c r="C811" s="198" t="s">
        <v>784</v>
      </c>
      <c r="D811" s="199" t="s">
        <v>75</v>
      </c>
      <c r="E811" s="200">
        <v>2</v>
      </c>
      <c r="F811" s="200">
        <v>0</v>
      </c>
      <c r="G811" s="201">
        <f>E811*F811</f>
        <v>0</v>
      </c>
      <c r="O811" s="195">
        <v>2</v>
      </c>
      <c r="AA811" s="167">
        <v>12</v>
      </c>
      <c r="AB811" s="167">
        <v>0</v>
      </c>
      <c r="AC811" s="167">
        <v>62</v>
      </c>
      <c r="AZ811" s="167">
        <v>2</v>
      </c>
      <c r="BA811" s="167">
        <f>IF(AZ811=1,G811,0)</f>
        <v>0</v>
      </c>
      <c r="BB811" s="167">
        <f>IF(AZ811=2,G811,0)</f>
        <v>0</v>
      </c>
      <c r="BC811" s="167">
        <f>IF(AZ811=3,G811,0)</f>
        <v>0</v>
      </c>
      <c r="BD811" s="167">
        <f>IF(AZ811=4,G811,0)</f>
        <v>0</v>
      </c>
      <c r="BE811" s="167">
        <f>IF(AZ811=5,G811,0)</f>
        <v>0</v>
      </c>
      <c r="CA811" s="202">
        <v>12</v>
      </c>
      <c r="CB811" s="202">
        <v>0</v>
      </c>
      <c r="CZ811" s="167">
        <v>0.04433</v>
      </c>
    </row>
    <row r="812" spans="1:15" ht="12.75">
      <c r="A812" s="203"/>
      <c r="B812" s="205"/>
      <c r="C812" s="206" t="s">
        <v>785</v>
      </c>
      <c r="D812" s="207"/>
      <c r="E812" s="208">
        <v>0</v>
      </c>
      <c r="F812" s="209"/>
      <c r="G812" s="210"/>
      <c r="M812" s="204" t="s">
        <v>785</v>
      </c>
      <c r="O812" s="195"/>
    </row>
    <row r="813" spans="1:15" ht="12.75">
      <c r="A813" s="203"/>
      <c r="B813" s="205"/>
      <c r="C813" s="206" t="s">
        <v>786</v>
      </c>
      <c r="D813" s="207"/>
      <c r="E813" s="208">
        <v>0</v>
      </c>
      <c r="F813" s="209"/>
      <c r="G813" s="210"/>
      <c r="M813" s="204" t="s">
        <v>786</v>
      </c>
      <c r="O813" s="195"/>
    </row>
    <row r="814" spans="1:15" ht="12.75">
      <c r="A814" s="203"/>
      <c r="B814" s="205"/>
      <c r="C814" s="206" t="s">
        <v>776</v>
      </c>
      <c r="D814" s="207"/>
      <c r="E814" s="208">
        <v>0</v>
      </c>
      <c r="F814" s="209"/>
      <c r="G814" s="210"/>
      <c r="M814" s="204" t="s">
        <v>776</v>
      </c>
      <c r="O814" s="195"/>
    </row>
    <row r="815" spans="1:15" ht="12.75">
      <c r="A815" s="203"/>
      <c r="B815" s="205"/>
      <c r="C815" s="206" t="s">
        <v>146</v>
      </c>
      <c r="D815" s="207"/>
      <c r="E815" s="208">
        <v>0</v>
      </c>
      <c r="F815" s="209"/>
      <c r="G815" s="210"/>
      <c r="M815" s="204" t="s">
        <v>146</v>
      </c>
      <c r="O815" s="195"/>
    </row>
    <row r="816" spans="1:15" ht="12.75">
      <c r="A816" s="203"/>
      <c r="B816" s="205"/>
      <c r="C816" s="206" t="s">
        <v>765</v>
      </c>
      <c r="D816" s="207"/>
      <c r="E816" s="208">
        <v>2</v>
      </c>
      <c r="F816" s="209"/>
      <c r="G816" s="210"/>
      <c r="M816" s="204" t="s">
        <v>765</v>
      </c>
      <c r="O816" s="195"/>
    </row>
    <row r="817" spans="1:104" ht="22.5">
      <c r="A817" s="196">
        <v>161</v>
      </c>
      <c r="B817" s="197" t="s">
        <v>787</v>
      </c>
      <c r="C817" s="198" t="s">
        <v>788</v>
      </c>
      <c r="D817" s="199" t="s">
        <v>75</v>
      </c>
      <c r="E817" s="200">
        <v>2</v>
      </c>
      <c r="F817" s="200">
        <v>0</v>
      </c>
      <c r="G817" s="201">
        <f>E817*F817</f>
        <v>0</v>
      </c>
      <c r="O817" s="195">
        <v>2</v>
      </c>
      <c r="AA817" s="167">
        <v>12</v>
      </c>
      <c r="AB817" s="167">
        <v>0</v>
      </c>
      <c r="AC817" s="167">
        <v>52</v>
      </c>
      <c r="AZ817" s="167">
        <v>2</v>
      </c>
      <c r="BA817" s="167">
        <f>IF(AZ817=1,G817,0)</f>
        <v>0</v>
      </c>
      <c r="BB817" s="167">
        <f>IF(AZ817=2,G817,0)</f>
        <v>0</v>
      </c>
      <c r="BC817" s="167">
        <f>IF(AZ817=3,G817,0)</f>
        <v>0</v>
      </c>
      <c r="BD817" s="167">
        <f>IF(AZ817=4,G817,0)</f>
        <v>0</v>
      </c>
      <c r="BE817" s="167">
        <f>IF(AZ817=5,G817,0)</f>
        <v>0</v>
      </c>
      <c r="CA817" s="202">
        <v>12</v>
      </c>
      <c r="CB817" s="202">
        <v>0</v>
      </c>
      <c r="CZ817" s="167">
        <v>0.03375</v>
      </c>
    </row>
    <row r="818" spans="1:15" ht="12.75">
      <c r="A818" s="203"/>
      <c r="B818" s="205"/>
      <c r="C818" s="206" t="s">
        <v>786</v>
      </c>
      <c r="D818" s="207"/>
      <c r="E818" s="208">
        <v>0</v>
      </c>
      <c r="F818" s="209"/>
      <c r="G818" s="210"/>
      <c r="M818" s="204" t="s">
        <v>786</v>
      </c>
      <c r="O818" s="195"/>
    </row>
    <row r="819" spans="1:15" ht="12.75">
      <c r="A819" s="203"/>
      <c r="B819" s="205"/>
      <c r="C819" s="206" t="s">
        <v>146</v>
      </c>
      <c r="D819" s="207"/>
      <c r="E819" s="208">
        <v>0</v>
      </c>
      <c r="F819" s="209"/>
      <c r="G819" s="210"/>
      <c r="M819" s="204" t="s">
        <v>146</v>
      </c>
      <c r="O819" s="195"/>
    </row>
    <row r="820" spans="1:15" ht="12.75">
      <c r="A820" s="203"/>
      <c r="B820" s="205"/>
      <c r="C820" s="206" t="s">
        <v>789</v>
      </c>
      <c r="D820" s="207"/>
      <c r="E820" s="208">
        <v>2</v>
      </c>
      <c r="F820" s="209"/>
      <c r="G820" s="210"/>
      <c r="M820" s="204" t="s">
        <v>789</v>
      </c>
      <c r="O820" s="195"/>
    </row>
    <row r="821" spans="1:104" ht="22.5">
      <c r="A821" s="196">
        <v>162</v>
      </c>
      <c r="B821" s="197" t="s">
        <v>790</v>
      </c>
      <c r="C821" s="198" t="s">
        <v>791</v>
      </c>
      <c r="D821" s="199" t="s">
        <v>133</v>
      </c>
      <c r="E821" s="200">
        <v>10.815</v>
      </c>
      <c r="F821" s="200">
        <v>0</v>
      </c>
      <c r="G821" s="201">
        <f>E821*F821</f>
        <v>0</v>
      </c>
      <c r="O821" s="195">
        <v>2</v>
      </c>
      <c r="AA821" s="167">
        <v>12</v>
      </c>
      <c r="AB821" s="167">
        <v>0</v>
      </c>
      <c r="AC821" s="167">
        <v>63</v>
      </c>
      <c r="AZ821" s="167">
        <v>2</v>
      </c>
      <c r="BA821" s="167">
        <f>IF(AZ821=1,G821,0)</f>
        <v>0</v>
      </c>
      <c r="BB821" s="167">
        <f>IF(AZ821=2,G821,0)</f>
        <v>0</v>
      </c>
      <c r="BC821" s="167">
        <f>IF(AZ821=3,G821,0)</f>
        <v>0</v>
      </c>
      <c r="BD821" s="167">
        <f>IF(AZ821=4,G821,0)</f>
        <v>0</v>
      </c>
      <c r="BE821" s="167">
        <f>IF(AZ821=5,G821,0)</f>
        <v>0</v>
      </c>
      <c r="CA821" s="202">
        <v>12</v>
      </c>
      <c r="CB821" s="202">
        <v>0</v>
      </c>
      <c r="CZ821" s="167">
        <v>0.00293</v>
      </c>
    </row>
    <row r="822" spans="1:15" ht="12.75">
      <c r="A822" s="203"/>
      <c r="B822" s="205"/>
      <c r="C822" s="206" t="s">
        <v>792</v>
      </c>
      <c r="D822" s="207"/>
      <c r="E822" s="208">
        <v>0</v>
      </c>
      <c r="F822" s="209"/>
      <c r="G822" s="210"/>
      <c r="M822" s="204" t="s">
        <v>792</v>
      </c>
      <c r="O822" s="195"/>
    </row>
    <row r="823" spans="1:15" ht="12.75">
      <c r="A823" s="203"/>
      <c r="B823" s="205"/>
      <c r="C823" s="206" t="s">
        <v>266</v>
      </c>
      <c r="D823" s="207"/>
      <c r="E823" s="208">
        <v>0</v>
      </c>
      <c r="F823" s="209"/>
      <c r="G823" s="210"/>
      <c r="M823" s="204" t="s">
        <v>266</v>
      </c>
      <c r="O823" s="195"/>
    </row>
    <row r="824" spans="1:15" ht="12.75">
      <c r="A824" s="203"/>
      <c r="B824" s="205"/>
      <c r="C824" s="206" t="s">
        <v>793</v>
      </c>
      <c r="D824" s="207"/>
      <c r="E824" s="208">
        <v>10.815</v>
      </c>
      <c r="F824" s="209"/>
      <c r="G824" s="210"/>
      <c r="M824" s="204" t="s">
        <v>793</v>
      </c>
      <c r="O824" s="195"/>
    </row>
    <row r="825" spans="1:104" ht="12.75">
      <c r="A825" s="196">
        <v>163</v>
      </c>
      <c r="B825" s="197" t="s">
        <v>794</v>
      </c>
      <c r="C825" s="198" t="s">
        <v>795</v>
      </c>
      <c r="D825" s="199" t="s">
        <v>119</v>
      </c>
      <c r="E825" s="200">
        <v>0.71794175</v>
      </c>
      <c r="F825" s="200">
        <v>0</v>
      </c>
      <c r="G825" s="201">
        <f>E825*F825</f>
        <v>0</v>
      </c>
      <c r="O825" s="195">
        <v>2</v>
      </c>
      <c r="AA825" s="167">
        <v>7</v>
      </c>
      <c r="AB825" s="167">
        <v>1001</v>
      </c>
      <c r="AC825" s="167">
        <v>5</v>
      </c>
      <c r="AZ825" s="167">
        <v>2</v>
      </c>
      <c r="BA825" s="167">
        <f>IF(AZ825=1,G825,0)</f>
        <v>0</v>
      </c>
      <c r="BB825" s="167">
        <f>IF(AZ825=2,G825,0)</f>
        <v>0</v>
      </c>
      <c r="BC825" s="167">
        <f>IF(AZ825=3,G825,0)</f>
        <v>0</v>
      </c>
      <c r="BD825" s="167">
        <f>IF(AZ825=4,G825,0)</f>
        <v>0</v>
      </c>
      <c r="BE825" s="167">
        <f>IF(AZ825=5,G825,0)</f>
        <v>0</v>
      </c>
      <c r="CA825" s="202">
        <v>7</v>
      </c>
      <c r="CB825" s="202">
        <v>1001</v>
      </c>
      <c r="CZ825" s="167">
        <v>0</v>
      </c>
    </row>
    <row r="826" spans="1:57" ht="12.75">
      <c r="A826" s="211"/>
      <c r="B826" s="212" t="s">
        <v>76</v>
      </c>
      <c r="C826" s="213" t="str">
        <f>CONCATENATE(B752," ",C752)</f>
        <v>766 Konstrukce truhlářské</v>
      </c>
      <c r="D826" s="214"/>
      <c r="E826" s="215"/>
      <c r="F826" s="216"/>
      <c r="G826" s="217">
        <f>SUM(G752:G825)</f>
        <v>0</v>
      </c>
      <c r="O826" s="195">
        <v>4</v>
      </c>
      <c r="BA826" s="218">
        <f>SUM(BA752:BA825)</f>
        <v>0</v>
      </c>
      <c r="BB826" s="218">
        <f>SUM(BB752:BB825)</f>
        <v>0</v>
      </c>
      <c r="BC826" s="218">
        <f>SUM(BC752:BC825)</f>
        <v>0</v>
      </c>
      <c r="BD826" s="218">
        <f>SUM(BD752:BD825)</f>
        <v>0</v>
      </c>
      <c r="BE826" s="218">
        <f>SUM(BE752:BE825)</f>
        <v>0</v>
      </c>
    </row>
    <row r="827" spans="1:15" ht="12.75">
      <c r="A827" s="188" t="s">
        <v>72</v>
      </c>
      <c r="B827" s="189" t="s">
        <v>796</v>
      </c>
      <c r="C827" s="190" t="s">
        <v>797</v>
      </c>
      <c r="D827" s="191"/>
      <c r="E827" s="192"/>
      <c r="F827" s="192"/>
      <c r="G827" s="193"/>
      <c r="H827" s="194"/>
      <c r="I827" s="194"/>
      <c r="O827" s="195">
        <v>1</v>
      </c>
    </row>
    <row r="828" spans="1:104" ht="12.75">
      <c r="A828" s="196">
        <v>164</v>
      </c>
      <c r="B828" s="197" t="s">
        <v>798</v>
      </c>
      <c r="C828" s="198" t="s">
        <v>799</v>
      </c>
      <c r="D828" s="199" t="s">
        <v>86</v>
      </c>
      <c r="E828" s="200">
        <v>232.464</v>
      </c>
      <c r="F828" s="200">
        <v>0</v>
      </c>
      <c r="G828" s="201">
        <f>E828*F828</f>
        <v>0</v>
      </c>
      <c r="O828" s="195">
        <v>2</v>
      </c>
      <c r="AA828" s="167">
        <v>1</v>
      </c>
      <c r="AB828" s="167">
        <v>1</v>
      </c>
      <c r="AC828" s="167">
        <v>1</v>
      </c>
      <c r="AZ828" s="167">
        <v>2</v>
      </c>
      <c r="BA828" s="167">
        <f>IF(AZ828=1,G828,0)</f>
        <v>0</v>
      </c>
      <c r="BB828" s="167">
        <f>IF(AZ828=2,G828,0)</f>
        <v>0</v>
      </c>
      <c r="BC828" s="167">
        <f>IF(AZ828=3,G828,0)</f>
        <v>0</v>
      </c>
      <c r="BD828" s="167">
        <f>IF(AZ828=4,G828,0)</f>
        <v>0</v>
      </c>
      <c r="BE828" s="167">
        <f>IF(AZ828=5,G828,0)</f>
        <v>0</v>
      </c>
      <c r="CA828" s="202">
        <v>1</v>
      </c>
      <c r="CB828" s="202">
        <v>1</v>
      </c>
      <c r="CZ828" s="167">
        <v>0.00187</v>
      </c>
    </row>
    <row r="829" spans="1:15" ht="12.75">
      <c r="A829" s="203"/>
      <c r="B829" s="205"/>
      <c r="C829" s="206" t="s">
        <v>235</v>
      </c>
      <c r="D829" s="207"/>
      <c r="E829" s="208">
        <v>0</v>
      </c>
      <c r="F829" s="209"/>
      <c r="G829" s="210"/>
      <c r="M829" s="204" t="s">
        <v>235</v>
      </c>
      <c r="O829" s="195"/>
    </row>
    <row r="830" spans="1:15" ht="12.75">
      <c r="A830" s="203"/>
      <c r="B830" s="205"/>
      <c r="C830" s="206" t="s">
        <v>800</v>
      </c>
      <c r="D830" s="207"/>
      <c r="E830" s="208">
        <v>38.2358</v>
      </c>
      <c r="F830" s="209"/>
      <c r="G830" s="210"/>
      <c r="M830" s="204" t="s">
        <v>800</v>
      </c>
      <c r="O830" s="195"/>
    </row>
    <row r="831" spans="1:15" ht="12.75">
      <c r="A831" s="203"/>
      <c r="B831" s="205"/>
      <c r="C831" s="206" t="s">
        <v>801</v>
      </c>
      <c r="D831" s="207"/>
      <c r="E831" s="208">
        <v>38.2358</v>
      </c>
      <c r="F831" s="209"/>
      <c r="G831" s="210"/>
      <c r="M831" s="204" t="s">
        <v>801</v>
      </c>
      <c r="O831" s="195"/>
    </row>
    <row r="832" spans="1:15" ht="12.75">
      <c r="A832" s="203"/>
      <c r="B832" s="205"/>
      <c r="C832" s="206" t="s">
        <v>802</v>
      </c>
      <c r="D832" s="207"/>
      <c r="E832" s="208">
        <v>42.12</v>
      </c>
      <c r="F832" s="209"/>
      <c r="G832" s="210"/>
      <c r="M832" s="204" t="s">
        <v>802</v>
      </c>
      <c r="O832" s="195"/>
    </row>
    <row r="833" spans="1:15" ht="12.75">
      <c r="A833" s="203"/>
      <c r="B833" s="205"/>
      <c r="C833" s="206" t="s">
        <v>803</v>
      </c>
      <c r="D833" s="207"/>
      <c r="E833" s="208">
        <v>37.44</v>
      </c>
      <c r="F833" s="209"/>
      <c r="G833" s="210"/>
      <c r="M833" s="204" t="s">
        <v>803</v>
      </c>
      <c r="O833" s="195"/>
    </row>
    <row r="834" spans="1:15" ht="12.75">
      <c r="A834" s="203"/>
      <c r="B834" s="205"/>
      <c r="C834" s="206" t="s">
        <v>804</v>
      </c>
      <c r="D834" s="207"/>
      <c r="E834" s="208">
        <v>25.155</v>
      </c>
      <c r="F834" s="209"/>
      <c r="G834" s="210"/>
      <c r="M834" s="204" t="s">
        <v>804</v>
      </c>
      <c r="O834" s="195"/>
    </row>
    <row r="835" spans="1:15" ht="12.75">
      <c r="A835" s="203"/>
      <c r="B835" s="205"/>
      <c r="C835" s="206" t="s">
        <v>805</v>
      </c>
      <c r="D835" s="207"/>
      <c r="E835" s="208">
        <v>36.765</v>
      </c>
      <c r="F835" s="209"/>
      <c r="G835" s="210"/>
      <c r="M835" s="204" t="s">
        <v>805</v>
      </c>
      <c r="O835" s="195"/>
    </row>
    <row r="836" spans="1:15" ht="12.75">
      <c r="A836" s="203"/>
      <c r="B836" s="205"/>
      <c r="C836" s="206" t="s">
        <v>806</v>
      </c>
      <c r="D836" s="207"/>
      <c r="E836" s="208">
        <v>14.5125</v>
      </c>
      <c r="F836" s="209"/>
      <c r="G836" s="210"/>
      <c r="M836" s="204" t="s">
        <v>806</v>
      </c>
      <c r="O836" s="195"/>
    </row>
    <row r="837" spans="1:104" ht="22.5">
      <c r="A837" s="196">
        <v>165</v>
      </c>
      <c r="B837" s="197" t="s">
        <v>748</v>
      </c>
      <c r="C837" s="198" t="s">
        <v>749</v>
      </c>
      <c r="D837" s="199" t="s">
        <v>133</v>
      </c>
      <c r="E837" s="200">
        <v>189.19</v>
      </c>
      <c r="F837" s="200">
        <v>0</v>
      </c>
      <c r="G837" s="201">
        <f>E837*F837</f>
        <v>0</v>
      </c>
      <c r="O837" s="195">
        <v>2</v>
      </c>
      <c r="AA837" s="167">
        <v>1</v>
      </c>
      <c r="AB837" s="167">
        <v>7</v>
      </c>
      <c r="AC837" s="167">
        <v>7</v>
      </c>
      <c r="AZ837" s="167">
        <v>2</v>
      </c>
      <c r="BA837" s="167">
        <f>IF(AZ837=1,G837,0)</f>
        <v>0</v>
      </c>
      <c r="BB837" s="167">
        <f>IF(AZ837=2,G837,0)</f>
        <v>0</v>
      </c>
      <c r="BC837" s="167">
        <f>IF(AZ837=3,G837,0)</f>
        <v>0</v>
      </c>
      <c r="BD837" s="167">
        <f>IF(AZ837=4,G837,0)</f>
        <v>0</v>
      </c>
      <c r="BE837" s="167">
        <f>IF(AZ837=5,G837,0)</f>
        <v>0</v>
      </c>
      <c r="CA837" s="202">
        <v>1</v>
      </c>
      <c r="CB837" s="202">
        <v>7</v>
      </c>
      <c r="CZ837" s="167">
        <v>4E-05</v>
      </c>
    </row>
    <row r="838" spans="1:15" ht="12.75">
      <c r="A838" s="203"/>
      <c r="B838" s="205"/>
      <c r="C838" s="206" t="s">
        <v>807</v>
      </c>
      <c r="D838" s="207"/>
      <c r="E838" s="208">
        <v>0</v>
      </c>
      <c r="F838" s="209"/>
      <c r="G838" s="210"/>
      <c r="M838" s="204" t="s">
        <v>807</v>
      </c>
      <c r="O838" s="195"/>
    </row>
    <row r="839" spans="1:15" ht="12.75">
      <c r="A839" s="203"/>
      <c r="B839" s="205"/>
      <c r="C839" s="206" t="s">
        <v>235</v>
      </c>
      <c r="D839" s="207"/>
      <c r="E839" s="208">
        <v>0</v>
      </c>
      <c r="F839" s="209"/>
      <c r="G839" s="210"/>
      <c r="M839" s="204" t="s">
        <v>235</v>
      </c>
      <c r="O839" s="195"/>
    </row>
    <row r="840" spans="1:15" ht="12.75">
      <c r="A840" s="203"/>
      <c r="B840" s="205"/>
      <c r="C840" s="206" t="s">
        <v>808</v>
      </c>
      <c r="D840" s="207"/>
      <c r="E840" s="208">
        <v>40.745</v>
      </c>
      <c r="F840" s="209"/>
      <c r="G840" s="210"/>
      <c r="M840" s="204" t="s">
        <v>808</v>
      </c>
      <c r="O840" s="195"/>
    </row>
    <row r="841" spans="1:15" ht="12.75">
      <c r="A841" s="203"/>
      <c r="B841" s="205"/>
      <c r="C841" s="206" t="s">
        <v>809</v>
      </c>
      <c r="D841" s="207"/>
      <c r="E841" s="208">
        <v>40.745</v>
      </c>
      <c r="F841" s="209"/>
      <c r="G841" s="210"/>
      <c r="M841" s="204" t="s">
        <v>809</v>
      </c>
      <c r="O841" s="195"/>
    </row>
    <row r="842" spans="1:15" ht="12.75">
      <c r="A842" s="203"/>
      <c r="B842" s="205"/>
      <c r="C842" s="206" t="s">
        <v>810</v>
      </c>
      <c r="D842" s="207"/>
      <c r="E842" s="208">
        <v>29.4</v>
      </c>
      <c r="F842" s="209"/>
      <c r="G842" s="210"/>
      <c r="M842" s="204" t="s">
        <v>810</v>
      </c>
      <c r="O842" s="195"/>
    </row>
    <row r="843" spans="1:15" ht="12.75">
      <c r="A843" s="203"/>
      <c r="B843" s="205"/>
      <c r="C843" s="206" t="s">
        <v>811</v>
      </c>
      <c r="D843" s="207"/>
      <c r="E843" s="208">
        <v>27</v>
      </c>
      <c r="F843" s="209"/>
      <c r="G843" s="210"/>
      <c r="M843" s="204" t="s">
        <v>811</v>
      </c>
      <c r="O843" s="195"/>
    </row>
    <row r="844" spans="1:15" ht="12.75">
      <c r="A844" s="203"/>
      <c r="B844" s="205"/>
      <c r="C844" s="206" t="s">
        <v>812</v>
      </c>
      <c r="D844" s="207"/>
      <c r="E844" s="208">
        <v>22.05</v>
      </c>
      <c r="F844" s="209"/>
      <c r="G844" s="210"/>
      <c r="M844" s="204" t="s">
        <v>812</v>
      </c>
      <c r="O844" s="195"/>
    </row>
    <row r="845" spans="1:15" ht="12.75">
      <c r="A845" s="203"/>
      <c r="B845" s="205"/>
      <c r="C845" s="206" t="s">
        <v>813</v>
      </c>
      <c r="D845" s="207"/>
      <c r="E845" s="208">
        <v>29.25</v>
      </c>
      <c r="F845" s="209"/>
      <c r="G845" s="210"/>
      <c r="M845" s="204" t="s">
        <v>813</v>
      </c>
      <c r="O845" s="195"/>
    </row>
    <row r="846" spans="1:104" ht="12.75">
      <c r="A846" s="196">
        <v>166</v>
      </c>
      <c r="B846" s="197" t="s">
        <v>814</v>
      </c>
      <c r="C846" s="198" t="s">
        <v>815</v>
      </c>
      <c r="D846" s="199" t="s">
        <v>86</v>
      </c>
      <c r="E846" s="200">
        <v>14.5125</v>
      </c>
      <c r="F846" s="200">
        <v>0</v>
      </c>
      <c r="G846" s="201">
        <f>E846*F846</f>
        <v>0</v>
      </c>
      <c r="O846" s="195">
        <v>2</v>
      </c>
      <c r="AA846" s="167">
        <v>1</v>
      </c>
      <c r="AB846" s="167">
        <v>0</v>
      </c>
      <c r="AC846" s="167">
        <v>0</v>
      </c>
      <c r="AZ846" s="167">
        <v>2</v>
      </c>
      <c r="BA846" s="167">
        <f>IF(AZ846=1,G846,0)</f>
        <v>0</v>
      </c>
      <c r="BB846" s="167">
        <f>IF(AZ846=2,G846,0)</f>
        <v>0</v>
      </c>
      <c r="BC846" s="167">
        <f>IF(AZ846=3,G846,0)</f>
        <v>0</v>
      </c>
      <c r="BD846" s="167">
        <f>IF(AZ846=4,G846,0)</f>
        <v>0</v>
      </c>
      <c r="BE846" s="167">
        <f>IF(AZ846=5,G846,0)</f>
        <v>0</v>
      </c>
      <c r="CA846" s="202">
        <v>1</v>
      </c>
      <c r="CB846" s="202">
        <v>0</v>
      </c>
      <c r="CZ846" s="167">
        <v>3E-05</v>
      </c>
    </row>
    <row r="847" spans="1:15" ht="12.75">
      <c r="A847" s="203"/>
      <c r="B847" s="205"/>
      <c r="C847" s="206" t="s">
        <v>235</v>
      </c>
      <c r="D847" s="207"/>
      <c r="E847" s="208">
        <v>0</v>
      </c>
      <c r="F847" s="209"/>
      <c r="G847" s="210"/>
      <c r="M847" s="204" t="s">
        <v>235</v>
      </c>
      <c r="O847" s="195"/>
    </row>
    <row r="848" spans="1:15" ht="12.75">
      <c r="A848" s="203"/>
      <c r="B848" s="205"/>
      <c r="C848" s="206" t="s">
        <v>806</v>
      </c>
      <c r="D848" s="207"/>
      <c r="E848" s="208">
        <v>14.5125</v>
      </c>
      <c r="F848" s="209"/>
      <c r="G848" s="210"/>
      <c r="M848" s="204" t="s">
        <v>806</v>
      </c>
      <c r="O848" s="195"/>
    </row>
    <row r="849" spans="1:104" ht="12.75">
      <c r="A849" s="196">
        <v>167</v>
      </c>
      <c r="B849" s="197" t="s">
        <v>816</v>
      </c>
      <c r="C849" s="198" t="s">
        <v>817</v>
      </c>
      <c r="D849" s="199" t="s">
        <v>86</v>
      </c>
      <c r="E849" s="200">
        <v>217.9515</v>
      </c>
      <c r="F849" s="200">
        <v>0</v>
      </c>
      <c r="G849" s="201">
        <f>E849*F849</f>
        <v>0</v>
      </c>
      <c r="O849" s="195">
        <v>2</v>
      </c>
      <c r="AA849" s="167">
        <v>1</v>
      </c>
      <c r="AB849" s="167">
        <v>7</v>
      </c>
      <c r="AC849" s="167">
        <v>7</v>
      </c>
      <c r="AZ849" s="167">
        <v>2</v>
      </c>
      <c r="BA849" s="167">
        <f>IF(AZ849=1,G849,0)</f>
        <v>0</v>
      </c>
      <c r="BB849" s="167">
        <f>IF(AZ849=2,G849,0)</f>
        <v>0</v>
      </c>
      <c r="BC849" s="167">
        <f>IF(AZ849=3,G849,0)</f>
        <v>0</v>
      </c>
      <c r="BD849" s="167">
        <f>IF(AZ849=4,G849,0)</f>
        <v>0</v>
      </c>
      <c r="BE849" s="167">
        <f>IF(AZ849=5,G849,0)</f>
        <v>0</v>
      </c>
      <c r="CA849" s="202">
        <v>1</v>
      </c>
      <c r="CB849" s="202">
        <v>7</v>
      </c>
      <c r="CZ849" s="167">
        <v>3E-05</v>
      </c>
    </row>
    <row r="850" spans="1:15" ht="12.75">
      <c r="A850" s="203"/>
      <c r="B850" s="205"/>
      <c r="C850" s="206" t="s">
        <v>235</v>
      </c>
      <c r="D850" s="207"/>
      <c r="E850" s="208">
        <v>0</v>
      </c>
      <c r="F850" s="209"/>
      <c r="G850" s="210"/>
      <c r="M850" s="204" t="s">
        <v>235</v>
      </c>
      <c r="O850" s="195"/>
    </row>
    <row r="851" spans="1:15" ht="12.75">
      <c r="A851" s="203"/>
      <c r="B851" s="205"/>
      <c r="C851" s="206" t="s">
        <v>800</v>
      </c>
      <c r="D851" s="207"/>
      <c r="E851" s="208">
        <v>38.2358</v>
      </c>
      <c r="F851" s="209"/>
      <c r="G851" s="210"/>
      <c r="M851" s="204" t="s">
        <v>800</v>
      </c>
      <c r="O851" s="195"/>
    </row>
    <row r="852" spans="1:15" ht="12.75">
      <c r="A852" s="203"/>
      <c r="B852" s="205"/>
      <c r="C852" s="206" t="s">
        <v>801</v>
      </c>
      <c r="D852" s="207"/>
      <c r="E852" s="208">
        <v>38.2358</v>
      </c>
      <c r="F852" s="209"/>
      <c r="G852" s="210"/>
      <c r="M852" s="204" t="s">
        <v>801</v>
      </c>
      <c r="O852" s="195"/>
    </row>
    <row r="853" spans="1:15" ht="12.75">
      <c r="A853" s="203"/>
      <c r="B853" s="205"/>
      <c r="C853" s="206" t="s">
        <v>802</v>
      </c>
      <c r="D853" s="207"/>
      <c r="E853" s="208">
        <v>42.12</v>
      </c>
      <c r="F853" s="209"/>
      <c r="G853" s="210"/>
      <c r="M853" s="204" t="s">
        <v>802</v>
      </c>
      <c r="O853" s="195"/>
    </row>
    <row r="854" spans="1:15" ht="12.75">
      <c r="A854" s="203"/>
      <c r="B854" s="205"/>
      <c r="C854" s="206" t="s">
        <v>803</v>
      </c>
      <c r="D854" s="207"/>
      <c r="E854" s="208">
        <v>37.44</v>
      </c>
      <c r="F854" s="209"/>
      <c r="G854" s="210"/>
      <c r="M854" s="204" t="s">
        <v>803</v>
      </c>
      <c r="O854" s="195"/>
    </row>
    <row r="855" spans="1:15" ht="12.75">
      <c r="A855" s="203"/>
      <c r="B855" s="205"/>
      <c r="C855" s="206" t="s">
        <v>804</v>
      </c>
      <c r="D855" s="207"/>
      <c r="E855" s="208">
        <v>25.155</v>
      </c>
      <c r="F855" s="209"/>
      <c r="G855" s="210"/>
      <c r="M855" s="204" t="s">
        <v>804</v>
      </c>
      <c r="O855" s="195"/>
    </row>
    <row r="856" spans="1:15" ht="12.75">
      <c r="A856" s="203"/>
      <c r="B856" s="205"/>
      <c r="C856" s="206" t="s">
        <v>805</v>
      </c>
      <c r="D856" s="207"/>
      <c r="E856" s="208">
        <v>36.765</v>
      </c>
      <c r="F856" s="209"/>
      <c r="G856" s="210"/>
      <c r="M856" s="204" t="s">
        <v>805</v>
      </c>
      <c r="O856" s="195"/>
    </row>
    <row r="857" spans="1:104" ht="12.75">
      <c r="A857" s="196">
        <v>168</v>
      </c>
      <c r="B857" s="197" t="s">
        <v>818</v>
      </c>
      <c r="C857" s="198" t="s">
        <v>819</v>
      </c>
      <c r="D857" s="199" t="s">
        <v>133</v>
      </c>
      <c r="E857" s="200">
        <v>4.53</v>
      </c>
      <c r="F857" s="200">
        <v>0</v>
      </c>
      <c r="G857" s="201">
        <f>E857*F857</f>
        <v>0</v>
      </c>
      <c r="O857" s="195">
        <v>2</v>
      </c>
      <c r="AA857" s="167">
        <v>1</v>
      </c>
      <c r="AB857" s="167">
        <v>7</v>
      </c>
      <c r="AC857" s="167">
        <v>7</v>
      </c>
      <c r="AZ857" s="167">
        <v>2</v>
      </c>
      <c r="BA857" s="167">
        <f>IF(AZ857=1,G857,0)</f>
        <v>0</v>
      </c>
      <c r="BB857" s="167">
        <f>IF(AZ857=2,G857,0)</f>
        <v>0</v>
      </c>
      <c r="BC857" s="167">
        <f>IF(AZ857=3,G857,0)</f>
        <v>0</v>
      </c>
      <c r="BD857" s="167">
        <f>IF(AZ857=4,G857,0)</f>
        <v>0</v>
      </c>
      <c r="BE857" s="167">
        <f>IF(AZ857=5,G857,0)</f>
        <v>0</v>
      </c>
      <c r="CA857" s="202">
        <v>1</v>
      </c>
      <c r="CB857" s="202">
        <v>7</v>
      </c>
      <c r="CZ857" s="167">
        <v>6E-05</v>
      </c>
    </row>
    <row r="858" spans="1:15" ht="12.75">
      <c r="A858" s="203"/>
      <c r="B858" s="205"/>
      <c r="C858" s="206" t="s">
        <v>355</v>
      </c>
      <c r="D858" s="207"/>
      <c r="E858" s="208">
        <v>0</v>
      </c>
      <c r="F858" s="209"/>
      <c r="G858" s="210"/>
      <c r="M858" s="204" t="s">
        <v>355</v>
      </c>
      <c r="O858" s="195"/>
    </row>
    <row r="859" spans="1:15" ht="12.75">
      <c r="A859" s="203"/>
      <c r="B859" s="205"/>
      <c r="C859" s="206" t="s">
        <v>820</v>
      </c>
      <c r="D859" s="207"/>
      <c r="E859" s="208">
        <v>4.53</v>
      </c>
      <c r="F859" s="209"/>
      <c r="G859" s="210"/>
      <c r="M859" s="204" t="s">
        <v>820</v>
      </c>
      <c r="O859" s="195"/>
    </row>
    <row r="860" spans="1:104" ht="12.75">
      <c r="A860" s="196">
        <v>169</v>
      </c>
      <c r="B860" s="197" t="s">
        <v>821</v>
      </c>
      <c r="C860" s="198" t="s">
        <v>822</v>
      </c>
      <c r="D860" s="199" t="s">
        <v>133</v>
      </c>
      <c r="E860" s="200">
        <v>156</v>
      </c>
      <c r="F860" s="200">
        <v>0</v>
      </c>
      <c r="G860" s="201">
        <f>E860*F860</f>
        <v>0</v>
      </c>
      <c r="O860" s="195">
        <v>2</v>
      </c>
      <c r="AA860" s="167">
        <v>1</v>
      </c>
      <c r="AB860" s="167">
        <v>7</v>
      </c>
      <c r="AC860" s="167">
        <v>7</v>
      </c>
      <c r="AZ860" s="167">
        <v>2</v>
      </c>
      <c r="BA860" s="167">
        <f>IF(AZ860=1,G860,0)</f>
        <v>0</v>
      </c>
      <c r="BB860" s="167">
        <f>IF(AZ860=2,G860,0)</f>
        <v>0</v>
      </c>
      <c r="BC860" s="167">
        <f>IF(AZ860=3,G860,0)</f>
        <v>0</v>
      </c>
      <c r="BD860" s="167">
        <f>IF(AZ860=4,G860,0)</f>
        <v>0</v>
      </c>
      <c r="BE860" s="167">
        <f>IF(AZ860=5,G860,0)</f>
        <v>0</v>
      </c>
      <c r="CA860" s="202">
        <v>1</v>
      </c>
      <c r="CB860" s="202">
        <v>7</v>
      </c>
      <c r="CZ860" s="167">
        <v>0.00019</v>
      </c>
    </row>
    <row r="861" spans="1:15" ht="12.75">
      <c r="A861" s="203"/>
      <c r="B861" s="205"/>
      <c r="C861" s="206" t="s">
        <v>355</v>
      </c>
      <c r="D861" s="207"/>
      <c r="E861" s="208">
        <v>0</v>
      </c>
      <c r="F861" s="209"/>
      <c r="G861" s="210"/>
      <c r="M861" s="204" t="s">
        <v>355</v>
      </c>
      <c r="O861" s="195"/>
    </row>
    <row r="862" spans="1:15" ht="12.75">
      <c r="A862" s="203"/>
      <c r="B862" s="205"/>
      <c r="C862" s="206" t="s">
        <v>476</v>
      </c>
      <c r="D862" s="207"/>
      <c r="E862" s="208">
        <v>156</v>
      </c>
      <c r="F862" s="209"/>
      <c r="G862" s="210"/>
      <c r="M862" s="204" t="s">
        <v>476</v>
      </c>
      <c r="O862" s="195"/>
    </row>
    <row r="863" spans="1:104" ht="12.75">
      <c r="A863" s="196">
        <v>170</v>
      </c>
      <c r="B863" s="197" t="s">
        <v>823</v>
      </c>
      <c r="C863" s="198" t="s">
        <v>824</v>
      </c>
      <c r="D863" s="199" t="s">
        <v>154</v>
      </c>
      <c r="E863" s="200">
        <v>1</v>
      </c>
      <c r="F863" s="200">
        <v>0</v>
      </c>
      <c r="G863" s="201">
        <f>E863*F863</f>
        <v>0</v>
      </c>
      <c r="O863" s="195">
        <v>2</v>
      </c>
      <c r="AA863" s="167">
        <v>1</v>
      </c>
      <c r="AB863" s="167">
        <v>7</v>
      </c>
      <c r="AC863" s="167">
        <v>7</v>
      </c>
      <c r="AZ863" s="167">
        <v>2</v>
      </c>
      <c r="BA863" s="167">
        <f>IF(AZ863=1,G863,0)</f>
        <v>0</v>
      </c>
      <c r="BB863" s="167">
        <f>IF(AZ863=2,G863,0)</f>
        <v>0</v>
      </c>
      <c r="BC863" s="167">
        <f>IF(AZ863=3,G863,0)</f>
        <v>0</v>
      </c>
      <c r="BD863" s="167">
        <f>IF(AZ863=4,G863,0)</f>
        <v>0</v>
      </c>
      <c r="BE863" s="167">
        <f>IF(AZ863=5,G863,0)</f>
        <v>0</v>
      </c>
      <c r="CA863" s="202">
        <v>1</v>
      </c>
      <c r="CB863" s="202">
        <v>7</v>
      </c>
      <c r="CZ863" s="167">
        <v>0</v>
      </c>
    </row>
    <row r="864" spans="1:15" ht="12.75">
      <c r="A864" s="203"/>
      <c r="B864" s="205"/>
      <c r="C864" s="206" t="s">
        <v>355</v>
      </c>
      <c r="D864" s="207"/>
      <c r="E864" s="208">
        <v>0</v>
      </c>
      <c r="F864" s="209"/>
      <c r="G864" s="210"/>
      <c r="M864" s="204" t="s">
        <v>355</v>
      </c>
      <c r="O864" s="195"/>
    </row>
    <row r="865" spans="1:15" ht="12.75">
      <c r="A865" s="203"/>
      <c r="B865" s="205"/>
      <c r="C865" s="206" t="s">
        <v>825</v>
      </c>
      <c r="D865" s="207"/>
      <c r="E865" s="208">
        <v>1</v>
      </c>
      <c r="F865" s="209"/>
      <c r="G865" s="210"/>
      <c r="M865" s="232">
        <v>8.917361111111111</v>
      </c>
      <c r="O865" s="195"/>
    </row>
    <row r="866" spans="1:104" ht="12.75">
      <c r="A866" s="196">
        <v>171</v>
      </c>
      <c r="B866" s="197" t="s">
        <v>826</v>
      </c>
      <c r="C866" s="198" t="s">
        <v>827</v>
      </c>
      <c r="D866" s="199" t="s">
        <v>86</v>
      </c>
      <c r="E866" s="200">
        <v>8.4</v>
      </c>
      <c r="F866" s="200">
        <v>0</v>
      </c>
      <c r="G866" s="201">
        <f>E866*F866</f>
        <v>0</v>
      </c>
      <c r="O866" s="195">
        <v>2</v>
      </c>
      <c r="AA866" s="167">
        <v>1</v>
      </c>
      <c r="AB866" s="167">
        <v>7</v>
      </c>
      <c r="AC866" s="167">
        <v>7</v>
      </c>
      <c r="AZ866" s="167">
        <v>2</v>
      </c>
      <c r="BA866" s="167">
        <f>IF(AZ866=1,G866,0)</f>
        <v>0</v>
      </c>
      <c r="BB866" s="167">
        <f>IF(AZ866=2,G866,0)</f>
        <v>0</v>
      </c>
      <c r="BC866" s="167">
        <f>IF(AZ866=3,G866,0)</f>
        <v>0</v>
      </c>
      <c r="BD866" s="167">
        <f>IF(AZ866=4,G866,0)</f>
        <v>0</v>
      </c>
      <c r="BE866" s="167">
        <f>IF(AZ866=5,G866,0)</f>
        <v>0</v>
      </c>
      <c r="CA866" s="202">
        <v>1</v>
      </c>
      <c r="CB866" s="202">
        <v>7</v>
      </c>
      <c r="CZ866" s="167">
        <v>0</v>
      </c>
    </row>
    <row r="867" spans="1:15" ht="12.75">
      <c r="A867" s="203"/>
      <c r="B867" s="205"/>
      <c r="C867" s="206" t="s">
        <v>112</v>
      </c>
      <c r="D867" s="207"/>
      <c r="E867" s="208">
        <v>0</v>
      </c>
      <c r="F867" s="209"/>
      <c r="G867" s="210"/>
      <c r="M867" s="204" t="s">
        <v>112</v>
      </c>
      <c r="O867" s="195"/>
    </row>
    <row r="868" spans="1:15" ht="12.75">
      <c r="A868" s="203"/>
      <c r="B868" s="205"/>
      <c r="C868" s="206" t="s">
        <v>88</v>
      </c>
      <c r="D868" s="207"/>
      <c r="E868" s="208">
        <v>0</v>
      </c>
      <c r="F868" s="209"/>
      <c r="G868" s="210"/>
      <c r="M868" s="204" t="s">
        <v>88</v>
      </c>
      <c r="O868" s="195"/>
    </row>
    <row r="869" spans="1:15" ht="22.5">
      <c r="A869" s="203"/>
      <c r="B869" s="205"/>
      <c r="C869" s="206" t="s">
        <v>828</v>
      </c>
      <c r="D869" s="207"/>
      <c r="E869" s="208">
        <v>8.4</v>
      </c>
      <c r="F869" s="209"/>
      <c r="G869" s="210"/>
      <c r="M869" s="204" t="s">
        <v>828</v>
      </c>
      <c r="O869" s="195"/>
    </row>
    <row r="870" spans="1:104" ht="12.75">
      <c r="A870" s="196">
        <v>172</v>
      </c>
      <c r="B870" s="197" t="s">
        <v>829</v>
      </c>
      <c r="C870" s="198" t="s">
        <v>830</v>
      </c>
      <c r="D870" s="199" t="s">
        <v>86</v>
      </c>
      <c r="E870" s="200">
        <v>11.7</v>
      </c>
      <c r="F870" s="200">
        <v>0</v>
      </c>
      <c r="G870" s="201">
        <f>E870*F870</f>
        <v>0</v>
      </c>
      <c r="O870" s="195">
        <v>2</v>
      </c>
      <c r="AA870" s="167">
        <v>1</v>
      </c>
      <c r="AB870" s="167">
        <v>7</v>
      </c>
      <c r="AC870" s="167">
        <v>7</v>
      </c>
      <c r="AZ870" s="167">
        <v>2</v>
      </c>
      <c r="BA870" s="167">
        <f>IF(AZ870=1,G870,0)</f>
        <v>0</v>
      </c>
      <c r="BB870" s="167">
        <f>IF(AZ870=2,G870,0)</f>
        <v>0</v>
      </c>
      <c r="BC870" s="167">
        <f>IF(AZ870=3,G870,0)</f>
        <v>0</v>
      </c>
      <c r="BD870" s="167">
        <f>IF(AZ870=4,G870,0)</f>
        <v>0</v>
      </c>
      <c r="BE870" s="167">
        <f>IF(AZ870=5,G870,0)</f>
        <v>0</v>
      </c>
      <c r="CA870" s="202">
        <v>1</v>
      </c>
      <c r="CB870" s="202">
        <v>7</v>
      </c>
      <c r="CZ870" s="167">
        <v>0.00052</v>
      </c>
    </row>
    <row r="871" spans="1:15" ht="12.75">
      <c r="A871" s="203"/>
      <c r="B871" s="205"/>
      <c r="C871" s="206" t="s">
        <v>355</v>
      </c>
      <c r="D871" s="207"/>
      <c r="E871" s="208">
        <v>0</v>
      </c>
      <c r="F871" s="209"/>
      <c r="G871" s="210"/>
      <c r="M871" s="204" t="s">
        <v>355</v>
      </c>
      <c r="O871" s="195"/>
    </row>
    <row r="872" spans="1:15" ht="12.75">
      <c r="A872" s="203"/>
      <c r="B872" s="205"/>
      <c r="C872" s="206" t="s">
        <v>831</v>
      </c>
      <c r="D872" s="207"/>
      <c r="E872" s="208">
        <v>11.7</v>
      </c>
      <c r="F872" s="209"/>
      <c r="G872" s="210"/>
      <c r="M872" s="204" t="s">
        <v>831</v>
      </c>
      <c r="O872" s="195"/>
    </row>
    <row r="873" spans="1:104" ht="12.75">
      <c r="A873" s="196">
        <v>173</v>
      </c>
      <c r="B873" s="197" t="s">
        <v>832</v>
      </c>
      <c r="C873" s="198" t="s">
        <v>833</v>
      </c>
      <c r="D873" s="199" t="s">
        <v>75</v>
      </c>
      <c r="E873" s="200">
        <v>10</v>
      </c>
      <c r="F873" s="200">
        <v>0</v>
      </c>
      <c r="G873" s="201">
        <f>E873*F873</f>
        <v>0</v>
      </c>
      <c r="O873" s="195">
        <v>2</v>
      </c>
      <c r="AA873" s="167">
        <v>1</v>
      </c>
      <c r="AB873" s="167">
        <v>7</v>
      </c>
      <c r="AC873" s="167">
        <v>7</v>
      </c>
      <c r="AZ873" s="167">
        <v>2</v>
      </c>
      <c r="BA873" s="167">
        <f>IF(AZ873=1,G873,0)</f>
        <v>0</v>
      </c>
      <c r="BB873" s="167">
        <f>IF(AZ873=2,G873,0)</f>
        <v>0</v>
      </c>
      <c r="BC873" s="167">
        <f>IF(AZ873=3,G873,0)</f>
        <v>0</v>
      </c>
      <c r="BD873" s="167">
        <f>IF(AZ873=4,G873,0)</f>
        <v>0</v>
      </c>
      <c r="BE873" s="167">
        <f>IF(AZ873=5,G873,0)</f>
        <v>0</v>
      </c>
      <c r="CA873" s="202">
        <v>1</v>
      </c>
      <c r="CB873" s="202">
        <v>7</v>
      </c>
      <c r="CZ873" s="167">
        <v>0.008</v>
      </c>
    </row>
    <row r="874" spans="1:15" ht="12.75">
      <c r="A874" s="203"/>
      <c r="B874" s="205"/>
      <c r="C874" s="206" t="s">
        <v>355</v>
      </c>
      <c r="D874" s="207"/>
      <c r="E874" s="208">
        <v>0</v>
      </c>
      <c r="F874" s="209"/>
      <c r="G874" s="210"/>
      <c r="M874" s="204" t="s">
        <v>355</v>
      </c>
      <c r="O874" s="195"/>
    </row>
    <row r="875" spans="1:15" ht="12.75">
      <c r="A875" s="203"/>
      <c r="B875" s="205"/>
      <c r="C875" s="206" t="s">
        <v>834</v>
      </c>
      <c r="D875" s="207"/>
      <c r="E875" s="208">
        <v>10</v>
      </c>
      <c r="F875" s="209"/>
      <c r="G875" s="210"/>
      <c r="M875" s="232">
        <v>8.840277777777777</v>
      </c>
      <c r="O875" s="195"/>
    </row>
    <row r="876" spans="1:104" ht="12.75">
      <c r="A876" s="196">
        <v>174</v>
      </c>
      <c r="B876" s="197" t="s">
        <v>835</v>
      </c>
      <c r="C876" s="198" t="s">
        <v>836</v>
      </c>
      <c r="D876" s="199" t="s">
        <v>86</v>
      </c>
      <c r="E876" s="200">
        <v>221.67</v>
      </c>
      <c r="F876" s="200">
        <v>0</v>
      </c>
      <c r="G876" s="201">
        <f>E876*F876</f>
        <v>0</v>
      </c>
      <c r="O876" s="195">
        <v>2</v>
      </c>
      <c r="AA876" s="167">
        <v>1</v>
      </c>
      <c r="AB876" s="167">
        <v>7</v>
      </c>
      <c r="AC876" s="167">
        <v>7</v>
      </c>
      <c r="AZ876" s="167">
        <v>2</v>
      </c>
      <c r="BA876" s="167">
        <f>IF(AZ876=1,G876,0)</f>
        <v>0</v>
      </c>
      <c r="BB876" s="167">
        <f>IF(AZ876=2,G876,0)</f>
        <v>0</v>
      </c>
      <c r="BC876" s="167">
        <f>IF(AZ876=3,G876,0)</f>
        <v>0</v>
      </c>
      <c r="BD876" s="167">
        <f>IF(AZ876=4,G876,0)</f>
        <v>0</v>
      </c>
      <c r="BE876" s="167">
        <f>IF(AZ876=5,G876,0)</f>
        <v>0</v>
      </c>
      <c r="CA876" s="202">
        <v>1</v>
      </c>
      <c r="CB876" s="202">
        <v>7</v>
      </c>
      <c r="CZ876" s="167">
        <v>0</v>
      </c>
    </row>
    <row r="877" spans="1:15" ht="12.75">
      <c r="A877" s="203"/>
      <c r="B877" s="205"/>
      <c r="C877" s="206" t="s">
        <v>266</v>
      </c>
      <c r="D877" s="207"/>
      <c r="E877" s="208">
        <v>0</v>
      </c>
      <c r="F877" s="209"/>
      <c r="G877" s="210"/>
      <c r="M877" s="204" t="s">
        <v>266</v>
      </c>
      <c r="O877" s="195"/>
    </row>
    <row r="878" spans="1:15" ht="12.75">
      <c r="A878" s="203"/>
      <c r="B878" s="205"/>
      <c r="C878" s="206" t="s">
        <v>837</v>
      </c>
      <c r="D878" s="207"/>
      <c r="E878" s="208">
        <v>221.67</v>
      </c>
      <c r="F878" s="209"/>
      <c r="G878" s="210"/>
      <c r="M878" s="204" t="s">
        <v>837</v>
      </c>
      <c r="O878" s="195"/>
    </row>
    <row r="879" spans="1:104" ht="12.75">
      <c r="A879" s="196">
        <v>175</v>
      </c>
      <c r="B879" s="197" t="s">
        <v>838</v>
      </c>
      <c r="C879" s="198" t="s">
        <v>839</v>
      </c>
      <c r="D879" s="199" t="s">
        <v>86</v>
      </c>
      <c r="E879" s="200">
        <v>2965</v>
      </c>
      <c r="F879" s="200">
        <v>0</v>
      </c>
      <c r="G879" s="201">
        <f>E879*F879</f>
        <v>0</v>
      </c>
      <c r="O879" s="195">
        <v>2</v>
      </c>
      <c r="AA879" s="167">
        <v>1</v>
      </c>
      <c r="AB879" s="167">
        <v>7</v>
      </c>
      <c r="AC879" s="167">
        <v>7</v>
      </c>
      <c r="AZ879" s="167">
        <v>2</v>
      </c>
      <c r="BA879" s="167">
        <f>IF(AZ879=1,G879,0)</f>
        <v>0</v>
      </c>
      <c r="BB879" s="167">
        <f>IF(AZ879=2,G879,0)</f>
        <v>0</v>
      </c>
      <c r="BC879" s="167">
        <f>IF(AZ879=3,G879,0)</f>
        <v>0</v>
      </c>
      <c r="BD879" s="167">
        <f>IF(AZ879=4,G879,0)</f>
        <v>0</v>
      </c>
      <c r="BE879" s="167">
        <f>IF(AZ879=5,G879,0)</f>
        <v>0</v>
      </c>
      <c r="CA879" s="202">
        <v>1</v>
      </c>
      <c r="CB879" s="202">
        <v>7</v>
      </c>
      <c r="CZ879" s="167">
        <v>0</v>
      </c>
    </row>
    <row r="880" spans="1:15" ht="12.75">
      <c r="A880" s="203"/>
      <c r="B880" s="205"/>
      <c r="C880" s="206" t="s">
        <v>326</v>
      </c>
      <c r="D880" s="207"/>
      <c r="E880" s="208">
        <v>0</v>
      </c>
      <c r="F880" s="209"/>
      <c r="G880" s="210"/>
      <c r="M880" s="204" t="s">
        <v>326</v>
      </c>
      <c r="O880" s="195"/>
    </row>
    <row r="881" spans="1:15" ht="12.75">
      <c r="A881" s="203"/>
      <c r="B881" s="205"/>
      <c r="C881" s="206" t="s">
        <v>88</v>
      </c>
      <c r="D881" s="207"/>
      <c r="E881" s="208">
        <v>0</v>
      </c>
      <c r="F881" s="209"/>
      <c r="G881" s="210"/>
      <c r="M881" s="204" t="s">
        <v>88</v>
      </c>
      <c r="O881" s="195"/>
    </row>
    <row r="882" spans="1:15" ht="12.75">
      <c r="A882" s="203"/>
      <c r="B882" s="205"/>
      <c r="C882" s="206" t="s">
        <v>840</v>
      </c>
      <c r="D882" s="207"/>
      <c r="E882" s="208">
        <v>2965</v>
      </c>
      <c r="F882" s="209"/>
      <c r="G882" s="210"/>
      <c r="M882" s="204" t="s">
        <v>840</v>
      </c>
      <c r="O882" s="195"/>
    </row>
    <row r="883" spans="1:104" ht="12.75">
      <c r="A883" s="196">
        <v>176</v>
      </c>
      <c r="B883" s="197" t="s">
        <v>841</v>
      </c>
      <c r="C883" s="198" t="s">
        <v>842</v>
      </c>
      <c r="D883" s="199" t="s">
        <v>86</v>
      </c>
      <c r="E883" s="200">
        <v>300</v>
      </c>
      <c r="F883" s="200">
        <v>0</v>
      </c>
      <c r="G883" s="201">
        <f>E883*F883</f>
        <v>0</v>
      </c>
      <c r="O883" s="195">
        <v>2</v>
      </c>
      <c r="AA883" s="167">
        <v>1</v>
      </c>
      <c r="AB883" s="167">
        <v>7</v>
      </c>
      <c r="AC883" s="167">
        <v>7</v>
      </c>
      <c r="AZ883" s="167">
        <v>2</v>
      </c>
      <c r="BA883" s="167">
        <f>IF(AZ883=1,G883,0)</f>
        <v>0</v>
      </c>
      <c r="BB883" s="167">
        <f>IF(AZ883=2,G883,0)</f>
        <v>0</v>
      </c>
      <c r="BC883" s="167">
        <f>IF(AZ883=3,G883,0)</f>
        <v>0</v>
      </c>
      <c r="BD883" s="167">
        <f>IF(AZ883=4,G883,0)</f>
        <v>0</v>
      </c>
      <c r="BE883" s="167">
        <f>IF(AZ883=5,G883,0)</f>
        <v>0</v>
      </c>
      <c r="CA883" s="202">
        <v>1</v>
      </c>
      <c r="CB883" s="202">
        <v>7</v>
      </c>
      <c r="CZ883" s="167">
        <v>0</v>
      </c>
    </row>
    <row r="884" spans="1:15" ht="12.75">
      <c r="A884" s="203"/>
      <c r="B884" s="205"/>
      <c r="C884" s="206" t="s">
        <v>326</v>
      </c>
      <c r="D884" s="207"/>
      <c r="E884" s="208">
        <v>0</v>
      </c>
      <c r="F884" s="209"/>
      <c r="G884" s="210"/>
      <c r="M884" s="204" t="s">
        <v>326</v>
      </c>
      <c r="O884" s="195"/>
    </row>
    <row r="885" spans="1:15" ht="12.75">
      <c r="A885" s="203"/>
      <c r="B885" s="205"/>
      <c r="C885" s="206" t="s">
        <v>88</v>
      </c>
      <c r="D885" s="207"/>
      <c r="E885" s="208">
        <v>0</v>
      </c>
      <c r="F885" s="209"/>
      <c r="G885" s="210"/>
      <c r="M885" s="204" t="s">
        <v>88</v>
      </c>
      <c r="O885" s="195"/>
    </row>
    <row r="886" spans="1:15" ht="12.75">
      <c r="A886" s="203"/>
      <c r="B886" s="205"/>
      <c r="C886" s="206" t="s">
        <v>843</v>
      </c>
      <c r="D886" s="207"/>
      <c r="E886" s="208">
        <v>300</v>
      </c>
      <c r="F886" s="209"/>
      <c r="G886" s="210"/>
      <c r="M886" s="204" t="s">
        <v>843</v>
      </c>
      <c r="O886" s="195"/>
    </row>
    <row r="887" spans="1:104" ht="12.75">
      <c r="A887" s="196">
        <v>177</v>
      </c>
      <c r="B887" s="197" t="s">
        <v>844</v>
      </c>
      <c r="C887" s="198" t="s">
        <v>845</v>
      </c>
      <c r="D887" s="199" t="s">
        <v>86</v>
      </c>
      <c r="E887" s="200">
        <v>2965</v>
      </c>
      <c r="F887" s="200">
        <v>0</v>
      </c>
      <c r="G887" s="201">
        <f>E887*F887</f>
        <v>0</v>
      </c>
      <c r="O887" s="195">
        <v>2</v>
      </c>
      <c r="AA887" s="167">
        <v>1</v>
      </c>
      <c r="AB887" s="167">
        <v>7</v>
      </c>
      <c r="AC887" s="167">
        <v>7</v>
      </c>
      <c r="AZ887" s="167">
        <v>2</v>
      </c>
      <c r="BA887" s="167">
        <f>IF(AZ887=1,G887,0)</f>
        <v>0</v>
      </c>
      <c r="BB887" s="167">
        <f>IF(AZ887=2,G887,0)</f>
        <v>0</v>
      </c>
      <c r="BC887" s="167">
        <f>IF(AZ887=3,G887,0)</f>
        <v>0</v>
      </c>
      <c r="BD887" s="167">
        <f>IF(AZ887=4,G887,0)</f>
        <v>0</v>
      </c>
      <c r="BE887" s="167">
        <f>IF(AZ887=5,G887,0)</f>
        <v>0</v>
      </c>
      <c r="CA887" s="202">
        <v>1</v>
      </c>
      <c r="CB887" s="202">
        <v>7</v>
      </c>
      <c r="CZ887" s="167">
        <v>2E-05</v>
      </c>
    </row>
    <row r="888" spans="1:15" ht="12.75">
      <c r="A888" s="203"/>
      <c r="B888" s="205"/>
      <c r="C888" s="206" t="s">
        <v>326</v>
      </c>
      <c r="D888" s="207"/>
      <c r="E888" s="208">
        <v>0</v>
      </c>
      <c r="F888" s="209"/>
      <c r="G888" s="210"/>
      <c r="M888" s="204" t="s">
        <v>326</v>
      </c>
      <c r="O888" s="195"/>
    </row>
    <row r="889" spans="1:15" ht="12.75">
      <c r="A889" s="203"/>
      <c r="B889" s="205"/>
      <c r="C889" s="206" t="s">
        <v>88</v>
      </c>
      <c r="D889" s="207"/>
      <c r="E889" s="208">
        <v>0</v>
      </c>
      <c r="F889" s="209"/>
      <c r="G889" s="210"/>
      <c r="M889" s="204" t="s">
        <v>88</v>
      </c>
      <c r="O889" s="195"/>
    </row>
    <row r="890" spans="1:15" ht="12.75">
      <c r="A890" s="203"/>
      <c r="B890" s="205"/>
      <c r="C890" s="206" t="s">
        <v>846</v>
      </c>
      <c r="D890" s="207"/>
      <c r="E890" s="208">
        <v>2965</v>
      </c>
      <c r="F890" s="209"/>
      <c r="G890" s="210"/>
      <c r="M890" s="204" t="s">
        <v>846</v>
      </c>
      <c r="O890" s="195"/>
    </row>
    <row r="891" spans="1:104" ht="12.75">
      <c r="A891" s="196">
        <v>178</v>
      </c>
      <c r="B891" s="197" t="s">
        <v>847</v>
      </c>
      <c r="C891" s="198" t="s">
        <v>848</v>
      </c>
      <c r="D891" s="199" t="s">
        <v>154</v>
      </c>
      <c r="E891" s="200">
        <v>14</v>
      </c>
      <c r="F891" s="200">
        <v>0</v>
      </c>
      <c r="G891" s="201">
        <f>E891*F891</f>
        <v>0</v>
      </c>
      <c r="O891" s="195">
        <v>2</v>
      </c>
      <c r="AA891" s="167">
        <v>1</v>
      </c>
      <c r="AB891" s="167">
        <v>7</v>
      </c>
      <c r="AC891" s="167">
        <v>7</v>
      </c>
      <c r="AZ891" s="167">
        <v>2</v>
      </c>
      <c r="BA891" s="167">
        <f>IF(AZ891=1,G891,0)</f>
        <v>0</v>
      </c>
      <c r="BB891" s="167">
        <f>IF(AZ891=2,G891,0)</f>
        <v>0</v>
      </c>
      <c r="BC891" s="167">
        <f>IF(AZ891=3,G891,0)</f>
        <v>0</v>
      </c>
      <c r="BD891" s="167">
        <f>IF(AZ891=4,G891,0)</f>
        <v>0</v>
      </c>
      <c r="BE891" s="167">
        <f>IF(AZ891=5,G891,0)</f>
        <v>0</v>
      </c>
      <c r="CA891" s="202">
        <v>1</v>
      </c>
      <c r="CB891" s="202">
        <v>7</v>
      </c>
      <c r="CZ891" s="167">
        <v>0</v>
      </c>
    </row>
    <row r="892" spans="1:15" ht="12.75">
      <c r="A892" s="203"/>
      <c r="B892" s="205"/>
      <c r="C892" s="206" t="s">
        <v>235</v>
      </c>
      <c r="D892" s="207"/>
      <c r="E892" s="208">
        <v>0</v>
      </c>
      <c r="F892" s="209"/>
      <c r="G892" s="210"/>
      <c r="M892" s="204" t="s">
        <v>235</v>
      </c>
      <c r="O892" s="195"/>
    </row>
    <row r="893" spans="1:15" ht="12.75">
      <c r="A893" s="203"/>
      <c r="B893" s="205"/>
      <c r="C893" s="206" t="s">
        <v>849</v>
      </c>
      <c r="D893" s="207"/>
      <c r="E893" s="208">
        <v>6</v>
      </c>
      <c r="F893" s="209"/>
      <c r="G893" s="210"/>
      <c r="M893" s="232">
        <v>8.9625</v>
      </c>
      <c r="O893" s="195"/>
    </row>
    <row r="894" spans="1:15" ht="12.75">
      <c r="A894" s="203"/>
      <c r="B894" s="205"/>
      <c r="C894" s="206" t="s">
        <v>850</v>
      </c>
      <c r="D894" s="207"/>
      <c r="E894" s="208">
        <v>8</v>
      </c>
      <c r="F894" s="209"/>
      <c r="G894" s="210"/>
      <c r="M894" s="232">
        <v>9.005555555555555</v>
      </c>
      <c r="O894" s="195"/>
    </row>
    <row r="895" spans="1:104" ht="12.75">
      <c r="A895" s="196">
        <v>179</v>
      </c>
      <c r="B895" s="197" t="s">
        <v>851</v>
      </c>
      <c r="C895" s="198" t="s">
        <v>852</v>
      </c>
      <c r="D895" s="199" t="s">
        <v>154</v>
      </c>
      <c r="E895" s="200">
        <v>28</v>
      </c>
      <c r="F895" s="200">
        <v>0</v>
      </c>
      <c r="G895" s="201">
        <f>E895*F895</f>
        <v>0</v>
      </c>
      <c r="O895" s="195">
        <v>2</v>
      </c>
      <c r="AA895" s="167">
        <v>1</v>
      </c>
      <c r="AB895" s="167">
        <v>7</v>
      </c>
      <c r="AC895" s="167">
        <v>7</v>
      </c>
      <c r="AZ895" s="167">
        <v>2</v>
      </c>
      <c r="BA895" s="167">
        <f>IF(AZ895=1,G895,0)</f>
        <v>0</v>
      </c>
      <c r="BB895" s="167">
        <f>IF(AZ895=2,G895,0)</f>
        <v>0</v>
      </c>
      <c r="BC895" s="167">
        <f>IF(AZ895=3,G895,0)</f>
        <v>0</v>
      </c>
      <c r="BD895" s="167">
        <f>IF(AZ895=4,G895,0)</f>
        <v>0</v>
      </c>
      <c r="BE895" s="167">
        <f>IF(AZ895=5,G895,0)</f>
        <v>0</v>
      </c>
      <c r="CA895" s="202">
        <v>1</v>
      </c>
      <c r="CB895" s="202">
        <v>7</v>
      </c>
      <c r="CZ895" s="167">
        <v>0</v>
      </c>
    </row>
    <row r="896" spans="1:15" ht="12.75">
      <c r="A896" s="203"/>
      <c r="B896" s="205"/>
      <c r="C896" s="206" t="s">
        <v>235</v>
      </c>
      <c r="D896" s="207"/>
      <c r="E896" s="208">
        <v>0</v>
      </c>
      <c r="F896" s="209"/>
      <c r="G896" s="210"/>
      <c r="M896" s="204" t="s">
        <v>235</v>
      </c>
      <c r="O896" s="195"/>
    </row>
    <row r="897" spans="1:15" ht="12.75">
      <c r="A897" s="203"/>
      <c r="B897" s="205"/>
      <c r="C897" s="206" t="s">
        <v>853</v>
      </c>
      <c r="D897" s="207"/>
      <c r="E897" s="208">
        <v>6</v>
      </c>
      <c r="F897" s="209"/>
      <c r="G897" s="210"/>
      <c r="M897" s="232">
        <v>5.2124999999999995</v>
      </c>
      <c r="O897" s="195"/>
    </row>
    <row r="898" spans="1:15" ht="12.75">
      <c r="A898" s="203"/>
      <c r="B898" s="205"/>
      <c r="C898" s="206" t="s">
        <v>854</v>
      </c>
      <c r="D898" s="207"/>
      <c r="E898" s="208">
        <v>6</v>
      </c>
      <c r="F898" s="209"/>
      <c r="G898" s="210"/>
      <c r="M898" s="232">
        <v>5.254166666666666</v>
      </c>
      <c r="O898" s="195"/>
    </row>
    <row r="899" spans="1:15" ht="12.75">
      <c r="A899" s="203"/>
      <c r="B899" s="205"/>
      <c r="C899" s="206" t="s">
        <v>855</v>
      </c>
      <c r="D899" s="207"/>
      <c r="E899" s="208">
        <v>6</v>
      </c>
      <c r="F899" s="209"/>
      <c r="G899" s="210"/>
      <c r="M899" s="232">
        <v>5.295833333333333</v>
      </c>
      <c r="O899" s="195"/>
    </row>
    <row r="900" spans="1:15" ht="12.75">
      <c r="A900" s="203"/>
      <c r="B900" s="205"/>
      <c r="C900" s="206" t="s">
        <v>856</v>
      </c>
      <c r="D900" s="207"/>
      <c r="E900" s="208">
        <v>4</v>
      </c>
      <c r="F900" s="209"/>
      <c r="G900" s="210"/>
      <c r="M900" s="232">
        <v>5.336111111111111</v>
      </c>
      <c r="O900" s="195"/>
    </row>
    <row r="901" spans="1:15" ht="12.75">
      <c r="A901" s="203"/>
      <c r="B901" s="205"/>
      <c r="C901" s="206" t="s">
        <v>857</v>
      </c>
      <c r="D901" s="207"/>
      <c r="E901" s="208">
        <v>2</v>
      </c>
      <c r="F901" s="209"/>
      <c r="G901" s="210"/>
      <c r="M901" s="232">
        <v>8.959722222222222</v>
      </c>
      <c r="O901" s="195"/>
    </row>
    <row r="902" spans="1:15" ht="12.75">
      <c r="A902" s="203"/>
      <c r="B902" s="205"/>
      <c r="C902" s="206" t="s">
        <v>858</v>
      </c>
      <c r="D902" s="207"/>
      <c r="E902" s="208">
        <v>4</v>
      </c>
      <c r="F902" s="209"/>
      <c r="G902" s="210"/>
      <c r="M902" s="232">
        <v>9.002777777777778</v>
      </c>
      <c r="O902" s="195"/>
    </row>
    <row r="903" spans="1:104" ht="12.75">
      <c r="A903" s="196">
        <v>180</v>
      </c>
      <c r="B903" s="197" t="s">
        <v>859</v>
      </c>
      <c r="C903" s="198" t="s">
        <v>860</v>
      </c>
      <c r="D903" s="199" t="s">
        <v>154</v>
      </c>
      <c r="E903" s="200">
        <v>7</v>
      </c>
      <c r="F903" s="200">
        <v>0</v>
      </c>
      <c r="G903" s="201">
        <f>E903*F903</f>
        <v>0</v>
      </c>
      <c r="O903" s="195">
        <v>2</v>
      </c>
      <c r="AA903" s="167">
        <v>1</v>
      </c>
      <c r="AB903" s="167">
        <v>7</v>
      </c>
      <c r="AC903" s="167">
        <v>7</v>
      </c>
      <c r="AZ903" s="167">
        <v>2</v>
      </c>
      <c r="BA903" s="167">
        <f>IF(AZ903=1,G903,0)</f>
        <v>0</v>
      </c>
      <c r="BB903" s="167">
        <f>IF(AZ903=2,G903,0)</f>
        <v>0</v>
      </c>
      <c r="BC903" s="167">
        <f>IF(AZ903=3,G903,0)</f>
        <v>0</v>
      </c>
      <c r="BD903" s="167">
        <f>IF(AZ903=4,G903,0)</f>
        <v>0</v>
      </c>
      <c r="BE903" s="167">
        <f>IF(AZ903=5,G903,0)</f>
        <v>0</v>
      </c>
      <c r="CA903" s="202">
        <v>1</v>
      </c>
      <c r="CB903" s="202">
        <v>7</v>
      </c>
      <c r="CZ903" s="167">
        <v>0.00037</v>
      </c>
    </row>
    <row r="904" spans="1:15" ht="12.75">
      <c r="A904" s="203"/>
      <c r="B904" s="205"/>
      <c r="C904" s="206" t="s">
        <v>235</v>
      </c>
      <c r="D904" s="207"/>
      <c r="E904" s="208">
        <v>0</v>
      </c>
      <c r="F904" s="209"/>
      <c r="G904" s="210"/>
      <c r="M904" s="204" t="s">
        <v>235</v>
      </c>
      <c r="O904" s="195"/>
    </row>
    <row r="905" spans="1:15" ht="12.75">
      <c r="A905" s="203"/>
      <c r="B905" s="205"/>
      <c r="C905" s="206" t="s">
        <v>861</v>
      </c>
      <c r="D905" s="207"/>
      <c r="E905" s="208">
        <v>1</v>
      </c>
      <c r="F905" s="209"/>
      <c r="G905" s="210"/>
      <c r="M905" s="232">
        <v>5.292361111111111</v>
      </c>
      <c r="O905" s="195"/>
    </row>
    <row r="906" spans="1:15" ht="12.75">
      <c r="A906" s="203"/>
      <c r="B906" s="205"/>
      <c r="C906" s="206" t="s">
        <v>862</v>
      </c>
      <c r="D906" s="207"/>
      <c r="E906" s="208">
        <v>1</v>
      </c>
      <c r="F906" s="209"/>
      <c r="G906" s="210"/>
      <c r="M906" s="232">
        <v>5.334027777777778</v>
      </c>
      <c r="O906" s="195"/>
    </row>
    <row r="907" spans="1:15" ht="12.75">
      <c r="A907" s="203"/>
      <c r="B907" s="205"/>
      <c r="C907" s="206" t="s">
        <v>863</v>
      </c>
      <c r="D907" s="207"/>
      <c r="E907" s="208">
        <v>2</v>
      </c>
      <c r="F907" s="209"/>
      <c r="G907" s="210"/>
      <c r="M907" s="204" t="s">
        <v>863</v>
      </c>
      <c r="O907" s="195"/>
    </row>
    <row r="908" spans="1:15" ht="12.75">
      <c r="A908" s="203"/>
      <c r="B908" s="205"/>
      <c r="C908" s="206" t="s">
        <v>864</v>
      </c>
      <c r="D908" s="207"/>
      <c r="E908" s="208">
        <v>2</v>
      </c>
      <c r="F908" s="209"/>
      <c r="G908" s="210"/>
      <c r="M908" s="204" t="s">
        <v>864</v>
      </c>
      <c r="O908" s="195"/>
    </row>
    <row r="909" spans="1:15" ht="12.75">
      <c r="A909" s="203"/>
      <c r="B909" s="205"/>
      <c r="C909" s="206" t="s">
        <v>865</v>
      </c>
      <c r="D909" s="207"/>
      <c r="E909" s="208">
        <v>1</v>
      </c>
      <c r="F909" s="209"/>
      <c r="G909" s="210"/>
      <c r="M909" s="232">
        <v>9.042361111111111</v>
      </c>
      <c r="O909" s="195"/>
    </row>
    <row r="910" spans="1:104" ht="12.75">
      <c r="A910" s="196">
        <v>181</v>
      </c>
      <c r="B910" s="197" t="s">
        <v>866</v>
      </c>
      <c r="C910" s="198" t="s">
        <v>867</v>
      </c>
      <c r="D910" s="199" t="s">
        <v>154</v>
      </c>
      <c r="E910" s="200">
        <v>5</v>
      </c>
      <c r="F910" s="200">
        <v>0</v>
      </c>
      <c r="G910" s="201">
        <f>E910*F910</f>
        <v>0</v>
      </c>
      <c r="O910" s="195">
        <v>2</v>
      </c>
      <c r="AA910" s="167">
        <v>1</v>
      </c>
      <c r="AB910" s="167">
        <v>7</v>
      </c>
      <c r="AC910" s="167">
        <v>7</v>
      </c>
      <c r="AZ910" s="167">
        <v>2</v>
      </c>
      <c r="BA910" s="167">
        <f>IF(AZ910=1,G910,0)</f>
        <v>0</v>
      </c>
      <c r="BB910" s="167">
        <f>IF(AZ910=2,G910,0)</f>
        <v>0</v>
      </c>
      <c r="BC910" s="167">
        <f>IF(AZ910=3,G910,0)</f>
        <v>0</v>
      </c>
      <c r="BD910" s="167">
        <f>IF(AZ910=4,G910,0)</f>
        <v>0</v>
      </c>
      <c r="BE910" s="167">
        <f>IF(AZ910=5,G910,0)</f>
        <v>0</v>
      </c>
      <c r="CA910" s="202">
        <v>1</v>
      </c>
      <c r="CB910" s="202">
        <v>7</v>
      </c>
      <c r="CZ910" s="167">
        <v>1E-05</v>
      </c>
    </row>
    <row r="911" spans="1:15" ht="12.75">
      <c r="A911" s="203"/>
      <c r="B911" s="205"/>
      <c r="C911" s="206" t="s">
        <v>235</v>
      </c>
      <c r="D911" s="207"/>
      <c r="E911" s="208">
        <v>0</v>
      </c>
      <c r="F911" s="209"/>
      <c r="G911" s="210"/>
      <c r="M911" s="204" t="s">
        <v>235</v>
      </c>
      <c r="O911" s="195"/>
    </row>
    <row r="912" spans="1:15" ht="12.75">
      <c r="A912" s="203"/>
      <c r="B912" s="205"/>
      <c r="C912" s="206" t="s">
        <v>863</v>
      </c>
      <c r="D912" s="207"/>
      <c r="E912" s="208">
        <v>2</v>
      </c>
      <c r="F912" s="209"/>
      <c r="G912" s="210"/>
      <c r="M912" s="204" t="s">
        <v>863</v>
      </c>
      <c r="O912" s="195"/>
    </row>
    <row r="913" spans="1:15" ht="12.75">
      <c r="A913" s="203"/>
      <c r="B913" s="205"/>
      <c r="C913" s="206" t="s">
        <v>864</v>
      </c>
      <c r="D913" s="207"/>
      <c r="E913" s="208">
        <v>2</v>
      </c>
      <c r="F913" s="209"/>
      <c r="G913" s="210"/>
      <c r="M913" s="204" t="s">
        <v>864</v>
      </c>
      <c r="O913" s="195"/>
    </row>
    <row r="914" spans="1:15" ht="12.75">
      <c r="A914" s="203"/>
      <c r="B914" s="205"/>
      <c r="C914" s="206" t="s">
        <v>865</v>
      </c>
      <c r="D914" s="207"/>
      <c r="E914" s="208">
        <v>1</v>
      </c>
      <c r="F914" s="209"/>
      <c r="G914" s="210"/>
      <c r="M914" s="232">
        <v>9.042361111111111</v>
      </c>
      <c r="O914" s="195"/>
    </row>
    <row r="915" spans="1:104" ht="12.75">
      <c r="A915" s="196">
        <v>182</v>
      </c>
      <c r="B915" s="197" t="s">
        <v>868</v>
      </c>
      <c r="C915" s="198" t="s">
        <v>869</v>
      </c>
      <c r="D915" s="199" t="s">
        <v>154</v>
      </c>
      <c r="E915" s="200">
        <v>50</v>
      </c>
      <c r="F915" s="200">
        <v>0</v>
      </c>
      <c r="G915" s="201">
        <f>E915*F915</f>
        <v>0</v>
      </c>
      <c r="O915" s="195">
        <v>2</v>
      </c>
      <c r="AA915" s="167">
        <v>1</v>
      </c>
      <c r="AB915" s="167">
        <v>7</v>
      </c>
      <c r="AC915" s="167">
        <v>7</v>
      </c>
      <c r="AZ915" s="167">
        <v>2</v>
      </c>
      <c r="BA915" s="167">
        <f>IF(AZ915=1,G915,0)</f>
        <v>0</v>
      </c>
      <c r="BB915" s="167">
        <f>IF(AZ915=2,G915,0)</f>
        <v>0</v>
      </c>
      <c r="BC915" s="167">
        <f>IF(AZ915=3,G915,0)</f>
        <v>0</v>
      </c>
      <c r="BD915" s="167">
        <f>IF(AZ915=4,G915,0)</f>
        <v>0</v>
      </c>
      <c r="BE915" s="167">
        <f>IF(AZ915=5,G915,0)</f>
        <v>0</v>
      </c>
      <c r="CA915" s="202">
        <v>1</v>
      </c>
      <c r="CB915" s="202">
        <v>7</v>
      </c>
      <c r="CZ915" s="167">
        <v>0</v>
      </c>
    </row>
    <row r="916" spans="1:15" ht="12.75">
      <c r="A916" s="203"/>
      <c r="B916" s="205"/>
      <c r="C916" s="206" t="s">
        <v>355</v>
      </c>
      <c r="D916" s="207"/>
      <c r="E916" s="208">
        <v>0</v>
      </c>
      <c r="F916" s="209"/>
      <c r="G916" s="210"/>
      <c r="M916" s="204" t="s">
        <v>355</v>
      </c>
      <c r="O916" s="195"/>
    </row>
    <row r="917" spans="1:15" ht="12.75">
      <c r="A917" s="203"/>
      <c r="B917" s="205"/>
      <c r="C917" s="206" t="s">
        <v>870</v>
      </c>
      <c r="D917" s="207"/>
      <c r="E917" s="208">
        <v>4</v>
      </c>
      <c r="F917" s="209"/>
      <c r="G917" s="210"/>
      <c r="M917" s="232">
        <v>8.377777777777778</v>
      </c>
      <c r="O917" s="195"/>
    </row>
    <row r="918" spans="1:15" ht="12.75">
      <c r="A918" s="203"/>
      <c r="B918" s="205"/>
      <c r="C918" s="206" t="s">
        <v>871</v>
      </c>
      <c r="D918" s="207"/>
      <c r="E918" s="208">
        <v>2</v>
      </c>
      <c r="F918" s="209"/>
      <c r="G918" s="210"/>
      <c r="M918" s="232">
        <v>8.418055555555556</v>
      </c>
      <c r="O918" s="195"/>
    </row>
    <row r="919" spans="1:15" ht="12.75">
      <c r="A919" s="203"/>
      <c r="B919" s="205"/>
      <c r="C919" s="206" t="s">
        <v>872</v>
      </c>
      <c r="D919" s="207"/>
      <c r="E919" s="208">
        <v>7</v>
      </c>
      <c r="F919" s="209"/>
      <c r="G919" s="210"/>
      <c r="M919" s="232">
        <v>8.463194444444445</v>
      </c>
      <c r="O919" s="195"/>
    </row>
    <row r="920" spans="1:15" ht="12.75">
      <c r="A920" s="203"/>
      <c r="B920" s="205"/>
      <c r="C920" s="206" t="s">
        <v>825</v>
      </c>
      <c r="D920" s="207"/>
      <c r="E920" s="208">
        <v>1</v>
      </c>
      <c r="F920" s="209"/>
      <c r="G920" s="210"/>
      <c r="M920" s="232">
        <v>8.917361111111111</v>
      </c>
      <c r="O920" s="195"/>
    </row>
    <row r="921" spans="1:15" ht="12.75">
      <c r="A921" s="203"/>
      <c r="B921" s="205"/>
      <c r="C921" s="206" t="s">
        <v>266</v>
      </c>
      <c r="D921" s="207"/>
      <c r="E921" s="208">
        <v>0</v>
      </c>
      <c r="F921" s="209"/>
      <c r="G921" s="210"/>
      <c r="M921" s="204" t="s">
        <v>266</v>
      </c>
      <c r="O921" s="195"/>
    </row>
    <row r="922" spans="1:15" ht="12.75">
      <c r="A922" s="203"/>
      <c r="B922" s="205"/>
      <c r="C922" s="206" t="s">
        <v>873</v>
      </c>
      <c r="D922" s="207"/>
      <c r="E922" s="208">
        <v>36</v>
      </c>
      <c r="F922" s="209"/>
      <c r="G922" s="210"/>
      <c r="M922" s="232">
        <v>16.858333333333334</v>
      </c>
      <c r="O922" s="195"/>
    </row>
    <row r="923" spans="1:104" ht="12.75">
      <c r="A923" s="196">
        <v>183</v>
      </c>
      <c r="B923" s="197" t="s">
        <v>874</v>
      </c>
      <c r="C923" s="198" t="s">
        <v>875</v>
      </c>
      <c r="D923" s="199" t="s">
        <v>133</v>
      </c>
      <c r="E923" s="200">
        <v>3.5</v>
      </c>
      <c r="F923" s="200">
        <v>0</v>
      </c>
      <c r="G923" s="201">
        <f>E923*F923</f>
        <v>0</v>
      </c>
      <c r="O923" s="195">
        <v>2</v>
      </c>
      <c r="AA923" s="167">
        <v>1</v>
      </c>
      <c r="AB923" s="167">
        <v>7</v>
      </c>
      <c r="AC923" s="167">
        <v>7</v>
      </c>
      <c r="AZ923" s="167">
        <v>2</v>
      </c>
      <c r="BA923" s="167">
        <f>IF(AZ923=1,G923,0)</f>
        <v>0</v>
      </c>
      <c r="BB923" s="167">
        <f>IF(AZ923=2,G923,0)</f>
        <v>0</v>
      </c>
      <c r="BC923" s="167">
        <f>IF(AZ923=3,G923,0)</f>
        <v>0</v>
      </c>
      <c r="BD923" s="167">
        <f>IF(AZ923=4,G923,0)</f>
        <v>0</v>
      </c>
      <c r="BE923" s="167">
        <f>IF(AZ923=5,G923,0)</f>
        <v>0</v>
      </c>
      <c r="CA923" s="202">
        <v>1</v>
      </c>
      <c r="CB923" s="202">
        <v>7</v>
      </c>
      <c r="CZ923" s="167">
        <v>0.00012</v>
      </c>
    </row>
    <row r="924" spans="1:15" ht="12.75">
      <c r="A924" s="203"/>
      <c r="B924" s="205"/>
      <c r="C924" s="206" t="s">
        <v>355</v>
      </c>
      <c r="D924" s="207"/>
      <c r="E924" s="208">
        <v>0</v>
      </c>
      <c r="F924" s="209"/>
      <c r="G924" s="210"/>
      <c r="M924" s="204" t="s">
        <v>355</v>
      </c>
      <c r="O924" s="195"/>
    </row>
    <row r="925" spans="1:15" ht="12.75">
      <c r="A925" s="203"/>
      <c r="B925" s="205"/>
      <c r="C925" s="206" t="s">
        <v>876</v>
      </c>
      <c r="D925" s="207"/>
      <c r="E925" s="208">
        <v>3.5</v>
      </c>
      <c r="F925" s="209"/>
      <c r="G925" s="210"/>
      <c r="M925" s="204" t="s">
        <v>876</v>
      </c>
      <c r="O925" s="195"/>
    </row>
    <row r="926" spans="1:104" ht="12.75">
      <c r="A926" s="196">
        <v>184</v>
      </c>
      <c r="B926" s="197" t="s">
        <v>877</v>
      </c>
      <c r="C926" s="198" t="s">
        <v>878</v>
      </c>
      <c r="D926" s="199" t="s">
        <v>133</v>
      </c>
      <c r="E926" s="200">
        <v>3.5</v>
      </c>
      <c r="F926" s="200">
        <v>0</v>
      </c>
      <c r="G926" s="201">
        <f>E926*F926</f>
        <v>0</v>
      </c>
      <c r="O926" s="195">
        <v>2</v>
      </c>
      <c r="AA926" s="167">
        <v>1</v>
      </c>
      <c r="AB926" s="167">
        <v>7</v>
      </c>
      <c r="AC926" s="167">
        <v>7</v>
      </c>
      <c r="AZ926" s="167">
        <v>2</v>
      </c>
      <c r="BA926" s="167">
        <f>IF(AZ926=1,G926,0)</f>
        <v>0</v>
      </c>
      <c r="BB926" s="167">
        <f>IF(AZ926=2,G926,0)</f>
        <v>0</v>
      </c>
      <c r="BC926" s="167">
        <f>IF(AZ926=3,G926,0)</f>
        <v>0</v>
      </c>
      <c r="BD926" s="167">
        <f>IF(AZ926=4,G926,0)</f>
        <v>0</v>
      </c>
      <c r="BE926" s="167">
        <f>IF(AZ926=5,G926,0)</f>
        <v>0</v>
      </c>
      <c r="CA926" s="202">
        <v>1</v>
      </c>
      <c r="CB926" s="202">
        <v>7</v>
      </c>
      <c r="CZ926" s="167">
        <v>6E-05</v>
      </c>
    </row>
    <row r="927" spans="1:15" ht="12.75">
      <c r="A927" s="203"/>
      <c r="B927" s="205"/>
      <c r="C927" s="206" t="s">
        <v>355</v>
      </c>
      <c r="D927" s="207"/>
      <c r="E927" s="208">
        <v>0</v>
      </c>
      <c r="F927" s="209"/>
      <c r="G927" s="210"/>
      <c r="M927" s="204" t="s">
        <v>355</v>
      </c>
      <c r="O927" s="195"/>
    </row>
    <row r="928" spans="1:15" ht="12.75">
      <c r="A928" s="203"/>
      <c r="B928" s="205"/>
      <c r="C928" s="206" t="s">
        <v>876</v>
      </c>
      <c r="D928" s="207"/>
      <c r="E928" s="208">
        <v>3.5</v>
      </c>
      <c r="F928" s="209"/>
      <c r="G928" s="210"/>
      <c r="M928" s="204" t="s">
        <v>876</v>
      </c>
      <c r="O928" s="195"/>
    </row>
    <row r="929" spans="1:104" ht="12.75">
      <c r="A929" s="196">
        <v>185</v>
      </c>
      <c r="B929" s="197" t="s">
        <v>879</v>
      </c>
      <c r="C929" s="198" t="s">
        <v>880</v>
      </c>
      <c r="D929" s="199" t="s">
        <v>586</v>
      </c>
      <c r="E929" s="200">
        <v>24</v>
      </c>
      <c r="F929" s="200">
        <v>0</v>
      </c>
      <c r="G929" s="201">
        <f>E929*F929</f>
        <v>0</v>
      </c>
      <c r="O929" s="195">
        <v>2</v>
      </c>
      <c r="AA929" s="167">
        <v>1</v>
      </c>
      <c r="AB929" s="167">
        <v>7</v>
      </c>
      <c r="AC929" s="167">
        <v>7</v>
      </c>
      <c r="AZ929" s="167">
        <v>2</v>
      </c>
      <c r="BA929" s="167">
        <f>IF(AZ929=1,G929,0)</f>
        <v>0</v>
      </c>
      <c r="BB929" s="167">
        <f>IF(AZ929=2,G929,0)</f>
        <v>0</v>
      </c>
      <c r="BC929" s="167">
        <f>IF(AZ929=3,G929,0)</f>
        <v>0</v>
      </c>
      <c r="BD929" s="167">
        <f>IF(AZ929=4,G929,0)</f>
        <v>0</v>
      </c>
      <c r="BE929" s="167">
        <f>IF(AZ929=5,G929,0)</f>
        <v>0</v>
      </c>
      <c r="CA929" s="202">
        <v>1</v>
      </c>
      <c r="CB929" s="202">
        <v>7</v>
      </c>
      <c r="CZ929" s="167">
        <v>6E-05</v>
      </c>
    </row>
    <row r="930" spans="1:15" ht="12.75">
      <c r="A930" s="203"/>
      <c r="B930" s="205"/>
      <c r="C930" s="206" t="s">
        <v>355</v>
      </c>
      <c r="D930" s="207"/>
      <c r="E930" s="208">
        <v>0</v>
      </c>
      <c r="F930" s="209"/>
      <c r="G930" s="210"/>
      <c r="M930" s="204" t="s">
        <v>355</v>
      </c>
      <c r="O930" s="195"/>
    </row>
    <row r="931" spans="1:15" ht="12.75">
      <c r="A931" s="203"/>
      <c r="B931" s="205"/>
      <c r="C931" s="206" t="s">
        <v>881</v>
      </c>
      <c r="D931" s="207"/>
      <c r="E931" s="208">
        <v>0</v>
      </c>
      <c r="F931" s="209"/>
      <c r="G931" s="210"/>
      <c r="M931" s="204" t="s">
        <v>881</v>
      </c>
      <c r="O931" s="195"/>
    </row>
    <row r="932" spans="1:15" ht="12.75">
      <c r="A932" s="203"/>
      <c r="B932" s="205"/>
      <c r="C932" s="206" t="s">
        <v>882</v>
      </c>
      <c r="D932" s="207"/>
      <c r="E932" s="208">
        <v>4</v>
      </c>
      <c r="F932" s="209"/>
      <c r="G932" s="210"/>
      <c r="M932" s="204" t="s">
        <v>882</v>
      </c>
      <c r="O932" s="195"/>
    </row>
    <row r="933" spans="1:15" ht="12.75">
      <c r="A933" s="203"/>
      <c r="B933" s="205"/>
      <c r="C933" s="206" t="s">
        <v>883</v>
      </c>
      <c r="D933" s="207"/>
      <c r="E933" s="208">
        <v>0</v>
      </c>
      <c r="F933" s="209"/>
      <c r="G933" s="210"/>
      <c r="M933" s="204" t="s">
        <v>883</v>
      </c>
      <c r="O933" s="195"/>
    </row>
    <row r="934" spans="1:15" ht="12.75">
      <c r="A934" s="203"/>
      <c r="B934" s="205"/>
      <c r="C934" s="206" t="s">
        <v>884</v>
      </c>
      <c r="D934" s="207"/>
      <c r="E934" s="208">
        <v>20</v>
      </c>
      <c r="F934" s="209"/>
      <c r="G934" s="210"/>
      <c r="M934" s="204" t="s">
        <v>884</v>
      </c>
      <c r="O934" s="195"/>
    </row>
    <row r="935" spans="1:104" ht="22.5">
      <c r="A935" s="196">
        <v>186</v>
      </c>
      <c r="B935" s="197" t="s">
        <v>885</v>
      </c>
      <c r="C935" s="198" t="s">
        <v>886</v>
      </c>
      <c r="D935" s="199" t="s">
        <v>586</v>
      </c>
      <c r="E935" s="200">
        <v>21</v>
      </c>
      <c r="F935" s="200">
        <v>0</v>
      </c>
      <c r="G935" s="201">
        <f>E935*F935</f>
        <v>0</v>
      </c>
      <c r="O935" s="195">
        <v>2</v>
      </c>
      <c r="AA935" s="167">
        <v>1</v>
      </c>
      <c r="AB935" s="167">
        <v>7</v>
      </c>
      <c r="AC935" s="167">
        <v>7</v>
      </c>
      <c r="AZ935" s="167">
        <v>2</v>
      </c>
      <c r="BA935" s="167">
        <f>IF(AZ935=1,G935,0)</f>
        <v>0</v>
      </c>
      <c r="BB935" s="167">
        <f>IF(AZ935=2,G935,0)</f>
        <v>0</v>
      </c>
      <c r="BC935" s="167">
        <f>IF(AZ935=3,G935,0)</f>
        <v>0</v>
      </c>
      <c r="BD935" s="167">
        <f>IF(AZ935=4,G935,0)</f>
        <v>0</v>
      </c>
      <c r="BE935" s="167">
        <f>IF(AZ935=5,G935,0)</f>
        <v>0</v>
      </c>
      <c r="CA935" s="202">
        <v>1</v>
      </c>
      <c r="CB935" s="202">
        <v>7</v>
      </c>
      <c r="CZ935" s="167">
        <v>5E-05</v>
      </c>
    </row>
    <row r="936" spans="1:15" ht="12.75">
      <c r="A936" s="203"/>
      <c r="B936" s="205"/>
      <c r="C936" s="206" t="s">
        <v>355</v>
      </c>
      <c r="D936" s="207"/>
      <c r="E936" s="208">
        <v>0</v>
      </c>
      <c r="F936" s="209"/>
      <c r="G936" s="210"/>
      <c r="M936" s="204" t="s">
        <v>355</v>
      </c>
      <c r="O936" s="195"/>
    </row>
    <row r="937" spans="1:15" ht="12.75">
      <c r="A937" s="203"/>
      <c r="B937" s="205"/>
      <c r="C937" s="206" t="s">
        <v>887</v>
      </c>
      <c r="D937" s="207"/>
      <c r="E937" s="208">
        <v>21</v>
      </c>
      <c r="F937" s="209"/>
      <c r="G937" s="210"/>
      <c r="M937" s="204" t="s">
        <v>887</v>
      </c>
      <c r="O937" s="195"/>
    </row>
    <row r="938" spans="1:104" ht="22.5">
      <c r="A938" s="196">
        <v>187</v>
      </c>
      <c r="B938" s="197" t="s">
        <v>888</v>
      </c>
      <c r="C938" s="198" t="s">
        <v>889</v>
      </c>
      <c r="D938" s="199" t="s">
        <v>75</v>
      </c>
      <c r="E938" s="200">
        <v>1</v>
      </c>
      <c r="F938" s="200">
        <v>0</v>
      </c>
      <c r="G938" s="201">
        <f>E938*F938</f>
        <v>0</v>
      </c>
      <c r="O938" s="195">
        <v>2</v>
      </c>
      <c r="AA938" s="167">
        <v>12</v>
      </c>
      <c r="AB938" s="167">
        <v>0</v>
      </c>
      <c r="AC938" s="167">
        <v>20</v>
      </c>
      <c r="AZ938" s="167">
        <v>2</v>
      </c>
      <c r="BA938" s="167">
        <f>IF(AZ938=1,G938,0)</f>
        <v>0</v>
      </c>
      <c r="BB938" s="167">
        <f>IF(AZ938=2,G938,0)</f>
        <v>0</v>
      </c>
      <c r="BC938" s="167">
        <f>IF(AZ938=3,G938,0)</f>
        <v>0</v>
      </c>
      <c r="BD938" s="167">
        <f>IF(AZ938=4,G938,0)</f>
        <v>0</v>
      </c>
      <c r="BE938" s="167">
        <f>IF(AZ938=5,G938,0)</f>
        <v>0</v>
      </c>
      <c r="CA938" s="202">
        <v>12</v>
      </c>
      <c r="CB938" s="202">
        <v>0</v>
      </c>
      <c r="CZ938" s="167">
        <v>1.5292</v>
      </c>
    </row>
    <row r="939" spans="1:15" ht="12.75">
      <c r="A939" s="203"/>
      <c r="B939" s="205"/>
      <c r="C939" s="206" t="s">
        <v>890</v>
      </c>
      <c r="D939" s="207"/>
      <c r="E939" s="208">
        <v>0</v>
      </c>
      <c r="F939" s="209"/>
      <c r="G939" s="210"/>
      <c r="M939" s="204" t="s">
        <v>890</v>
      </c>
      <c r="O939" s="195"/>
    </row>
    <row r="940" spans="1:15" ht="12.75">
      <c r="A940" s="203"/>
      <c r="B940" s="205"/>
      <c r="C940" s="206" t="s">
        <v>891</v>
      </c>
      <c r="D940" s="207"/>
      <c r="E940" s="208">
        <v>0</v>
      </c>
      <c r="F940" s="209"/>
      <c r="G940" s="210"/>
      <c r="M940" s="204" t="s">
        <v>891</v>
      </c>
      <c r="O940" s="195"/>
    </row>
    <row r="941" spans="1:15" ht="22.5">
      <c r="A941" s="203"/>
      <c r="B941" s="205"/>
      <c r="C941" s="206" t="s">
        <v>892</v>
      </c>
      <c r="D941" s="207"/>
      <c r="E941" s="208">
        <v>0</v>
      </c>
      <c r="F941" s="209"/>
      <c r="G941" s="210"/>
      <c r="M941" s="204" t="s">
        <v>892</v>
      </c>
      <c r="O941" s="195"/>
    </row>
    <row r="942" spans="1:15" ht="22.5">
      <c r="A942" s="203"/>
      <c r="B942" s="205"/>
      <c r="C942" s="206" t="s">
        <v>893</v>
      </c>
      <c r="D942" s="207"/>
      <c r="E942" s="208">
        <v>0</v>
      </c>
      <c r="F942" s="209"/>
      <c r="G942" s="210"/>
      <c r="M942" s="204" t="s">
        <v>893</v>
      </c>
      <c r="O942" s="195"/>
    </row>
    <row r="943" spans="1:15" ht="12.75">
      <c r="A943" s="203"/>
      <c r="B943" s="205"/>
      <c r="C943" s="206" t="s">
        <v>894</v>
      </c>
      <c r="D943" s="207"/>
      <c r="E943" s="208">
        <v>0</v>
      </c>
      <c r="F943" s="209"/>
      <c r="G943" s="210"/>
      <c r="M943" s="204" t="s">
        <v>894</v>
      </c>
      <c r="O943" s="195"/>
    </row>
    <row r="944" spans="1:15" ht="12.75">
      <c r="A944" s="203"/>
      <c r="B944" s="205"/>
      <c r="C944" s="206" t="s">
        <v>895</v>
      </c>
      <c r="D944" s="207"/>
      <c r="E944" s="208">
        <v>0</v>
      </c>
      <c r="F944" s="209"/>
      <c r="G944" s="210"/>
      <c r="M944" s="204" t="s">
        <v>895</v>
      </c>
      <c r="O944" s="195"/>
    </row>
    <row r="945" spans="1:15" ht="12.75">
      <c r="A945" s="203"/>
      <c r="B945" s="205"/>
      <c r="C945" s="206" t="s">
        <v>896</v>
      </c>
      <c r="D945" s="207"/>
      <c r="E945" s="208">
        <v>0</v>
      </c>
      <c r="F945" s="209"/>
      <c r="G945" s="210"/>
      <c r="M945" s="204" t="s">
        <v>896</v>
      </c>
      <c r="O945" s="195"/>
    </row>
    <row r="946" spans="1:15" ht="12.75">
      <c r="A946" s="203"/>
      <c r="B946" s="205"/>
      <c r="C946" s="206" t="s">
        <v>897</v>
      </c>
      <c r="D946" s="207"/>
      <c r="E946" s="208">
        <v>0</v>
      </c>
      <c r="F946" s="209"/>
      <c r="G946" s="210"/>
      <c r="M946" s="204" t="s">
        <v>897</v>
      </c>
      <c r="O946" s="195"/>
    </row>
    <row r="947" spans="1:15" ht="12.75">
      <c r="A947" s="203"/>
      <c r="B947" s="205"/>
      <c r="C947" s="206" t="s">
        <v>898</v>
      </c>
      <c r="D947" s="207"/>
      <c r="E947" s="208">
        <v>0</v>
      </c>
      <c r="F947" s="209"/>
      <c r="G947" s="210"/>
      <c r="M947" s="204" t="s">
        <v>898</v>
      </c>
      <c r="O947" s="195"/>
    </row>
    <row r="948" spans="1:15" ht="12.75">
      <c r="A948" s="203"/>
      <c r="B948" s="205"/>
      <c r="C948" s="206" t="s">
        <v>899</v>
      </c>
      <c r="D948" s="207"/>
      <c r="E948" s="208">
        <v>0</v>
      </c>
      <c r="F948" s="209"/>
      <c r="G948" s="210"/>
      <c r="M948" s="204" t="s">
        <v>899</v>
      </c>
      <c r="O948" s="195"/>
    </row>
    <row r="949" spans="1:15" ht="22.5">
      <c r="A949" s="203"/>
      <c r="B949" s="205"/>
      <c r="C949" s="206" t="s">
        <v>900</v>
      </c>
      <c r="D949" s="207"/>
      <c r="E949" s="208">
        <v>0</v>
      </c>
      <c r="F949" s="209"/>
      <c r="G949" s="210"/>
      <c r="M949" s="204" t="s">
        <v>900</v>
      </c>
      <c r="O949" s="195"/>
    </row>
    <row r="950" spans="1:15" ht="12.75">
      <c r="A950" s="203"/>
      <c r="B950" s="205"/>
      <c r="C950" s="206" t="s">
        <v>901</v>
      </c>
      <c r="D950" s="207"/>
      <c r="E950" s="208">
        <v>0</v>
      </c>
      <c r="F950" s="209"/>
      <c r="G950" s="210"/>
      <c r="M950" s="204" t="s">
        <v>901</v>
      </c>
      <c r="O950" s="195"/>
    </row>
    <row r="951" spans="1:15" ht="12.75">
      <c r="A951" s="203"/>
      <c r="B951" s="205"/>
      <c r="C951" s="206" t="s">
        <v>902</v>
      </c>
      <c r="D951" s="207"/>
      <c r="E951" s="208">
        <v>0</v>
      </c>
      <c r="F951" s="209"/>
      <c r="G951" s="210"/>
      <c r="M951" s="204" t="s">
        <v>902</v>
      </c>
      <c r="O951" s="195"/>
    </row>
    <row r="952" spans="1:15" ht="12.75">
      <c r="A952" s="203"/>
      <c r="B952" s="205"/>
      <c r="C952" s="206" t="s">
        <v>235</v>
      </c>
      <c r="D952" s="207"/>
      <c r="E952" s="208">
        <v>0</v>
      </c>
      <c r="F952" s="209"/>
      <c r="G952" s="210"/>
      <c r="M952" s="204" t="s">
        <v>235</v>
      </c>
      <c r="O952" s="195"/>
    </row>
    <row r="953" spans="1:15" ht="12.75">
      <c r="A953" s="203"/>
      <c r="B953" s="205"/>
      <c r="C953" s="206" t="s">
        <v>903</v>
      </c>
      <c r="D953" s="207"/>
      <c r="E953" s="208">
        <v>1</v>
      </c>
      <c r="F953" s="209"/>
      <c r="G953" s="210"/>
      <c r="M953" s="232">
        <v>5.209027777777778</v>
      </c>
      <c r="O953" s="195"/>
    </row>
    <row r="954" spans="1:104" ht="22.5">
      <c r="A954" s="196">
        <v>188</v>
      </c>
      <c r="B954" s="197" t="s">
        <v>904</v>
      </c>
      <c r="C954" s="198" t="s">
        <v>905</v>
      </c>
      <c r="D954" s="199" t="s">
        <v>75</v>
      </c>
      <c r="E954" s="200">
        <v>1</v>
      </c>
      <c r="F954" s="200">
        <v>0</v>
      </c>
      <c r="G954" s="201">
        <f>E954*F954</f>
        <v>0</v>
      </c>
      <c r="O954" s="195">
        <v>2</v>
      </c>
      <c r="AA954" s="167">
        <v>12</v>
      </c>
      <c r="AB954" s="167">
        <v>0</v>
      </c>
      <c r="AC954" s="167">
        <v>22</v>
      </c>
      <c r="AZ954" s="167">
        <v>2</v>
      </c>
      <c r="BA954" s="167">
        <f>IF(AZ954=1,G954,0)</f>
        <v>0</v>
      </c>
      <c r="BB954" s="167">
        <f>IF(AZ954=2,G954,0)</f>
        <v>0</v>
      </c>
      <c r="BC954" s="167">
        <f>IF(AZ954=3,G954,0)</f>
        <v>0</v>
      </c>
      <c r="BD954" s="167">
        <f>IF(AZ954=4,G954,0)</f>
        <v>0</v>
      </c>
      <c r="BE954" s="167">
        <f>IF(AZ954=5,G954,0)</f>
        <v>0</v>
      </c>
      <c r="CA954" s="202">
        <v>12</v>
      </c>
      <c r="CB954" s="202">
        <v>0</v>
      </c>
      <c r="CZ954" s="167">
        <v>1.5292</v>
      </c>
    </row>
    <row r="955" spans="1:15" ht="12.75">
      <c r="A955" s="203"/>
      <c r="B955" s="205"/>
      <c r="C955" s="206" t="s">
        <v>890</v>
      </c>
      <c r="D955" s="207"/>
      <c r="E955" s="208">
        <v>0</v>
      </c>
      <c r="F955" s="209"/>
      <c r="G955" s="210"/>
      <c r="M955" s="204" t="s">
        <v>890</v>
      </c>
      <c r="O955" s="195"/>
    </row>
    <row r="956" spans="1:15" ht="12.75">
      <c r="A956" s="203"/>
      <c r="B956" s="205"/>
      <c r="C956" s="206" t="s">
        <v>891</v>
      </c>
      <c r="D956" s="207"/>
      <c r="E956" s="208">
        <v>0</v>
      </c>
      <c r="F956" s="209"/>
      <c r="G956" s="210"/>
      <c r="M956" s="204" t="s">
        <v>891</v>
      </c>
      <c r="O956" s="195"/>
    </row>
    <row r="957" spans="1:15" ht="22.5">
      <c r="A957" s="203"/>
      <c r="B957" s="205"/>
      <c r="C957" s="206" t="s">
        <v>892</v>
      </c>
      <c r="D957" s="207"/>
      <c r="E957" s="208">
        <v>0</v>
      </c>
      <c r="F957" s="209"/>
      <c r="G957" s="210"/>
      <c r="M957" s="204" t="s">
        <v>892</v>
      </c>
      <c r="O957" s="195"/>
    </row>
    <row r="958" spans="1:15" ht="22.5">
      <c r="A958" s="203"/>
      <c r="B958" s="205"/>
      <c r="C958" s="206" t="s">
        <v>893</v>
      </c>
      <c r="D958" s="207"/>
      <c r="E958" s="208">
        <v>0</v>
      </c>
      <c r="F958" s="209"/>
      <c r="G958" s="210"/>
      <c r="M958" s="204" t="s">
        <v>893</v>
      </c>
      <c r="O958" s="195"/>
    </row>
    <row r="959" spans="1:15" ht="12.75">
      <c r="A959" s="203"/>
      <c r="B959" s="205"/>
      <c r="C959" s="206" t="s">
        <v>894</v>
      </c>
      <c r="D959" s="207"/>
      <c r="E959" s="208">
        <v>0</v>
      </c>
      <c r="F959" s="209"/>
      <c r="G959" s="210"/>
      <c r="M959" s="204" t="s">
        <v>894</v>
      </c>
      <c r="O959" s="195"/>
    </row>
    <row r="960" spans="1:15" ht="12.75">
      <c r="A960" s="203"/>
      <c r="B960" s="205"/>
      <c r="C960" s="206" t="s">
        <v>895</v>
      </c>
      <c r="D960" s="207"/>
      <c r="E960" s="208">
        <v>0</v>
      </c>
      <c r="F960" s="209"/>
      <c r="G960" s="210"/>
      <c r="M960" s="204" t="s">
        <v>895</v>
      </c>
      <c r="O960" s="195"/>
    </row>
    <row r="961" spans="1:15" ht="12.75">
      <c r="A961" s="203"/>
      <c r="B961" s="205"/>
      <c r="C961" s="206" t="s">
        <v>896</v>
      </c>
      <c r="D961" s="207"/>
      <c r="E961" s="208">
        <v>0</v>
      </c>
      <c r="F961" s="209"/>
      <c r="G961" s="210"/>
      <c r="M961" s="204" t="s">
        <v>896</v>
      </c>
      <c r="O961" s="195"/>
    </row>
    <row r="962" spans="1:15" ht="12.75">
      <c r="A962" s="203"/>
      <c r="B962" s="205"/>
      <c r="C962" s="206" t="s">
        <v>897</v>
      </c>
      <c r="D962" s="207"/>
      <c r="E962" s="208">
        <v>0</v>
      </c>
      <c r="F962" s="209"/>
      <c r="G962" s="210"/>
      <c r="M962" s="204" t="s">
        <v>897</v>
      </c>
      <c r="O962" s="195"/>
    </row>
    <row r="963" spans="1:15" ht="12.75">
      <c r="A963" s="203"/>
      <c r="B963" s="205"/>
      <c r="C963" s="206" t="s">
        <v>898</v>
      </c>
      <c r="D963" s="207"/>
      <c r="E963" s="208">
        <v>0</v>
      </c>
      <c r="F963" s="209"/>
      <c r="G963" s="210"/>
      <c r="M963" s="204" t="s">
        <v>898</v>
      </c>
      <c r="O963" s="195"/>
    </row>
    <row r="964" spans="1:15" ht="12.75">
      <c r="A964" s="203"/>
      <c r="B964" s="205"/>
      <c r="C964" s="206" t="s">
        <v>899</v>
      </c>
      <c r="D964" s="207"/>
      <c r="E964" s="208">
        <v>0</v>
      </c>
      <c r="F964" s="209"/>
      <c r="G964" s="210"/>
      <c r="M964" s="204" t="s">
        <v>899</v>
      </c>
      <c r="O964" s="195"/>
    </row>
    <row r="965" spans="1:15" ht="22.5">
      <c r="A965" s="203"/>
      <c r="B965" s="205"/>
      <c r="C965" s="206" t="s">
        <v>900</v>
      </c>
      <c r="D965" s="207"/>
      <c r="E965" s="208">
        <v>0</v>
      </c>
      <c r="F965" s="209"/>
      <c r="G965" s="210"/>
      <c r="M965" s="204" t="s">
        <v>900</v>
      </c>
      <c r="O965" s="195"/>
    </row>
    <row r="966" spans="1:15" ht="12.75">
      <c r="A966" s="203"/>
      <c r="B966" s="205"/>
      <c r="C966" s="206" t="s">
        <v>901</v>
      </c>
      <c r="D966" s="207"/>
      <c r="E966" s="208">
        <v>0</v>
      </c>
      <c r="F966" s="209"/>
      <c r="G966" s="210"/>
      <c r="M966" s="204" t="s">
        <v>901</v>
      </c>
      <c r="O966" s="195"/>
    </row>
    <row r="967" spans="1:15" ht="12.75">
      <c r="A967" s="203"/>
      <c r="B967" s="205"/>
      <c r="C967" s="206" t="s">
        <v>902</v>
      </c>
      <c r="D967" s="207"/>
      <c r="E967" s="208">
        <v>0</v>
      </c>
      <c r="F967" s="209"/>
      <c r="G967" s="210"/>
      <c r="M967" s="204" t="s">
        <v>902</v>
      </c>
      <c r="O967" s="195"/>
    </row>
    <row r="968" spans="1:15" ht="12.75">
      <c r="A968" s="203"/>
      <c r="B968" s="205"/>
      <c r="C968" s="206" t="s">
        <v>235</v>
      </c>
      <c r="D968" s="207"/>
      <c r="E968" s="208">
        <v>0</v>
      </c>
      <c r="F968" s="209"/>
      <c r="G968" s="210"/>
      <c r="M968" s="204" t="s">
        <v>235</v>
      </c>
      <c r="O968" s="195"/>
    </row>
    <row r="969" spans="1:15" ht="12.75">
      <c r="A969" s="203"/>
      <c r="B969" s="205"/>
      <c r="C969" s="206" t="s">
        <v>906</v>
      </c>
      <c r="D969" s="207"/>
      <c r="E969" s="208">
        <v>1</v>
      </c>
      <c r="F969" s="209"/>
      <c r="G969" s="210"/>
      <c r="M969" s="232">
        <v>5.250694444444444</v>
      </c>
      <c r="O969" s="195"/>
    </row>
    <row r="970" spans="1:104" ht="22.5">
      <c r="A970" s="196">
        <v>189</v>
      </c>
      <c r="B970" s="197" t="s">
        <v>907</v>
      </c>
      <c r="C970" s="198" t="s">
        <v>908</v>
      </c>
      <c r="D970" s="199" t="s">
        <v>75</v>
      </c>
      <c r="E970" s="200">
        <v>1</v>
      </c>
      <c r="F970" s="200">
        <v>0</v>
      </c>
      <c r="G970" s="201">
        <f>E970*F970</f>
        <v>0</v>
      </c>
      <c r="O970" s="195">
        <v>2</v>
      </c>
      <c r="AA970" s="167">
        <v>12</v>
      </c>
      <c r="AB970" s="167">
        <v>0</v>
      </c>
      <c r="AC970" s="167">
        <v>23</v>
      </c>
      <c r="AZ970" s="167">
        <v>2</v>
      </c>
      <c r="BA970" s="167">
        <f>IF(AZ970=1,G970,0)</f>
        <v>0</v>
      </c>
      <c r="BB970" s="167">
        <f>IF(AZ970=2,G970,0)</f>
        <v>0</v>
      </c>
      <c r="BC970" s="167">
        <f>IF(AZ970=3,G970,0)</f>
        <v>0</v>
      </c>
      <c r="BD970" s="167">
        <f>IF(AZ970=4,G970,0)</f>
        <v>0</v>
      </c>
      <c r="BE970" s="167">
        <f>IF(AZ970=5,G970,0)</f>
        <v>0</v>
      </c>
      <c r="CA970" s="202">
        <v>12</v>
      </c>
      <c r="CB970" s="202">
        <v>0</v>
      </c>
      <c r="CZ970" s="167">
        <v>1.6848</v>
      </c>
    </row>
    <row r="971" spans="1:15" ht="12.75">
      <c r="A971" s="203"/>
      <c r="B971" s="205"/>
      <c r="C971" s="206" t="s">
        <v>909</v>
      </c>
      <c r="D971" s="207"/>
      <c r="E971" s="208">
        <v>0</v>
      </c>
      <c r="F971" s="209"/>
      <c r="G971" s="210"/>
      <c r="M971" s="204" t="s">
        <v>909</v>
      </c>
      <c r="O971" s="195"/>
    </row>
    <row r="972" spans="1:15" ht="12.75">
      <c r="A972" s="203"/>
      <c r="B972" s="205"/>
      <c r="C972" s="206" t="s">
        <v>891</v>
      </c>
      <c r="D972" s="207"/>
      <c r="E972" s="208">
        <v>0</v>
      </c>
      <c r="F972" s="209"/>
      <c r="G972" s="210"/>
      <c r="M972" s="204" t="s">
        <v>891</v>
      </c>
      <c r="O972" s="195"/>
    </row>
    <row r="973" spans="1:15" ht="22.5">
      <c r="A973" s="203"/>
      <c r="B973" s="205"/>
      <c r="C973" s="206" t="s">
        <v>892</v>
      </c>
      <c r="D973" s="207"/>
      <c r="E973" s="208">
        <v>0</v>
      </c>
      <c r="F973" s="209"/>
      <c r="G973" s="210"/>
      <c r="M973" s="204" t="s">
        <v>892</v>
      </c>
      <c r="O973" s="195"/>
    </row>
    <row r="974" spans="1:15" ht="22.5">
      <c r="A974" s="203"/>
      <c r="B974" s="205"/>
      <c r="C974" s="206" t="s">
        <v>893</v>
      </c>
      <c r="D974" s="207"/>
      <c r="E974" s="208">
        <v>0</v>
      </c>
      <c r="F974" s="209"/>
      <c r="G974" s="210"/>
      <c r="M974" s="204" t="s">
        <v>893</v>
      </c>
      <c r="O974" s="195"/>
    </row>
    <row r="975" spans="1:15" ht="12.75">
      <c r="A975" s="203"/>
      <c r="B975" s="205"/>
      <c r="C975" s="206" t="s">
        <v>894</v>
      </c>
      <c r="D975" s="207"/>
      <c r="E975" s="208">
        <v>0</v>
      </c>
      <c r="F975" s="209"/>
      <c r="G975" s="210"/>
      <c r="M975" s="204" t="s">
        <v>894</v>
      </c>
      <c r="O975" s="195"/>
    </row>
    <row r="976" spans="1:15" ht="12.75">
      <c r="A976" s="203"/>
      <c r="B976" s="205"/>
      <c r="C976" s="206" t="s">
        <v>895</v>
      </c>
      <c r="D976" s="207"/>
      <c r="E976" s="208">
        <v>0</v>
      </c>
      <c r="F976" s="209"/>
      <c r="G976" s="210"/>
      <c r="M976" s="204" t="s">
        <v>895</v>
      </c>
      <c r="O976" s="195"/>
    </row>
    <row r="977" spans="1:15" ht="12.75">
      <c r="A977" s="203"/>
      <c r="B977" s="205"/>
      <c r="C977" s="206" t="s">
        <v>910</v>
      </c>
      <c r="D977" s="207"/>
      <c r="E977" s="208">
        <v>0</v>
      </c>
      <c r="F977" s="209"/>
      <c r="G977" s="210"/>
      <c r="M977" s="204" t="s">
        <v>910</v>
      </c>
      <c r="O977" s="195"/>
    </row>
    <row r="978" spans="1:15" ht="12.75">
      <c r="A978" s="203"/>
      <c r="B978" s="205"/>
      <c r="C978" s="206" t="s">
        <v>911</v>
      </c>
      <c r="D978" s="207"/>
      <c r="E978" s="208">
        <v>0</v>
      </c>
      <c r="F978" s="209"/>
      <c r="G978" s="210"/>
      <c r="M978" s="204" t="s">
        <v>911</v>
      </c>
      <c r="O978" s="195"/>
    </row>
    <row r="979" spans="1:15" ht="12.75">
      <c r="A979" s="203"/>
      <c r="B979" s="205"/>
      <c r="C979" s="206" t="s">
        <v>897</v>
      </c>
      <c r="D979" s="207"/>
      <c r="E979" s="208">
        <v>0</v>
      </c>
      <c r="F979" s="209"/>
      <c r="G979" s="210"/>
      <c r="M979" s="204" t="s">
        <v>897</v>
      </c>
      <c r="O979" s="195"/>
    </row>
    <row r="980" spans="1:15" ht="12.75">
      <c r="A980" s="203"/>
      <c r="B980" s="205"/>
      <c r="C980" s="206" t="s">
        <v>912</v>
      </c>
      <c r="D980" s="207"/>
      <c r="E980" s="208">
        <v>0</v>
      </c>
      <c r="F980" s="209"/>
      <c r="G980" s="210"/>
      <c r="M980" s="204" t="s">
        <v>912</v>
      </c>
      <c r="O980" s="195"/>
    </row>
    <row r="981" spans="1:15" ht="12.75">
      <c r="A981" s="203"/>
      <c r="B981" s="205"/>
      <c r="C981" s="206" t="s">
        <v>898</v>
      </c>
      <c r="D981" s="207"/>
      <c r="E981" s="208">
        <v>0</v>
      </c>
      <c r="F981" s="209"/>
      <c r="G981" s="210"/>
      <c r="M981" s="204" t="s">
        <v>898</v>
      </c>
      <c r="O981" s="195"/>
    </row>
    <row r="982" spans="1:15" ht="12.75">
      <c r="A982" s="203"/>
      <c r="B982" s="205"/>
      <c r="C982" s="206" t="s">
        <v>899</v>
      </c>
      <c r="D982" s="207"/>
      <c r="E982" s="208">
        <v>0</v>
      </c>
      <c r="F982" s="209"/>
      <c r="G982" s="210"/>
      <c r="M982" s="204" t="s">
        <v>899</v>
      </c>
      <c r="O982" s="195"/>
    </row>
    <row r="983" spans="1:15" ht="22.5">
      <c r="A983" s="203"/>
      <c r="B983" s="205"/>
      <c r="C983" s="206" t="s">
        <v>900</v>
      </c>
      <c r="D983" s="207"/>
      <c r="E983" s="208">
        <v>0</v>
      </c>
      <c r="F983" s="209"/>
      <c r="G983" s="210"/>
      <c r="M983" s="204" t="s">
        <v>900</v>
      </c>
      <c r="O983" s="195"/>
    </row>
    <row r="984" spans="1:15" ht="12.75">
      <c r="A984" s="203"/>
      <c r="B984" s="205"/>
      <c r="C984" s="206" t="s">
        <v>901</v>
      </c>
      <c r="D984" s="207"/>
      <c r="E984" s="208">
        <v>0</v>
      </c>
      <c r="F984" s="209"/>
      <c r="G984" s="210"/>
      <c r="M984" s="204" t="s">
        <v>901</v>
      </c>
      <c r="O984" s="195"/>
    </row>
    <row r="985" spans="1:15" ht="12.75">
      <c r="A985" s="203"/>
      <c r="B985" s="205"/>
      <c r="C985" s="206" t="s">
        <v>902</v>
      </c>
      <c r="D985" s="207"/>
      <c r="E985" s="208">
        <v>0</v>
      </c>
      <c r="F985" s="209"/>
      <c r="G985" s="210"/>
      <c r="M985" s="204" t="s">
        <v>902</v>
      </c>
      <c r="O985" s="195"/>
    </row>
    <row r="986" spans="1:15" ht="12.75">
      <c r="A986" s="203"/>
      <c r="B986" s="205"/>
      <c r="C986" s="206" t="s">
        <v>235</v>
      </c>
      <c r="D986" s="207"/>
      <c r="E986" s="208">
        <v>0</v>
      </c>
      <c r="F986" s="209"/>
      <c r="G986" s="210"/>
      <c r="M986" s="204" t="s">
        <v>235</v>
      </c>
      <c r="O986" s="195"/>
    </row>
    <row r="987" spans="1:15" ht="12.75">
      <c r="A987" s="203"/>
      <c r="B987" s="205"/>
      <c r="C987" s="206" t="s">
        <v>861</v>
      </c>
      <c r="D987" s="207"/>
      <c r="E987" s="208">
        <v>1</v>
      </c>
      <c r="F987" s="209"/>
      <c r="G987" s="210"/>
      <c r="M987" s="232">
        <v>5.292361111111111</v>
      </c>
      <c r="O987" s="195"/>
    </row>
    <row r="988" spans="1:104" ht="22.5">
      <c r="A988" s="196">
        <v>190</v>
      </c>
      <c r="B988" s="197" t="s">
        <v>913</v>
      </c>
      <c r="C988" s="198" t="s">
        <v>914</v>
      </c>
      <c r="D988" s="199" t="s">
        <v>75</v>
      </c>
      <c r="E988" s="200">
        <v>1</v>
      </c>
      <c r="F988" s="200">
        <v>0</v>
      </c>
      <c r="G988" s="201">
        <f>E988*F988</f>
        <v>0</v>
      </c>
      <c r="O988" s="195">
        <v>2</v>
      </c>
      <c r="AA988" s="167">
        <v>12</v>
      </c>
      <c r="AB988" s="167">
        <v>0</v>
      </c>
      <c r="AC988" s="167">
        <v>21</v>
      </c>
      <c r="AZ988" s="167">
        <v>2</v>
      </c>
      <c r="BA988" s="167">
        <f>IF(AZ988=1,G988,0)</f>
        <v>0</v>
      </c>
      <c r="BB988" s="167">
        <f>IF(AZ988=2,G988,0)</f>
        <v>0</v>
      </c>
      <c r="BC988" s="167">
        <f>IF(AZ988=3,G988,0)</f>
        <v>0</v>
      </c>
      <c r="BD988" s="167">
        <f>IF(AZ988=4,G988,0)</f>
        <v>0</v>
      </c>
      <c r="BE988" s="167">
        <f>IF(AZ988=5,G988,0)</f>
        <v>0</v>
      </c>
      <c r="CA988" s="202">
        <v>12</v>
      </c>
      <c r="CB988" s="202">
        <v>0</v>
      </c>
      <c r="CZ988" s="167">
        <v>1.4976</v>
      </c>
    </row>
    <row r="989" spans="1:15" ht="12.75">
      <c r="A989" s="203"/>
      <c r="B989" s="205"/>
      <c r="C989" s="206" t="s">
        <v>915</v>
      </c>
      <c r="D989" s="207"/>
      <c r="E989" s="208">
        <v>0</v>
      </c>
      <c r="F989" s="209"/>
      <c r="G989" s="210"/>
      <c r="M989" s="204" t="s">
        <v>915</v>
      </c>
      <c r="O989" s="195"/>
    </row>
    <row r="990" spans="1:15" ht="12.75">
      <c r="A990" s="203"/>
      <c r="B990" s="205"/>
      <c r="C990" s="206" t="s">
        <v>891</v>
      </c>
      <c r="D990" s="207"/>
      <c r="E990" s="208">
        <v>0</v>
      </c>
      <c r="F990" s="209"/>
      <c r="G990" s="210"/>
      <c r="M990" s="204" t="s">
        <v>891</v>
      </c>
      <c r="O990" s="195"/>
    </row>
    <row r="991" spans="1:15" ht="22.5">
      <c r="A991" s="203"/>
      <c r="B991" s="205"/>
      <c r="C991" s="206" t="s">
        <v>892</v>
      </c>
      <c r="D991" s="207"/>
      <c r="E991" s="208">
        <v>0</v>
      </c>
      <c r="F991" s="209"/>
      <c r="G991" s="210"/>
      <c r="M991" s="204" t="s">
        <v>892</v>
      </c>
      <c r="O991" s="195"/>
    </row>
    <row r="992" spans="1:15" ht="22.5">
      <c r="A992" s="203"/>
      <c r="B992" s="205"/>
      <c r="C992" s="206" t="s">
        <v>893</v>
      </c>
      <c r="D992" s="207"/>
      <c r="E992" s="208">
        <v>0</v>
      </c>
      <c r="F992" s="209"/>
      <c r="G992" s="210"/>
      <c r="M992" s="204" t="s">
        <v>893</v>
      </c>
      <c r="O992" s="195"/>
    </row>
    <row r="993" spans="1:15" ht="12.75">
      <c r="A993" s="203"/>
      <c r="B993" s="205"/>
      <c r="C993" s="206" t="s">
        <v>894</v>
      </c>
      <c r="D993" s="207"/>
      <c r="E993" s="208">
        <v>0</v>
      </c>
      <c r="F993" s="209"/>
      <c r="G993" s="210"/>
      <c r="M993" s="204" t="s">
        <v>894</v>
      </c>
      <c r="O993" s="195"/>
    </row>
    <row r="994" spans="1:15" ht="12.75">
      <c r="A994" s="203"/>
      <c r="B994" s="205"/>
      <c r="C994" s="206" t="s">
        <v>895</v>
      </c>
      <c r="D994" s="207"/>
      <c r="E994" s="208">
        <v>0</v>
      </c>
      <c r="F994" s="209"/>
      <c r="G994" s="210"/>
      <c r="M994" s="204" t="s">
        <v>895</v>
      </c>
      <c r="O994" s="195"/>
    </row>
    <row r="995" spans="1:15" ht="12.75">
      <c r="A995" s="203"/>
      <c r="B995" s="205"/>
      <c r="C995" s="206" t="s">
        <v>910</v>
      </c>
      <c r="D995" s="207"/>
      <c r="E995" s="208">
        <v>0</v>
      </c>
      <c r="F995" s="209"/>
      <c r="G995" s="210"/>
      <c r="M995" s="204" t="s">
        <v>910</v>
      </c>
      <c r="O995" s="195"/>
    </row>
    <row r="996" spans="1:15" ht="12.75">
      <c r="A996" s="203"/>
      <c r="B996" s="205"/>
      <c r="C996" s="206" t="s">
        <v>911</v>
      </c>
      <c r="D996" s="207"/>
      <c r="E996" s="208">
        <v>0</v>
      </c>
      <c r="F996" s="209"/>
      <c r="G996" s="210"/>
      <c r="M996" s="204" t="s">
        <v>911</v>
      </c>
      <c r="O996" s="195"/>
    </row>
    <row r="997" spans="1:15" ht="12.75">
      <c r="A997" s="203"/>
      <c r="B997" s="205"/>
      <c r="C997" s="206" t="s">
        <v>897</v>
      </c>
      <c r="D997" s="207"/>
      <c r="E997" s="208">
        <v>0</v>
      </c>
      <c r="F997" s="209"/>
      <c r="G997" s="210"/>
      <c r="M997" s="204" t="s">
        <v>897</v>
      </c>
      <c r="O997" s="195"/>
    </row>
    <row r="998" spans="1:15" ht="12.75">
      <c r="A998" s="203"/>
      <c r="B998" s="205"/>
      <c r="C998" s="206" t="s">
        <v>912</v>
      </c>
      <c r="D998" s="207"/>
      <c r="E998" s="208">
        <v>0</v>
      </c>
      <c r="F998" s="209"/>
      <c r="G998" s="210"/>
      <c r="M998" s="204" t="s">
        <v>912</v>
      </c>
      <c r="O998" s="195"/>
    </row>
    <row r="999" spans="1:15" ht="12.75">
      <c r="A999" s="203"/>
      <c r="B999" s="205"/>
      <c r="C999" s="206" t="s">
        <v>898</v>
      </c>
      <c r="D999" s="207"/>
      <c r="E999" s="208">
        <v>0</v>
      </c>
      <c r="F999" s="209"/>
      <c r="G999" s="210"/>
      <c r="M999" s="204" t="s">
        <v>898</v>
      </c>
      <c r="O999" s="195"/>
    </row>
    <row r="1000" spans="1:15" ht="12.75">
      <c r="A1000" s="203"/>
      <c r="B1000" s="205"/>
      <c r="C1000" s="206" t="s">
        <v>899</v>
      </c>
      <c r="D1000" s="207"/>
      <c r="E1000" s="208">
        <v>0</v>
      </c>
      <c r="F1000" s="209"/>
      <c r="G1000" s="210"/>
      <c r="M1000" s="204" t="s">
        <v>899</v>
      </c>
      <c r="O1000" s="195"/>
    </row>
    <row r="1001" spans="1:15" ht="22.5">
      <c r="A1001" s="203"/>
      <c r="B1001" s="205"/>
      <c r="C1001" s="206" t="s">
        <v>900</v>
      </c>
      <c r="D1001" s="207"/>
      <c r="E1001" s="208">
        <v>0</v>
      </c>
      <c r="F1001" s="209"/>
      <c r="G1001" s="210"/>
      <c r="M1001" s="204" t="s">
        <v>900</v>
      </c>
      <c r="O1001" s="195"/>
    </row>
    <row r="1002" spans="1:15" ht="12.75">
      <c r="A1002" s="203"/>
      <c r="B1002" s="205"/>
      <c r="C1002" s="206" t="s">
        <v>901</v>
      </c>
      <c r="D1002" s="207"/>
      <c r="E1002" s="208">
        <v>0</v>
      </c>
      <c r="F1002" s="209"/>
      <c r="G1002" s="210"/>
      <c r="M1002" s="204" t="s">
        <v>901</v>
      </c>
      <c r="O1002" s="195"/>
    </row>
    <row r="1003" spans="1:15" ht="12.75">
      <c r="A1003" s="203"/>
      <c r="B1003" s="205"/>
      <c r="C1003" s="206" t="s">
        <v>902</v>
      </c>
      <c r="D1003" s="207"/>
      <c r="E1003" s="208">
        <v>0</v>
      </c>
      <c r="F1003" s="209"/>
      <c r="G1003" s="210"/>
      <c r="M1003" s="204" t="s">
        <v>902</v>
      </c>
      <c r="O1003" s="195"/>
    </row>
    <row r="1004" spans="1:15" ht="12.75">
      <c r="A1004" s="203"/>
      <c r="B1004" s="205"/>
      <c r="C1004" s="206" t="s">
        <v>235</v>
      </c>
      <c r="D1004" s="207"/>
      <c r="E1004" s="208">
        <v>0</v>
      </c>
      <c r="F1004" s="209"/>
      <c r="G1004" s="210"/>
      <c r="M1004" s="204" t="s">
        <v>235</v>
      </c>
      <c r="O1004" s="195"/>
    </row>
    <row r="1005" spans="1:15" ht="12.75">
      <c r="A1005" s="203"/>
      <c r="B1005" s="205"/>
      <c r="C1005" s="206" t="s">
        <v>862</v>
      </c>
      <c r="D1005" s="207"/>
      <c r="E1005" s="208">
        <v>1</v>
      </c>
      <c r="F1005" s="209"/>
      <c r="G1005" s="210"/>
      <c r="M1005" s="232">
        <v>5.334027777777778</v>
      </c>
      <c r="O1005" s="195"/>
    </row>
    <row r="1006" spans="1:104" ht="22.5">
      <c r="A1006" s="196">
        <v>191</v>
      </c>
      <c r="B1006" s="197" t="s">
        <v>916</v>
      </c>
      <c r="C1006" s="198" t="s">
        <v>917</v>
      </c>
      <c r="D1006" s="199" t="s">
        <v>154</v>
      </c>
      <c r="E1006" s="200">
        <v>7</v>
      </c>
      <c r="F1006" s="200">
        <v>0</v>
      </c>
      <c r="G1006" s="201">
        <f>E1006*F1006</f>
        <v>0</v>
      </c>
      <c r="O1006" s="195">
        <v>2</v>
      </c>
      <c r="AA1006" s="167">
        <v>12</v>
      </c>
      <c r="AB1006" s="167">
        <v>0</v>
      </c>
      <c r="AC1006" s="167">
        <v>158</v>
      </c>
      <c r="AZ1006" s="167">
        <v>2</v>
      </c>
      <c r="BA1006" s="167">
        <f>IF(AZ1006=1,G1006,0)</f>
        <v>0</v>
      </c>
      <c r="BB1006" s="167">
        <f>IF(AZ1006=2,G1006,0)</f>
        <v>0</v>
      </c>
      <c r="BC1006" s="167">
        <f>IF(AZ1006=3,G1006,0)</f>
        <v>0</v>
      </c>
      <c r="BD1006" s="167">
        <f>IF(AZ1006=4,G1006,0)</f>
        <v>0</v>
      </c>
      <c r="BE1006" s="167">
        <f>IF(AZ1006=5,G1006,0)</f>
        <v>0</v>
      </c>
      <c r="CA1006" s="202">
        <v>12</v>
      </c>
      <c r="CB1006" s="202">
        <v>0</v>
      </c>
      <c r="CZ1006" s="167">
        <v>0.0068</v>
      </c>
    </row>
    <row r="1007" spans="1:15" ht="12.75">
      <c r="A1007" s="203"/>
      <c r="B1007" s="205"/>
      <c r="C1007" s="206" t="s">
        <v>355</v>
      </c>
      <c r="D1007" s="207"/>
      <c r="E1007" s="208">
        <v>0</v>
      </c>
      <c r="F1007" s="209"/>
      <c r="G1007" s="210"/>
      <c r="M1007" s="204" t="s">
        <v>355</v>
      </c>
      <c r="O1007" s="195"/>
    </row>
    <row r="1008" spans="1:15" ht="12.75">
      <c r="A1008" s="203"/>
      <c r="B1008" s="205"/>
      <c r="C1008" s="206" t="s">
        <v>872</v>
      </c>
      <c r="D1008" s="207"/>
      <c r="E1008" s="208">
        <v>7</v>
      </c>
      <c r="F1008" s="209"/>
      <c r="G1008" s="210"/>
      <c r="M1008" s="232">
        <v>8.463194444444445</v>
      </c>
      <c r="O1008" s="195"/>
    </row>
    <row r="1009" spans="1:104" ht="22.5">
      <c r="A1009" s="196">
        <v>192</v>
      </c>
      <c r="B1009" s="197" t="s">
        <v>918</v>
      </c>
      <c r="C1009" s="198" t="s">
        <v>919</v>
      </c>
      <c r="D1009" s="199" t="s">
        <v>86</v>
      </c>
      <c r="E1009" s="200">
        <v>9</v>
      </c>
      <c r="F1009" s="200">
        <v>0</v>
      </c>
      <c r="G1009" s="201">
        <f>E1009*F1009</f>
        <v>0</v>
      </c>
      <c r="O1009" s="195">
        <v>2</v>
      </c>
      <c r="AA1009" s="167">
        <v>12</v>
      </c>
      <c r="AB1009" s="167">
        <v>0</v>
      </c>
      <c r="AC1009" s="167">
        <v>140</v>
      </c>
      <c r="AZ1009" s="167">
        <v>2</v>
      </c>
      <c r="BA1009" s="167">
        <f>IF(AZ1009=1,G1009,0)</f>
        <v>0</v>
      </c>
      <c r="BB1009" s="167">
        <f>IF(AZ1009=2,G1009,0)</f>
        <v>0</v>
      </c>
      <c r="BC1009" s="167">
        <f>IF(AZ1009=3,G1009,0)</f>
        <v>0</v>
      </c>
      <c r="BD1009" s="167">
        <f>IF(AZ1009=4,G1009,0)</f>
        <v>0</v>
      </c>
      <c r="BE1009" s="167">
        <f>IF(AZ1009=5,G1009,0)</f>
        <v>0</v>
      </c>
      <c r="CA1009" s="202">
        <v>12</v>
      </c>
      <c r="CB1009" s="202">
        <v>0</v>
      </c>
      <c r="CZ1009" s="167">
        <v>0.002</v>
      </c>
    </row>
    <row r="1010" spans="1:15" ht="12.75">
      <c r="A1010" s="203"/>
      <c r="B1010" s="205"/>
      <c r="C1010" s="206" t="s">
        <v>355</v>
      </c>
      <c r="D1010" s="207"/>
      <c r="E1010" s="208">
        <v>0</v>
      </c>
      <c r="F1010" s="209"/>
      <c r="G1010" s="210"/>
      <c r="M1010" s="204" t="s">
        <v>355</v>
      </c>
      <c r="O1010" s="195"/>
    </row>
    <row r="1011" spans="1:15" ht="12.75">
      <c r="A1011" s="203"/>
      <c r="B1011" s="205"/>
      <c r="C1011" s="206" t="s">
        <v>920</v>
      </c>
      <c r="D1011" s="207"/>
      <c r="E1011" s="208">
        <v>2</v>
      </c>
      <c r="F1011" s="209"/>
      <c r="G1011" s="210"/>
      <c r="M1011" s="204" t="s">
        <v>920</v>
      </c>
      <c r="O1011" s="195"/>
    </row>
    <row r="1012" spans="1:15" ht="12.75">
      <c r="A1012" s="203"/>
      <c r="B1012" s="205"/>
      <c r="C1012" s="206" t="s">
        <v>921</v>
      </c>
      <c r="D1012" s="207"/>
      <c r="E1012" s="208">
        <v>2</v>
      </c>
      <c r="F1012" s="209"/>
      <c r="G1012" s="210"/>
      <c r="M1012" s="232">
        <v>8.543055555555556</v>
      </c>
      <c r="O1012" s="195"/>
    </row>
    <row r="1013" spans="1:15" ht="12.75">
      <c r="A1013" s="203"/>
      <c r="B1013" s="205"/>
      <c r="C1013" s="206" t="s">
        <v>922</v>
      </c>
      <c r="D1013" s="207"/>
      <c r="E1013" s="208">
        <v>2</v>
      </c>
      <c r="F1013" s="209"/>
      <c r="G1013" s="210"/>
      <c r="M1013" s="204" t="s">
        <v>922</v>
      </c>
      <c r="O1013" s="195"/>
    </row>
    <row r="1014" spans="1:15" ht="12.75">
      <c r="A1014" s="203"/>
      <c r="B1014" s="205"/>
      <c r="C1014" s="206" t="s">
        <v>923</v>
      </c>
      <c r="D1014" s="207"/>
      <c r="E1014" s="208">
        <v>1</v>
      </c>
      <c r="F1014" s="209"/>
      <c r="G1014" s="210"/>
      <c r="M1014" s="232">
        <v>8.625694444444445</v>
      </c>
      <c r="O1014" s="195"/>
    </row>
    <row r="1015" spans="1:15" ht="12.75">
      <c r="A1015" s="203"/>
      <c r="B1015" s="205"/>
      <c r="C1015" s="206" t="s">
        <v>924</v>
      </c>
      <c r="D1015" s="207"/>
      <c r="E1015" s="208">
        <v>2</v>
      </c>
      <c r="F1015" s="209"/>
      <c r="G1015" s="210"/>
      <c r="M1015" s="204" t="s">
        <v>924</v>
      </c>
      <c r="O1015" s="195"/>
    </row>
    <row r="1016" spans="1:104" ht="22.5">
      <c r="A1016" s="196">
        <v>193</v>
      </c>
      <c r="B1016" s="197" t="s">
        <v>925</v>
      </c>
      <c r="C1016" s="198" t="s">
        <v>926</v>
      </c>
      <c r="D1016" s="199" t="s">
        <v>75</v>
      </c>
      <c r="E1016" s="200">
        <v>1</v>
      </c>
      <c r="F1016" s="200">
        <v>0</v>
      </c>
      <c r="G1016" s="201">
        <f>E1016*F1016</f>
        <v>0</v>
      </c>
      <c r="O1016" s="195">
        <v>2</v>
      </c>
      <c r="AA1016" s="167">
        <v>12</v>
      </c>
      <c r="AB1016" s="167">
        <v>0</v>
      </c>
      <c r="AC1016" s="167">
        <v>137</v>
      </c>
      <c r="AZ1016" s="167">
        <v>2</v>
      </c>
      <c r="BA1016" s="167">
        <f>IF(AZ1016=1,G1016,0)</f>
        <v>0</v>
      </c>
      <c r="BB1016" s="167">
        <f>IF(AZ1016=2,G1016,0)</f>
        <v>0</v>
      </c>
      <c r="BC1016" s="167">
        <f>IF(AZ1016=3,G1016,0)</f>
        <v>0</v>
      </c>
      <c r="BD1016" s="167">
        <f>IF(AZ1016=4,G1016,0)</f>
        <v>0</v>
      </c>
      <c r="BE1016" s="167">
        <f>IF(AZ1016=5,G1016,0)</f>
        <v>0</v>
      </c>
      <c r="CA1016" s="202">
        <v>12</v>
      </c>
      <c r="CB1016" s="202">
        <v>0</v>
      </c>
      <c r="CZ1016" s="167">
        <v>0.002</v>
      </c>
    </row>
    <row r="1017" spans="1:15" ht="12.75">
      <c r="A1017" s="203"/>
      <c r="B1017" s="205"/>
      <c r="C1017" s="206" t="s">
        <v>355</v>
      </c>
      <c r="D1017" s="207"/>
      <c r="E1017" s="208">
        <v>0</v>
      </c>
      <c r="F1017" s="209"/>
      <c r="G1017" s="210"/>
      <c r="M1017" s="204" t="s">
        <v>355</v>
      </c>
      <c r="O1017" s="195"/>
    </row>
    <row r="1018" spans="1:15" ht="12.75">
      <c r="A1018" s="203"/>
      <c r="B1018" s="205"/>
      <c r="C1018" s="206" t="s">
        <v>927</v>
      </c>
      <c r="D1018" s="207"/>
      <c r="E1018" s="208">
        <v>1</v>
      </c>
      <c r="F1018" s="209"/>
      <c r="G1018" s="210"/>
      <c r="M1018" s="232">
        <v>8.709027777777779</v>
      </c>
      <c r="O1018" s="195"/>
    </row>
    <row r="1019" spans="1:104" ht="12.75">
      <c r="A1019" s="196">
        <v>194</v>
      </c>
      <c r="B1019" s="197" t="s">
        <v>928</v>
      </c>
      <c r="C1019" s="198" t="s">
        <v>929</v>
      </c>
      <c r="D1019" s="199" t="s">
        <v>86</v>
      </c>
      <c r="E1019" s="200">
        <v>2.52</v>
      </c>
      <c r="F1019" s="200">
        <v>0</v>
      </c>
      <c r="G1019" s="201">
        <f>E1019*F1019</f>
        <v>0</v>
      </c>
      <c r="O1019" s="195">
        <v>2</v>
      </c>
      <c r="AA1019" s="167">
        <v>12</v>
      </c>
      <c r="AB1019" s="167">
        <v>0</v>
      </c>
      <c r="AC1019" s="167">
        <v>165</v>
      </c>
      <c r="AZ1019" s="167">
        <v>2</v>
      </c>
      <c r="BA1019" s="167">
        <f>IF(AZ1019=1,G1019,0)</f>
        <v>0</v>
      </c>
      <c r="BB1019" s="167">
        <f>IF(AZ1019=2,G1019,0)</f>
        <v>0</v>
      </c>
      <c r="BC1019" s="167">
        <f>IF(AZ1019=3,G1019,0)</f>
        <v>0</v>
      </c>
      <c r="BD1019" s="167">
        <f>IF(AZ1019=4,G1019,0)</f>
        <v>0</v>
      </c>
      <c r="BE1019" s="167">
        <f>IF(AZ1019=5,G1019,0)</f>
        <v>0</v>
      </c>
      <c r="CA1019" s="202">
        <v>12</v>
      </c>
      <c r="CB1019" s="202">
        <v>0</v>
      </c>
      <c r="CZ1019" s="167">
        <v>0.1</v>
      </c>
    </row>
    <row r="1020" spans="1:15" ht="12.75">
      <c r="A1020" s="203"/>
      <c r="B1020" s="205"/>
      <c r="C1020" s="206" t="s">
        <v>930</v>
      </c>
      <c r="D1020" s="207"/>
      <c r="E1020" s="208">
        <v>0</v>
      </c>
      <c r="F1020" s="209"/>
      <c r="G1020" s="210"/>
      <c r="M1020" s="204" t="s">
        <v>930</v>
      </c>
      <c r="O1020" s="195"/>
    </row>
    <row r="1021" spans="1:15" ht="22.5">
      <c r="A1021" s="203"/>
      <c r="B1021" s="205"/>
      <c r="C1021" s="206" t="s">
        <v>931</v>
      </c>
      <c r="D1021" s="207"/>
      <c r="E1021" s="208">
        <v>0</v>
      </c>
      <c r="F1021" s="209"/>
      <c r="G1021" s="210"/>
      <c r="M1021" s="204" t="s">
        <v>931</v>
      </c>
      <c r="O1021" s="195"/>
    </row>
    <row r="1022" spans="1:15" ht="12.75">
      <c r="A1022" s="203"/>
      <c r="B1022" s="205"/>
      <c r="C1022" s="206" t="s">
        <v>932</v>
      </c>
      <c r="D1022" s="207"/>
      <c r="E1022" s="208">
        <v>0</v>
      </c>
      <c r="F1022" s="209"/>
      <c r="G1022" s="210"/>
      <c r="M1022" s="204" t="s">
        <v>932</v>
      </c>
      <c r="O1022" s="195"/>
    </row>
    <row r="1023" spans="1:15" ht="12.75">
      <c r="A1023" s="203"/>
      <c r="B1023" s="205"/>
      <c r="C1023" s="206" t="s">
        <v>355</v>
      </c>
      <c r="D1023" s="207"/>
      <c r="E1023" s="208">
        <v>0</v>
      </c>
      <c r="F1023" s="209"/>
      <c r="G1023" s="210"/>
      <c r="M1023" s="204" t="s">
        <v>355</v>
      </c>
      <c r="O1023" s="195"/>
    </row>
    <row r="1024" spans="1:15" ht="12.75">
      <c r="A1024" s="203"/>
      <c r="B1024" s="205"/>
      <c r="C1024" s="206" t="s">
        <v>485</v>
      </c>
      <c r="D1024" s="207"/>
      <c r="E1024" s="208">
        <v>2.52</v>
      </c>
      <c r="F1024" s="209"/>
      <c r="G1024" s="210"/>
      <c r="M1024" s="204" t="s">
        <v>485</v>
      </c>
      <c r="O1024" s="195"/>
    </row>
    <row r="1025" spans="1:104" ht="12.75">
      <c r="A1025" s="196">
        <v>195</v>
      </c>
      <c r="B1025" s="197" t="s">
        <v>933</v>
      </c>
      <c r="C1025" s="198" t="s">
        <v>934</v>
      </c>
      <c r="D1025" s="199" t="s">
        <v>86</v>
      </c>
      <c r="E1025" s="200">
        <v>2.52</v>
      </c>
      <c r="F1025" s="200">
        <v>0</v>
      </c>
      <c r="G1025" s="201">
        <f>E1025*F1025</f>
        <v>0</v>
      </c>
      <c r="O1025" s="195">
        <v>2</v>
      </c>
      <c r="AA1025" s="167">
        <v>12</v>
      </c>
      <c r="AB1025" s="167">
        <v>0</v>
      </c>
      <c r="AC1025" s="167">
        <v>138</v>
      </c>
      <c r="AZ1025" s="167">
        <v>2</v>
      </c>
      <c r="BA1025" s="167">
        <f>IF(AZ1025=1,G1025,0)</f>
        <v>0</v>
      </c>
      <c r="BB1025" s="167">
        <f>IF(AZ1025=2,G1025,0)</f>
        <v>0</v>
      </c>
      <c r="BC1025" s="167">
        <f>IF(AZ1025=3,G1025,0)</f>
        <v>0</v>
      </c>
      <c r="BD1025" s="167">
        <f>IF(AZ1025=4,G1025,0)</f>
        <v>0</v>
      </c>
      <c r="BE1025" s="167">
        <f>IF(AZ1025=5,G1025,0)</f>
        <v>0</v>
      </c>
      <c r="CA1025" s="202">
        <v>12</v>
      </c>
      <c r="CB1025" s="202">
        <v>0</v>
      </c>
      <c r="CZ1025" s="167">
        <v>0.1</v>
      </c>
    </row>
    <row r="1026" spans="1:15" ht="12.75">
      <c r="A1026" s="203"/>
      <c r="B1026" s="205"/>
      <c r="C1026" s="206" t="s">
        <v>930</v>
      </c>
      <c r="D1026" s="207"/>
      <c r="E1026" s="208">
        <v>0</v>
      </c>
      <c r="F1026" s="209"/>
      <c r="G1026" s="210"/>
      <c r="M1026" s="204" t="s">
        <v>930</v>
      </c>
      <c r="O1026" s="195"/>
    </row>
    <row r="1027" spans="1:15" ht="22.5">
      <c r="A1027" s="203"/>
      <c r="B1027" s="205"/>
      <c r="C1027" s="206" t="s">
        <v>931</v>
      </c>
      <c r="D1027" s="207"/>
      <c r="E1027" s="208">
        <v>0</v>
      </c>
      <c r="F1027" s="209"/>
      <c r="G1027" s="210"/>
      <c r="M1027" s="204" t="s">
        <v>931</v>
      </c>
      <c r="O1027" s="195"/>
    </row>
    <row r="1028" spans="1:15" ht="12.75">
      <c r="A1028" s="203"/>
      <c r="B1028" s="205"/>
      <c r="C1028" s="206" t="s">
        <v>932</v>
      </c>
      <c r="D1028" s="207"/>
      <c r="E1028" s="208">
        <v>0</v>
      </c>
      <c r="F1028" s="209"/>
      <c r="G1028" s="210"/>
      <c r="M1028" s="204" t="s">
        <v>932</v>
      </c>
      <c r="O1028" s="195"/>
    </row>
    <row r="1029" spans="1:15" ht="12.75">
      <c r="A1029" s="203"/>
      <c r="B1029" s="205"/>
      <c r="C1029" s="206" t="s">
        <v>355</v>
      </c>
      <c r="D1029" s="207"/>
      <c r="E1029" s="208">
        <v>0</v>
      </c>
      <c r="F1029" s="209"/>
      <c r="G1029" s="210"/>
      <c r="M1029" s="204" t="s">
        <v>355</v>
      </c>
      <c r="O1029" s="195"/>
    </row>
    <row r="1030" spans="1:15" ht="12.75">
      <c r="A1030" s="203"/>
      <c r="B1030" s="205"/>
      <c r="C1030" s="206" t="s">
        <v>486</v>
      </c>
      <c r="D1030" s="207"/>
      <c r="E1030" s="208">
        <v>2.52</v>
      </c>
      <c r="F1030" s="209"/>
      <c r="G1030" s="210"/>
      <c r="M1030" s="204" t="s">
        <v>486</v>
      </c>
      <c r="O1030" s="195"/>
    </row>
    <row r="1031" spans="1:104" ht="22.5">
      <c r="A1031" s="196">
        <v>196</v>
      </c>
      <c r="B1031" s="197" t="s">
        <v>935</v>
      </c>
      <c r="C1031" s="198" t="s">
        <v>936</v>
      </c>
      <c r="D1031" s="199" t="s">
        <v>75</v>
      </c>
      <c r="E1031" s="200">
        <v>10</v>
      </c>
      <c r="F1031" s="200">
        <v>0</v>
      </c>
      <c r="G1031" s="201">
        <f>E1031*F1031</f>
        <v>0</v>
      </c>
      <c r="O1031" s="195">
        <v>2</v>
      </c>
      <c r="AA1031" s="167">
        <v>12</v>
      </c>
      <c r="AB1031" s="167">
        <v>0</v>
      </c>
      <c r="AC1031" s="167">
        <v>135</v>
      </c>
      <c r="AZ1031" s="167">
        <v>2</v>
      </c>
      <c r="BA1031" s="167">
        <f>IF(AZ1031=1,G1031,0)</f>
        <v>0</v>
      </c>
      <c r="BB1031" s="167">
        <f>IF(AZ1031=2,G1031,0)</f>
        <v>0</v>
      </c>
      <c r="BC1031" s="167">
        <f>IF(AZ1031=3,G1031,0)</f>
        <v>0</v>
      </c>
      <c r="BD1031" s="167">
        <f>IF(AZ1031=4,G1031,0)</f>
        <v>0</v>
      </c>
      <c r="BE1031" s="167">
        <f>IF(AZ1031=5,G1031,0)</f>
        <v>0</v>
      </c>
      <c r="CA1031" s="202">
        <v>12</v>
      </c>
      <c r="CB1031" s="202">
        <v>0</v>
      </c>
      <c r="CZ1031" s="167">
        <v>0.048585504</v>
      </c>
    </row>
    <row r="1032" spans="1:15" ht="12.75">
      <c r="A1032" s="203"/>
      <c r="B1032" s="205"/>
      <c r="C1032" s="206" t="s">
        <v>937</v>
      </c>
      <c r="D1032" s="207"/>
      <c r="E1032" s="208">
        <v>0</v>
      </c>
      <c r="F1032" s="209"/>
      <c r="G1032" s="210"/>
      <c r="M1032" s="204" t="s">
        <v>937</v>
      </c>
      <c r="O1032" s="195"/>
    </row>
    <row r="1033" spans="1:15" ht="12.75">
      <c r="A1033" s="203"/>
      <c r="B1033" s="205"/>
      <c r="C1033" s="206" t="s">
        <v>938</v>
      </c>
      <c r="D1033" s="207"/>
      <c r="E1033" s="208">
        <v>0</v>
      </c>
      <c r="F1033" s="209"/>
      <c r="G1033" s="210"/>
      <c r="M1033" s="204" t="s">
        <v>938</v>
      </c>
      <c r="O1033" s="195"/>
    </row>
    <row r="1034" spans="1:15" ht="12.75">
      <c r="A1034" s="203"/>
      <c r="B1034" s="205"/>
      <c r="C1034" s="206" t="s">
        <v>355</v>
      </c>
      <c r="D1034" s="207"/>
      <c r="E1034" s="208">
        <v>0</v>
      </c>
      <c r="F1034" s="209"/>
      <c r="G1034" s="210"/>
      <c r="M1034" s="204" t="s">
        <v>355</v>
      </c>
      <c r="O1034" s="195"/>
    </row>
    <row r="1035" spans="1:15" ht="12.75">
      <c r="A1035" s="203"/>
      <c r="B1035" s="205"/>
      <c r="C1035" s="206" t="s">
        <v>834</v>
      </c>
      <c r="D1035" s="207"/>
      <c r="E1035" s="208">
        <v>10</v>
      </c>
      <c r="F1035" s="209"/>
      <c r="G1035" s="210"/>
      <c r="M1035" s="232">
        <v>8.840277777777777</v>
      </c>
      <c r="O1035" s="195"/>
    </row>
    <row r="1036" spans="1:104" ht="22.5">
      <c r="A1036" s="196">
        <v>197</v>
      </c>
      <c r="B1036" s="197" t="s">
        <v>939</v>
      </c>
      <c r="C1036" s="198" t="s">
        <v>940</v>
      </c>
      <c r="D1036" s="199" t="s">
        <v>75</v>
      </c>
      <c r="E1036" s="200">
        <v>1</v>
      </c>
      <c r="F1036" s="200">
        <v>0</v>
      </c>
      <c r="G1036" s="201">
        <f>E1036*F1036</f>
        <v>0</v>
      </c>
      <c r="O1036" s="195">
        <v>2</v>
      </c>
      <c r="AA1036" s="167">
        <v>12</v>
      </c>
      <c r="AB1036" s="167">
        <v>0</v>
      </c>
      <c r="AC1036" s="167">
        <v>161</v>
      </c>
      <c r="AZ1036" s="167">
        <v>2</v>
      </c>
      <c r="BA1036" s="167">
        <f>IF(AZ1036=1,G1036,0)</f>
        <v>0</v>
      </c>
      <c r="BB1036" s="167">
        <f>IF(AZ1036=2,G1036,0)</f>
        <v>0</v>
      </c>
      <c r="BC1036" s="167">
        <f>IF(AZ1036=3,G1036,0)</f>
        <v>0</v>
      </c>
      <c r="BD1036" s="167">
        <f>IF(AZ1036=4,G1036,0)</f>
        <v>0</v>
      </c>
      <c r="BE1036" s="167">
        <f>IF(AZ1036=5,G1036,0)</f>
        <v>0</v>
      </c>
      <c r="CA1036" s="202">
        <v>12</v>
      </c>
      <c r="CB1036" s="202">
        <v>0</v>
      </c>
      <c r="CZ1036" s="167">
        <v>0.0906</v>
      </c>
    </row>
    <row r="1037" spans="1:15" ht="12.75">
      <c r="A1037" s="203"/>
      <c r="B1037" s="205"/>
      <c r="C1037" s="206" t="s">
        <v>941</v>
      </c>
      <c r="D1037" s="207"/>
      <c r="E1037" s="208">
        <v>0</v>
      </c>
      <c r="F1037" s="209"/>
      <c r="G1037" s="210"/>
      <c r="M1037" s="204" t="s">
        <v>941</v>
      </c>
      <c r="O1037" s="195"/>
    </row>
    <row r="1038" spans="1:15" ht="12.75">
      <c r="A1038" s="203"/>
      <c r="B1038" s="205"/>
      <c r="C1038" s="206" t="s">
        <v>942</v>
      </c>
      <c r="D1038" s="207"/>
      <c r="E1038" s="208">
        <v>0</v>
      </c>
      <c r="F1038" s="209"/>
      <c r="G1038" s="210"/>
      <c r="M1038" s="204" t="s">
        <v>942</v>
      </c>
      <c r="O1038" s="195"/>
    </row>
    <row r="1039" spans="1:15" ht="12.75">
      <c r="A1039" s="203"/>
      <c r="B1039" s="205"/>
      <c r="C1039" s="206" t="s">
        <v>355</v>
      </c>
      <c r="D1039" s="207"/>
      <c r="E1039" s="208">
        <v>0</v>
      </c>
      <c r="F1039" s="209"/>
      <c r="G1039" s="210"/>
      <c r="M1039" s="204" t="s">
        <v>355</v>
      </c>
      <c r="O1039" s="195"/>
    </row>
    <row r="1040" spans="1:15" ht="12.75">
      <c r="A1040" s="203"/>
      <c r="B1040" s="205"/>
      <c r="C1040" s="206" t="s">
        <v>943</v>
      </c>
      <c r="D1040" s="207"/>
      <c r="E1040" s="208">
        <v>1</v>
      </c>
      <c r="F1040" s="209"/>
      <c r="G1040" s="210"/>
      <c r="M1040" s="232">
        <v>8.875694444444445</v>
      </c>
      <c r="O1040" s="195"/>
    </row>
    <row r="1041" spans="1:104" ht="22.5">
      <c r="A1041" s="196">
        <v>198</v>
      </c>
      <c r="B1041" s="197" t="s">
        <v>944</v>
      </c>
      <c r="C1041" s="198" t="s">
        <v>945</v>
      </c>
      <c r="D1041" s="199" t="s">
        <v>75</v>
      </c>
      <c r="E1041" s="200">
        <v>1</v>
      </c>
      <c r="F1041" s="200">
        <v>0</v>
      </c>
      <c r="G1041" s="201">
        <f>E1041*F1041</f>
        <v>0</v>
      </c>
      <c r="O1041" s="195">
        <v>2</v>
      </c>
      <c r="AA1041" s="167">
        <v>12</v>
      </c>
      <c r="AB1041" s="167">
        <v>0</v>
      </c>
      <c r="AC1041" s="167">
        <v>25</v>
      </c>
      <c r="AZ1041" s="167">
        <v>2</v>
      </c>
      <c r="BA1041" s="167">
        <f>IF(AZ1041=1,G1041,0)</f>
        <v>0</v>
      </c>
      <c r="BB1041" s="167">
        <f>IF(AZ1041=2,G1041,0)</f>
        <v>0</v>
      </c>
      <c r="BC1041" s="167">
        <f>IF(AZ1041=3,G1041,0)</f>
        <v>0</v>
      </c>
      <c r="BD1041" s="167">
        <f>IF(AZ1041=4,G1041,0)</f>
        <v>0</v>
      </c>
      <c r="BE1041" s="167">
        <f>IF(AZ1041=5,G1041,0)</f>
        <v>0</v>
      </c>
      <c r="CA1041" s="202">
        <v>12</v>
      </c>
      <c r="CB1041" s="202">
        <v>0</v>
      </c>
      <c r="CZ1041" s="167">
        <v>1.006</v>
      </c>
    </row>
    <row r="1042" spans="1:15" ht="12.75">
      <c r="A1042" s="203"/>
      <c r="B1042" s="205"/>
      <c r="C1042" s="206" t="s">
        <v>946</v>
      </c>
      <c r="D1042" s="207"/>
      <c r="E1042" s="208">
        <v>0</v>
      </c>
      <c r="F1042" s="209"/>
      <c r="G1042" s="210"/>
      <c r="M1042" s="204" t="s">
        <v>946</v>
      </c>
      <c r="O1042" s="195"/>
    </row>
    <row r="1043" spans="1:15" ht="22.5">
      <c r="A1043" s="203"/>
      <c r="B1043" s="205"/>
      <c r="C1043" s="206" t="s">
        <v>947</v>
      </c>
      <c r="D1043" s="207"/>
      <c r="E1043" s="208">
        <v>0</v>
      </c>
      <c r="F1043" s="209"/>
      <c r="G1043" s="210"/>
      <c r="M1043" s="204" t="s">
        <v>947</v>
      </c>
      <c r="O1043" s="195"/>
    </row>
    <row r="1044" spans="1:15" ht="22.5">
      <c r="A1044" s="203"/>
      <c r="B1044" s="205"/>
      <c r="C1044" s="206" t="s">
        <v>948</v>
      </c>
      <c r="D1044" s="207"/>
      <c r="E1044" s="208">
        <v>0</v>
      </c>
      <c r="F1044" s="209"/>
      <c r="G1044" s="210"/>
      <c r="M1044" s="204" t="s">
        <v>948</v>
      </c>
      <c r="O1044" s="195"/>
    </row>
    <row r="1045" spans="1:15" ht="12.75">
      <c r="A1045" s="203"/>
      <c r="B1045" s="205"/>
      <c r="C1045" s="206" t="s">
        <v>949</v>
      </c>
      <c r="D1045" s="207"/>
      <c r="E1045" s="208">
        <v>0</v>
      </c>
      <c r="F1045" s="209"/>
      <c r="G1045" s="210"/>
      <c r="M1045" s="204" t="s">
        <v>949</v>
      </c>
      <c r="O1045" s="195"/>
    </row>
    <row r="1046" spans="1:15" ht="12.75">
      <c r="A1046" s="203"/>
      <c r="B1046" s="205"/>
      <c r="C1046" s="206" t="s">
        <v>950</v>
      </c>
      <c r="D1046" s="207"/>
      <c r="E1046" s="208">
        <v>0</v>
      </c>
      <c r="F1046" s="209"/>
      <c r="G1046" s="210"/>
      <c r="M1046" s="204" t="s">
        <v>950</v>
      </c>
      <c r="O1046" s="195"/>
    </row>
    <row r="1047" spans="1:15" ht="12.75">
      <c r="A1047" s="203"/>
      <c r="B1047" s="205"/>
      <c r="C1047" s="206" t="s">
        <v>897</v>
      </c>
      <c r="D1047" s="207"/>
      <c r="E1047" s="208">
        <v>0</v>
      </c>
      <c r="F1047" s="209"/>
      <c r="G1047" s="210"/>
      <c r="M1047" s="204" t="s">
        <v>897</v>
      </c>
      <c r="O1047" s="195"/>
    </row>
    <row r="1048" spans="1:15" ht="12.75">
      <c r="A1048" s="203"/>
      <c r="B1048" s="205"/>
      <c r="C1048" s="206" t="s">
        <v>951</v>
      </c>
      <c r="D1048" s="207"/>
      <c r="E1048" s="208">
        <v>0</v>
      </c>
      <c r="F1048" s="209"/>
      <c r="G1048" s="210"/>
      <c r="M1048" s="204" t="s">
        <v>951</v>
      </c>
      <c r="O1048" s="195"/>
    </row>
    <row r="1049" spans="1:15" ht="12.75">
      <c r="A1049" s="203"/>
      <c r="B1049" s="205"/>
      <c r="C1049" s="206" t="s">
        <v>235</v>
      </c>
      <c r="D1049" s="207"/>
      <c r="E1049" s="208">
        <v>0</v>
      </c>
      <c r="F1049" s="209"/>
      <c r="G1049" s="210"/>
      <c r="M1049" s="204" t="s">
        <v>235</v>
      </c>
      <c r="O1049" s="195"/>
    </row>
    <row r="1050" spans="1:15" ht="12.75">
      <c r="A1050" s="203"/>
      <c r="B1050" s="205"/>
      <c r="C1050" s="206" t="s">
        <v>952</v>
      </c>
      <c r="D1050" s="207"/>
      <c r="E1050" s="208">
        <v>1</v>
      </c>
      <c r="F1050" s="209"/>
      <c r="G1050" s="210"/>
      <c r="M1050" s="232">
        <v>8.959027777777779</v>
      </c>
      <c r="O1050" s="195"/>
    </row>
    <row r="1051" spans="1:104" ht="22.5">
      <c r="A1051" s="196">
        <v>199</v>
      </c>
      <c r="B1051" s="197" t="s">
        <v>953</v>
      </c>
      <c r="C1051" s="198" t="s">
        <v>954</v>
      </c>
      <c r="D1051" s="199" t="s">
        <v>75</v>
      </c>
      <c r="E1051" s="200">
        <v>1</v>
      </c>
      <c r="F1051" s="200">
        <v>0</v>
      </c>
      <c r="G1051" s="201">
        <f>E1051*F1051</f>
        <v>0</v>
      </c>
      <c r="O1051" s="195">
        <v>2</v>
      </c>
      <c r="AA1051" s="167">
        <v>12</v>
      </c>
      <c r="AB1051" s="167">
        <v>0</v>
      </c>
      <c r="AC1051" s="167">
        <v>27</v>
      </c>
      <c r="AZ1051" s="167">
        <v>2</v>
      </c>
      <c r="BA1051" s="167">
        <f>IF(AZ1051=1,G1051,0)</f>
        <v>0</v>
      </c>
      <c r="BB1051" s="167">
        <f>IF(AZ1051=2,G1051,0)</f>
        <v>0</v>
      </c>
      <c r="BC1051" s="167">
        <f>IF(AZ1051=3,G1051,0)</f>
        <v>0</v>
      </c>
      <c r="BD1051" s="167">
        <f>IF(AZ1051=4,G1051,0)</f>
        <v>0</v>
      </c>
      <c r="BE1051" s="167">
        <f>IF(AZ1051=5,G1051,0)</f>
        <v>0</v>
      </c>
      <c r="CA1051" s="202">
        <v>12</v>
      </c>
      <c r="CB1051" s="202">
        <v>0</v>
      </c>
      <c r="CZ1051" s="167">
        <v>1.47041</v>
      </c>
    </row>
    <row r="1052" spans="1:15" ht="12.75">
      <c r="A1052" s="203"/>
      <c r="B1052" s="205"/>
      <c r="C1052" s="206" t="s">
        <v>955</v>
      </c>
      <c r="D1052" s="207"/>
      <c r="E1052" s="208">
        <v>0</v>
      </c>
      <c r="F1052" s="209"/>
      <c r="G1052" s="210"/>
      <c r="M1052" s="204" t="s">
        <v>955</v>
      </c>
      <c r="O1052" s="195"/>
    </row>
    <row r="1053" spans="1:15" ht="22.5">
      <c r="A1053" s="203"/>
      <c r="B1053" s="205"/>
      <c r="C1053" s="206" t="s">
        <v>947</v>
      </c>
      <c r="D1053" s="207"/>
      <c r="E1053" s="208">
        <v>0</v>
      </c>
      <c r="F1053" s="209"/>
      <c r="G1053" s="210"/>
      <c r="M1053" s="204" t="s">
        <v>947</v>
      </c>
      <c r="O1053" s="195"/>
    </row>
    <row r="1054" spans="1:15" ht="22.5">
      <c r="A1054" s="203"/>
      <c r="B1054" s="205"/>
      <c r="C1054" s="206" t="s">
        <v>948</v>
      </c>
      <c r="D1054" s="207"/>
      <c r="E1054" s="208">
        <v>0</v>
      </c>
      <c r="F1054" s="209"/>
      <c r="G1054" s="210"/>
      <c r="M1054" s="204" t="s">
        <v>948</v>
      </c>
      <c r="O1054" s="195"/>
    </row>
    <row r="1055" spans="1:15" ht="12.75">
      <c r="A1055" s="203"/>
      <c r="B1055" s="205"/>
      <c r="C1055" s="206" t="s">
        <v>949</v>
      </c>
      <c r="D1055" s="207"/>
      <c r="E1055" s="208">
        <v>0</v>
      </c>
      <c r="F1055" s="209"/>
      <c r="G1055" s="210"/>
      <c r="M1055" s="204" t="s">
        <v>949</v>
      </c>
      <c r="O1055" s="195"/>
    </row>
    <row r="1056" spans="1:15" ht="12.75">
      <c r="A1056" s="203"/>
      <c r="B1056" s="205"/>
      <c r="C1056" s="206" t="s">
        <v>950</v>
      </c>
      <c r="D1056" s="207"/>
      <c r="E1056" s="208">
        <v>0</v>
      </c>
      <c r="F1056" s="209"/>
      <c r="G1056" s="210"/>
      <c r="M1056" s="204" t="s">
        <v>950</v>
      </c>
      <c r="O1056" s="195"/>
    </row>
    <row r="1057" spans="1:15" ht="12.75">
      <c r="A1057" s="203"/>
      <c r="B1057" s="205"/>
      <c r="C1057" s="206" t="s">
        <v>897</v>
      </c>
      <c r="D1057" s="207"/>
      <c r="E1057" s="208">
        <v>0</v>
      </c>
      <c r="F1057" s="209"/>
      <c r="G1057" s="210"/>
      <c r="M1057" s="204" t="s">
        <v>897</v>
      </c>
      <c r="O1057" s="195"/>
    </row>
    <row r="1058" spans="1:15" ht="12.75">
      <c r="A1058" s="203"/>
      <c r="B1058" s="205"/>
      <c r="C1058" s="206" t="s">
        <v>951</v>
      </c>
      <c r="D1058" s="207"/>
      <c r="E1058" s="208">
        <v>0</v>
      </c>
      <c r="F1058" s="209"/>
      <c r="G1058" s="210"/>
      <c r="M1058" s="204" t="s">
        <v>951</v>
      </c>
      <c r="O1058" s="195"/>
    </row>
    <row r="1059" spans="1:15" ht="12.75">
      <c r="A1059" s="203"/>
      <c r="B1059" s="205"/>
      <c r="C1059" s="206" t="s">
        <v>235</v>
      </c>
      <c r="D1059" s="207"/>
      <c r="E1059" s="208">
        <v>0</v>
      </c>
      <c r="F1059" s="209"/>
      <c r="G1059" s="210"/>
      <c r="M1059" s="204" t="s">
        <v>235</v>
      </c>
      <c r="O1059" s="195"/>
    </row>
    <row r="1060" spans="1:15" ht="12.75">
      <c r="A1060" s="203"/>
      <c r="B1060" s="205"/>
      <c r="C1060" s="206" t="s">
        <v>956</v>
      </c>
      <c r="D1060" s="207"/>
      <c r="E1060" s="208">
        <v>1</v>
      </c>
      <c r="F1060" s="209"/>
      <c r="G1060" s="210"/>
      <c r="M1060" s="232">
        <v>9.000694444444445</v>
      </c>
      <c r="O1060" s="195"/>
    </row>
    <row r="1061" spans="1:104" ht="22.5">
      <c r="A1061" s="196">
        <v>200</v>
      </c>
      <c r="B1061" s="197" t="s">
        <v>957</v>
      </c>
      <c r="C1061" s="198" t="s">
        <v>958</v>
      </c>
      <c r="D1061" s="199" t="s">
        <v>75</v>
      </c>
      <c r="E1061" s="200">
        <v>1</v>
      </c>
      <c r="F1061" s="200">
        <v>0</v>
      </c>
      <c r="G1061" s="201">
        <f>E1061*F1061</f>
        <v>0</v>
      </c>
      <c r="O1061" s="195">
        <v>2</v>
      </c>
      <c r="AA1061" s="167">
        <v>12</v>
      </c>
      <c r="AB1061" s="167">
        <v>0</v>
      </c>
      <c r="AC1061" s="167">
        <v>24</v>
      </c>
      <c r="AZ1061" s="167">
        <v>2</v>
      </c>
      <c r="BA1061" s="167">
        <f>IF(AZ1061=1,G1061,0)</f>
        <v>0</v>
      </c>
      <c r="BB1061" s="167">
        <f>IF(AZ1061=2,G1061,0)</f>
        <v>0</v>
      </c>
      <c r="BC1061" s="167">
        <f>IF(AZ1061=3,G1061,0)</f>
        <v>0</v>
      </c>
      <c r="BD1061" s="167">
        <f>IF(AZ1061=4,G1061,0)</f>
        <v>0</v>
      </c>
      <c r="BE1061" s="167">
        <f>IF(AZ1061=5,G1061,0)</f>
        <v>0</v>
      </c>
      <c r="CA1061" s="202">
        <v>12</v>
      </c>
      <c r="CB1061" s="202">
        <v>0</v>
      </c>
      <c r="CZ1061" s="167">
        <v>0.36276</v>
      </c>
    </row>
    <row r="1062" spans="1:15" ht="12.75">
      <c r="A1062" s="203"/>
      <c r="B1062" s="205"/>
      <c r="C1062" s="206" t="s">
        <v>959</v>
      </c>
      <c r="D1062" s="207"/>
      <c r="E1062" s="208">
        <v>0</v>
      </c>
      <c r="F1062" s="209"/>
      <c r="G1062" s="210"/>
      <c r="M1062" s="204" t="s">
        <v>959</v>
      </c>
      <c r="O1062" s="195"/>
    </row>
    <row r="1063" spans="1:15" ht="22.5">
      <c r="A1063" s="203"/>
      <c r="B1063" s="205"/>
      <c r="C1063" s="206" t="s">
        <v>960</v>
      </c>
      <c r="D1063" s="207"/>
      <c r="E1063" s="208">
        <v>0</v>
      </c>
      <c r="F1063" s="209"/>
      <c r="G1063" s="210"/>
      <c r="M1063" s="204" t="s">
        <v>960</v>
      </c>
      <c r="O1063" s="195"/>
    </row>
    <row r="1064" spans="1:15" ht="12.75">
      <c r="A1064" s="203"/>
      <c r="B1064" s="205"/>
      <c r="C1064" s="206" t="s">
        <v>949</v>
      </c>
      <c r="D1064" s="207"/>
      <c r="E1064" s="208">
        <v>0</v>
      </c>
      <c r="F1064" s="209"/>
      <c r="G1064" s="210"/>
      <c r="M1064" s="204" t="s">
        <v>949</v>
      </c>
      <c r="O1064" s="195"/>
    </row>
    <row r="1065" spans="1:15" ht="12.75">
      <c r="A1065" s="203"/>
      <c r="B1065" s="205"/>
      <c r="C1065" s="206" t="s">
        <v>961</v>
      </c>
      <c r="D1065" s="207"/>
      <c r="E1065" s="208">
        <v>0</v>
      </c>
      <c r="F1065" s="209"/>
      <c r="G1065" s="210"/>
      <c r="M1065" s="204" t="s">
        <v>961</v>
      </c>
      <c r="O1065" s="195"/>
    </row>
    <row r="1066" spans="1:15" ht="12.75">
      <c r="A1066" s="203"/>
      <c r="B1066" s="205"/>
      <c r="C1066" s="206" t="s">
        <v>235</v>
      </c>
      <c r="D1066" s="207"/>
      <c r="E1066" s="208">
        <v>0</v>
      </c>
      <c r="F1066" s="209"/>
      <c r="G1066" s="210"/>
      <c r="M1066" s="204" t="s">
        <v>235</v>
      </c>
      <c r="O1066" s="195"/>
    </row>
    <row r="1067" spans="1:15" ht="12.75">
      <c r="A1067" s="203"/>
      <c r="B1067" s="205"/>
      <c r="C1067" s="206" t="s">
        <v>865</v>
      </c>
      <c r="D1067" s="207"/>
      <c r="E1067" s="208">
        <v>1</v>
      </c>
      <c r="F1067" s="209"/>
      <c r="G1067" s="210"/>
      <c r="M1067" s="232">
        <v>9.042361111111111</v>
      </c>
      <c r="O1067" s="195"/>
    </row>
    <row r="1068" spans="1:104" ht="22.5">
      <c r="A1068" s="196">
        <v>201</v>
      </c>
      <c r="B1068" s="197" t="s">
        <v>962</v>
      </c>
      <c r="C1068" s="198" t="s">
        <v>963</v>
      </c>
      <c r="D1068" s="199" t="s">
        <v>75</v>
      </c>
      <c r="E1068" s="200">
        <v>1</v>
      </c>
      <c r="F1068" s="200">
        <v>0</v>
      </c>
      <c r="G1068" s="201">
        <f>E1068*F1068</f>
        <v>0</v>
      </c>
      <c r="O1068" s="195">
        <v>2</v>
      </c>
      <c r="AA1068" s="167">
        <v>12</v>
      </c>
      <c r="AB1068" s="167">
        <v>0</v>
      </c>
      <c r="AC1068" s="167">
        <v>150</v>
      </c>
      <c r="AZ1068" s="167">
        <v>2</v>
      </c>
      <c r="BA1068" s="167">
        <f>IF(AZ1068=1,G1068,0)</f>
        <v>0</v>
      </c>
      <c r="BB1068" s="167">
        <f>IF(AZ1068=2,G1068,0)</f>
        <v>0</v>
      </c>
      <c r="BC1068" s="167">
        <f>IF(AZ1068=3,G1068,0)</f>
        <v>0</v>
      </c>
      <c r="BD1068" s="167">
        <f>IF(AZ1068=4,G1068,0)</f>
        <v>0</v>
      </c>
      <c r="BE1068" s="167">
        <f>IF(AZ1068=5,G1068,0)</f>
        <v>0</v>
      </c>
      <c r="CA1068" s="202">
        <v>12</v>
      </c>
      <c r="CB1068" s="202">
        <v>0</v>
      </c>
      <c r="CZ1068" s="167">
        <v>0.05</v>
      </c>
    </row>
    <row r="1069" spans="1:15" ht="12.75">
      <c r="A1069" s="203"/>
      <c r="B1069" s="205"/>
      <c r="C1069" s="206" t="s">
        <v>964</v>
      </c>
      <c r="D1069" s="207"/>
      <c r="E1069" s="208">
        <v>0</v>
      </c>
      <c r="F1069" s="209"/>
      <c r="G1069" s="210"/>
      <c r="M1069" s="204" t="s">
        <v>964</v>
      </c>
      <c r="O1069" s="195"/>
    </row>
    <row r="1070" spans="1:15" ht="12.75">
      <c r="A1070" s="203"/>
      <c r="B1070" s="205"/>
      <c r="C1070" s="206" t="s">
        <v>355</v>
      </c>
      <c r="D1070" s="207"/>
      <c r="E1070" s="208">
        <v>0</v>
      </c>
      <c r="F1070" s="209"/>
      <c r="G1070" s="210"/>
      <c r="M1070" s="204" t="s">
        <v>355</v>
      </c>
      <c r="O1070" s="195"/>
    </row>
    <row r="1071" spans="1:15" ht="12.75">
      <c r="A1071" s="203"/>
      <c r="B1071" s="205"/>
      <c r="C1071" s="206" t="s">
        <v>965</v>
      </c>
      <c r="D1071" s="207"/>
      <c r="E1071" s="208">
        <v>1</v>
      </c>
      <c r="F1071" s="209"/>
      <c r="G1071" s="210"/>
      <c r="M1071" s="232">
        <v>9.125694444444445</v>
      </c>
      <c r="O1071" s="195"/>
    </row>
    <row r="1072" spans="1:104" ht="22.5">
      <c r="A1072" s="196">
        <v>202</v>
      </c>
      <c r="B1072" s="197" t="s">
        <v>966</v>
      </c>
      <c r="C1072" s="198" t="s">
        <v>967</v>
      </c>
      <c r="D1072" s="199" t="s">
        <v>75</v>
      </c>
      <c r="E1072" s="200">
        <v>1</v>
      </c>
      <c r="F1072" s="200">
        <v>0</v>
      </c>
      <c r="G1072" s="201">
        <f>E1072*F1072</f>
        <v>0</v>
      </c>
      <c r="O1072" s="195">
        <v>2</v>
      </c>
      <c r="AA1072" s="167">
        <v>12</v>
      </c>
      <c r="AB1072" s="167">
        <v>0</v>
      </c>
      <c r="AC1072" s="167">
        <v>163</v>
      </c>
      <c r="AZ1072" s="167">
        <v>2</v>
      </c>
      <c r="BA1072" s="167">
        <f>IF(AZ1072=1,G1072,0)</f>
        <v>0</v>
      </c>
      <c r="BB1072" s="167">
        <f>IF(AZ1072=2,G1072,0)</f>
        <v>0</v>
      </c>
      <c r="BC1072" s="167">
        <f>IF(AZ1072=3,G1072,0)</f>
        <v>0</v>
      </c>
      <c r="BD1072" s="167">
        <f>IF(AZ1072=4,G1072,0)</f>
        <v>0</v>
      </c>
      <c r="BE1072" s="167">
        <f>IF(AZ1072=5,G1072,0)</f>
        <v>0</v>
      </c>
      <c r="CA1072" s="202">
        <v>12</v>
      </c>
      <c r="CB1072" s="202">
        <v>0</v>
      </c>
      <c r="CZ1072" s="167">
        <v>0.035</v>
      </c>
    </row>
    <row r="1073" spans="1:15" ht="12.75">
      <c r="A1073" s="203"/>
      <c r="B1073" s="205"/>
      <c r="C1073" s="206" t="s">
        <v>964</v>
      </c>
      <c r="D1073" s="207"/>
      <c r="E1073" s="208">
        <v>0</v>
      </c>
      <c r="F1073" s="209"/>
      <c r="G1073" s="210"/>
      <c r="M1073" s="204" t="s">
        <v>964</v>
      </c>
      <c r="O1073" s="195"/>
    </row>
    <row r="1074" spans="1:15" ht="12.75">
      <c r="A1074" s="203"/>
      <c r="B1074" s="205"/>
      <c r="C1074" s="206" t="s">
        <v>355</v>
      </c>
      <c r="D1074" s="207"/>
      <c r="E1074" s="208">
        <v>0</v>
      </c>
      <c r="F1074" s="209"/>
      <c r="G1074" s="210"/>
      <c r="M1074" s="204" t="s">
        <v>355</v>
      </c>
      <c r="O1074" s="195"/>
    </row>
    <row r="1075" spans="1:15" ht="12.75">
      <c r="A1075" s="203"/>
      <c r="B1075" s="205"/>
      <c r="C1075" s="206" t="s">
        <v>968</v>
      </c>
      <c r="D1075" s="207"/>
      <c r="E1075" s="208">
        <v>1</v>
      </c>
      <c r="F1075" s="209"/>
      <c r="G1075" s="210"/>
      <c r="M1075" s="232">
        <v>9.167361111111111</v>
      </c>
      <c r="O1075" s="195"/>
    </row>
    <row r="1076" spans="1:104" ht="22.5">
      <c r="A1076" s="196">
        <v>203</v>
      </c>
      <c r="B1076" s="197" t="s">
        <v>969</v>
      </c>
      <c r="C1076" s="198" t="s">
        <v>970</v>
      </c>
      <c r="D1076" s="199" t="s">
        <v>75</v>
      </c>
      <c r="E1076" s="200">
        <v>20</v>
      </c>
      <c r="F1076" s="200">
        <v>0</v>
      </c>
      <c r="G1076" s="201">
        <f>E1076*F1076</f>
        <v>0</v>
      </c>
      <c r="O1076" s="195">
        <v>2</v>
      </c>
      <c r="AA1076" s="167">
        <v>12</v>
      </c>
      <c r="AB1076" s="167">
        <v>0</v>
      </c>
      <c r="AC1076" s="167">
        <v>151</v>
      </c>
      <c r="AZ1076" s="167">
        <v>2</v>
      </c>
      <c r="BA1076" s="167">
        <f>IF(AZ1076=1,G1076,0)</f>
        <v>0</v>
      </c>
      <c r="BB1076" s="167">
        <f>IF(AZ1076=2,G1076,0)</f>
        <v>0</v>
      </c>
      <c r="BC1076" s="167">
        <f>IF(AZ1076=3,G1076,0)</f>
        <v>0</v>
      </c>
      <c r="BD1076" s="167">
        <f>IF(AZ1076=4,G1076,0)</f>
        <v>0</v>
      </c>
      <c r="BE1076" s="167">
        <f>IF(AZ1076=5,G1076,0)</f>
        <v>0</v>
      </c>
      <c r="CA1076" s="202">
        <v>12</v>
      </c>
      <c r="CB1076" s="202">
        <v>0</v>
      </c>
      <c r="CZ1076" s="167">
        <v>0.007</v>
      </c>
    </row>
    <row r="1077" spans="1:15" ht="12.75">
      <c r="A1077" s="203"/>
      <c r="B1077" s="205"/>
      <c r="C1077" s="206" t="s">
        <v>355</v>
      </c>
      <c r="D1077" s="207"/>
      <c r="E1077" s="208">
        <v>0</v>
      </c>
      <c r="F1077" s="209"/>
      <c r="G1077" s="210"/>
      <c r="M1077" s="204" t="s">
        <v>355</v>
      </c>
      <c r="O1077" s="195"/>
    </row>
    <row r="1078" spans="1:15" ht="12.75">
      <c r="A1078" s="203"/>
      <c r="B1078" s="205"/>
      <c r="C1078" s="206" t="s">
        <v>971</v>
      </c>
      <c r="D1078" s="207"/>
      <c r="E1078" s="208">
        <v>20</v>
      </c>
      <c r="F1078" s="209"/>
      <c r="G1078" s="210"/>
      <c r="M1078" s="232">
        <v>9.222222222222223</v>
      </c>
      <c r="O1078" s="195"/>
    </row>
    <row r="1079" spans="1:104" ht="22.5">
      <c r="A1079" s="196">
        <v>204</v>
      </c>
      <c r="B1079" s="197" t="s">
        <v>972</v>
      </c>
      <c r="C1079" s="198" t="s">
        <v>973</v>
      </c>
      <c r="D1079" s="199" t="s">
        <v>376</v>
      </c>
      <c r="E1079" s="200">
        <v>2</v>
      </c>
      <c r="F1079" s="200">
        <v>0</v>
      </c>
      <c r="G1079" s="201">
        <f>E1079*F1079</f>
        <v>0</v>
      </c>
      <c r="O1079" s="195">
        <v>2</v>
      </c>
      <c r="AA1079" s="167">
        <v>12</v>
      </c>
      <c r="AB1079" s="167">
        <v>0</v>
      </c>
      <c r="AC1079" s="167">
        <v>164</v>
      </c>
      <c r="AZ1079" s="167">
        <v>2</v>
      </c>
      <c r="BA1079" s="167">
        <f>IF(AZ1079=1,G1079,0)</f>
        <v>0</v>
      </c>
      <c r="BB1079" s="167">
        <f>IF(AZ1079=2,G1079,0)</f>
        <v>0</v>
      </c>
      <c r="BC1079" s="167">
        <f>IF(AZ1079=3,G1079,0)</f>
        <v>0</v>
      </c>
      <c r="BD1079" s="167">
        <f>IF(AZ1079=4,G1079,0)</f>
        <v>0</v>
      </c>
      <c r="BE1079" s="167">
        <f>IF(AZ1079=5,G1079,0)</f>
        <v>0</v>
      </c>
      <c r="CA1079" s="202">
        <v>12</v>
      </c>
      <c r="CB1079" s="202">
        <v>0</v>
      </c>
      <c r="CZ1079" s="167">
        <v>0.1</v>
      </c>
    </row>
    <row r="1080" spans="1:15" ht="12.75">
      <c r="A1080" s="203"/>
      <c r="B1080" s="205"/>
      <c r="C1080" s="206" t="s">
        <v>974</v>
      </c>
      <c r="D1080" s="207"/>
      <c r="E1080" s="208">
        <v>0</v>
      </c>
      <c r="F1080" s="209"/>
      <c r="G1080" s="210"/>
      <c r="M1080" s="204" t="s">
        <v>974</v>
      </c>
      <c r="O1080" s="195"/>
    </row>
    <row r="1081" spans="1:15" ht="12.75">
      <c r="A1081" s="203"/>
      <c r="B1081" s="205"/>
      <c r="C1081" s="206" t="s">
        <v>355</v>
      </c>
      <c r="D1081" s="207"/>
      <c r="E1081" s="208">
        <v>0</v>
      </c>
      <c r="F1081" s="209"/>
      <c r="G1081" s="210"/>
      <c r="M1081" s="204" t="s">
        <v>355</v>
      </c>
      <c r="O1081" s="195"/>
    </row>
    <row r="1082" spans="1:15" ht="12.75">
      <c r="A1082" s="203"/>
      <c r="B1082" s="205"/>
      <c r="C1082" s="206" t="s">
        <v>975</v>
      </c>
      <c r="D1082" s="207"/>
      <c r="E1082" s="208">
        <v>2</v>
      </c>
      <c r="F1082" s="209"/>
      <c r="G1082" s="210"/>
      <c r="M1082" s="232">
        <v>9.418055555555556</v>
      </c>
      <c r="O1082" s="195"/>
    </row>
    <row r="1083" spans="1:104" ht="22.5">
      <c r="A1083" s="196">
        <v>205</v>
      </c>
      <c r="B1083" s="197" t="s">
        <v>976</v>
      </c>
      <c r="C1083" s="198" t="s">
        <v>977</v>
      </c>
      <c r="D1083" s="199" t="s">
        <v>75</v>
      </c>
      <c r="E1083" s="200">
        <v>2</v>
      </c>
      <c r="F1083" s="200">
        <v>0</v>
      </c>
      <c r="G1083" s="201">
        <f>E1083*F1083</f>
        <v>0</v>
      </c>
      <c r="O1083" s="195">
        <v>2</v>
      </c>
      <c r="AA1083" s="167">
        <v>12</v>
      </c>
      <c r="AB1083" s="167">
        <v>0</v>
      </c>
      <c r="AC1083" s="167">
        <v>166</v>
      </c>
      <c r="AZ1083" s="167">
        <v>2</v>
      </c>
      <c r="BA1083" s="167">
        <f>IF(AZ1083=1,G1083,0)</f>
        <v>0</v>
      </c>
      <c r="BB1083" s="167">
        <f>IF(AZ1083=2,G1083,0)</f>
        <v>0</v>
      </c>
      <c r="BC1083" s="167">
        <f>IF(AZ1083=3,G1083,0)</f>
        <v>0</v>
      </c>
      <c r="BD1083" s="167">
        <f>IF(AZ1083=4,G1083,0)</f>
        <v>0</v>
      </c>
      <c r="BE1083" s="167">
        <f>IF(AZ1083=5,G1083,0)</f>
        <v>0</v>
      </c>
      <c r="CA1083" s="202">
        <v>12</v>
      </c>
      <c r="CB1083" s="202">
        <v>0</v>
      </c>
      <c r="CZ1083" s="167">
        <v>0.101</v>
      </c>
    </row>
    <row r="1084" spans="1:15" ht="12.75">
      <c r="A1084" s="203"/>
      <c r="B1084" s="205"/>
      <c r="C1084" s="206" t="s">
        <v>978</v>
      </c>
      <c r="D1084" s="207"/>
      <c r="E1084" s="208">
        <v>0</v>
      </c>
      <c r="F1084" s="209"/>
      <c r="G1084" s="210"/>
      <c r="M1084" s="204" t="s">
        <v>978</v>
      </c>
      <c r="O1084" s="195"/>
    </row>
    <row r="1085" spans="1:15" ht="12.75">
      <c r="A1085" s="203"/>
      <c r="B1085" s="205"/>
      <c r="C1085" s="206" t="s">
        <v>979</v>
      </c>
      <c r="D1085" s="207"/>
      <c r="E1085" s="208">
        <v>0</v>
      </c>
      <c r="F1085" s="209"/>
      <c r="G1085" s="210"/>
      <c r="M1085" s="204" t="s">
        <v>979</v>
      </c>
      <c r="O1085" s="195"/>
    </row>
    <row r="1086" spans="1:15" ht="12.75">
      <c r="A1086" s="203"/>
      <c r="B1086" s="205"/>
      <c r="C1086" s="206" t="s">
        <v>980</v>
      </c>
      <c r="D1086" s="207"/>
      <c r="E1086" s="208">
        <v>0</v>
      </c>
      <c r="F1086" s="209"/>
      <c r="G1086" s="210"/>
      <c r="M1086" s="204" t="s">
        <v>980</v>
      </c>
      <c r="O1086" s="195"/>
    </row>
    <row r="1087" spans="1:15" ht="12.75">
      <c r="A1087" s="203"/>
      <c r="B1087" s="205"/>
      <c r="C1087" s="206" t="s">
        <v>981</v>
      </c>
      <c r="D1087" s="207"/>
      <c r="E1087" s="208">
        <v>0</v>
      </c>
      <c r="F1087" s="209"/>
      <c r="G1087" s="210"/>
      <c r="M1087" s="204" t="s">
        <v>981</v>
      </c>
      <c r="O1087" s="195"/>
    </row>
    <row r="1088" spans="1:15" ht="12.75">
      <c r="A1088" s="203"/>
      <c r="B1088" s="205"/>
      <c r="C1088" s="206" t="s">
        <v>355</v>
      </c>
      <c r="D1088" s="207"/>
      <c r="E1088" s="208">
        <v>0</v>
      </c>
      <c r="F1088" s="209"/>
      <c r="G1088" s="210"/>
      <c r="M1088" s="204" t="s">
        <v>355</v>
      </c>
      <c r="O1088" s="195"/>
    </row>
    <row r="1089" spans="1:15" ht="12.75">
      <c r="A1089" s="203"/>
      <c r="B1089" s="205"/>
      <c r="C1089" s="206" t="s">
        <v>982</v>
      </c>
      <c r="D1089" s="207"/>
      <c r="E1089" s="208">
        <v>2</v>
      </c>
      <c r="F1089" s="209"/>
      <c r="G1089" s="210"/>
      <c r="M1089" s="232">
        <v>9.459722222222222</v>
      </c>
      <c r="O1089" s="195"/>
    </row>
    <row r="1090" spans="1:104" ht="22.5">
      <c r="A1090" s="196">
        <v>206</v>
      </c>
      <c r="B1090" s="197" t="s">
        <v>983</v>
      </c>
      <c r="C1090" s="198" t="s">
        <v>984</v>
      </c>
      <c r="D1090" s="199" t="s">
        <v>376</v>
      </c>
      <c r="E1090" s="200">
        <v>1</v>
      </c>
      <c r="F1090" s="200">
        <v>0</v>
      </c>
      <c r="G1090" s="201">
        <f>E1090*F1090</f>
        <v>0</v>
      </c>
      <c r="O1090" s="195">
        <v>2</v>
      </c>
      <c r="AA1090" s="167">
        <v>12</v>
      </c>
      <c r="AB1090" s="167">
        <v>0</v>
      </c>
      <c r="AC1090" s="167">
        <v>139</v>
      </c>
      <c r="AZ1090" s="167">
        <v>2</v>
      </c>
      <c r="BA1090" s="167">
        <f>IF(AZ1090=1,G1090,0)</f>
        <v>0</v>
      </c>
      <c r="BB1090" s="167">
        <f>IF(AZ1090=2,G1090,0)</f>
        <v>0</v>
      </c>
      <c r="BC1090" s="167">
        <f>IF(AZ1090=3,G1090,0)</f>
        <v>0</v>
      </c>
      <c r="BD1090" s="167">
        <f>IF(AZ1090=4,G1090,0)</f>
        <v>0</v>
      </c>
      <c r="BE1090" s="167">
        <f>IF(AZ1090=5,G1090,0)</f>
        <v>0</v>
      </c>
      <c r="CA1090" s="202">
        <v>12</v>
      </c>
      <c r="CB1090" s="202">
        <v>0</v>
      </c>
      <c r="CZ1090" s="167">
        <v>0.711</v>
      </c>
    </row>
    <row r="1091" spans="1:15" ht="12.75">
      <c r="A1091" s="203"/>
      <c r="B1091" s="205"/>
      <c r="C1091" s="206" t="s">
        <v>985</v>
      </c>
      <c r="D1091" s="207"/>
      <c r="E1091" s="208">
        <v>0</v>
      </c>
      <c r="F1091" s="209"/>
      <c r="G1091" s="210"/>
      <c r="M1091" s="204" t="s">
        <v>985</v>
      </c>
      <c r="O1091" s="195"/>
    </row>
    <row r="1092" spans="1:15" ht="12.75">
      <c r="A1092" s="203"/>
      <c r="B1092" s="205"/>
      <c r="C1092" s="206" t="s">
        <v>986</v>
      </c>
      <c r="D1092" s="207"/>
      <c r="E1092" s="208">
        <v>0</v>
      </c>
      <c r="F1092" s="209"/>
      <c r="G1092" s="210"/>
      <c r="M1092" s="204" t="s">
        <v>986</v>
      </c>
      <c r="O1092" s="195"/>
    </row>
    <row r="1093" spans="1:15" ht="12.75">
      <c r="A1093" s="203"/>
      <c r="B1093" s="205"/>
      <c r="C1093" s="206" t="s">
        <v>355</v>
      </c>
      <c r="D1093" s="207"/>
      <c r="E1093" s="208">
        <v>0</v>
      </c>
      <c r="F1093" s="209"/>
      <c r="G1093" s="210"/>
      <c r="M1093" s="204" t="s">
        <v>355</v>
      </c>
      <c r="O1093" s="195"/>
    </row>
    <row r="1094" spans="1:15" ht="12.75">
      <c r="A1094" s="203"/>
      <c r="B1094" s="205"/>
      <c r="C1094" s="206" t="s">
        <v>987</v>
      </c>
      <c r="D1094" s="207"/>
      <c r="E1094" s="208">
        <v>1</v>
      </c>
      <c r="F1094" s="209"/>
      <c r="G1094" s="210"/>
      <c r="M1094" s="232">
        <v>9.500694444444445</v>
      </c>
      <c r="O1094" s="195"/>
    </row>
    <row r="1095" spans="1:104" ht="12.75">
      <c r="A1095" s="196">
        <v>207</v>
      </c>
      <c r="B1095" s="197" t="s">
        <v>988</v>
      </c>
      <c r="C1095" s="198" t="s">
        <v>989</v>
      </c>
      <c r="D1095" s="199" t="s">
        <v>86</v>
      </c>
      <c r="E1095" s="200">
        <v>221.67</v>
      </c>
      <c r="F1095" s="200">
        <v>0</v>
      </c>
      <c r="G1095" s="201">
        <f>E1095*F1095</f>
        <v>0</v>
      </c>
      <c r="O1095" s="195">
        <v>2</v>
      </c>
      <c r="AA1095" s="167">
        <v>12</v>
      </c>
      <c r="AB1095" s="167">
        <v>0</v>
      </c>
      <c r="AC1095" s="167">
        <v>71</v>
      </c>
      <c r="AZ1095" s="167">
        <v>2</v>
      </c>
      <c r="BA1095" s="167">
        <f>IF(AZ1095=1,G1095,0)</f>
        <v>0</v>
      </c>
      <c r="BB1095" s="167">
        <f>IF(AZ1095=2,G1095,0)</f>
        <v>0</v>
      </c>
      <c r="BC1095" s="167">
        <f>IF(AZ1095=3,G1095,0)</f>
        <v>0</v>
      </c>
      <c r="BD1095" s="167">
        <f>IF(AZ1095=4,G1095,0)</f>
        <v>0</v>
      </c>
      <c r="BE1095" s="167">
        <f>IF(AZ1095=5,G1095,0)</f>
        <v>0</v>
      </c>
      <c r="CA1095" s="202">
        <v>12</v>
      </c>
      <c r="CB1095" s="202">
        <v>0</v>
      </c>
      <c r="CZ1095" s="167">
        <v>0.015</v>
      </c>
    </row>
    <row r="1096" spans="1:15" ht="12.75">
      <c r="A1096" s="203"/>
      <c r="B1096" s="205"/>
      <c r="C1096" s="206" t="s">
        <v>990</v>
      </c>
      <c r="D1096" s="207"/>
      <c r="E1096" s="208">
        <v>0</v>
      </c>
      <c r="F1096" s="209"/>
      <c r="G1096" s="210"/>
      <c r="M1096" s="204" t="s">
        <v>990</v>
      </c>
      <c r="O1096" s="195"/>
    </row>
    <row r="1097" spans="1:15" ht="12.75">
      <c r="A1097" s="203"/>
      <c r="B1097" s="205"/>
      <c r="C1097" s="206" t="s">
        <v>991</v>
      </c>
      <c r="D1097" s="207"/>
      <c r="E1097" s="208">
        <v>0</v>
      </c>
      <c r="F1097" s="209"/>
      <c r="G1097" s="210"/>
      <c r="M1097" s="204" t="s">
        <v>991</v>
      </c>
      <c r="O1097" s="195"/>
    </row>
    <row r="1098" spans="1:15" ht="12.75">
      <c r="A1098" s="203"/>
      <c r="B1098" s="205"/>
      <c r="C1098" s="206" t="s">
        <v>992</v>
      </c>
      <c r="D1098" s="207"/>
      <c r="E1098" s="208">
        <v>0</v>
      </c>
      <c r="F1098" s="209"/>
      <c r="G1098" s="210"/>
      <c r="M1098" s="204" t="s">
        <v>992</v>
      </c>
      <c r="O1098" s="195"/>
    </row>
    <row r="1099" spans="1:15" ht="12.75">
      <c r="A1099" s="203"/>
      <c r="B1099" s="205"/>
      <c r="C1099" s="206" t="s">
        <v>266</v>
      </c>
      <c r="D1099" s="207"/>
      <c r="E1099" s="208">
        <v>0</v>
      </c>
      <c r="F1099" s="209"/>
      <c r="G1099" s="210"/>
      <c r="M1099" s="204" t="s">
        <v>266</v>
      </c>
      <c r="O1099" s="195"/>
    </row>
    <row r="1100" spans="1:15" ht="12.75">
      <c r="A1100" s="203"/>
      <c r="B1100" s="205"/>
      <c r="C1100" s="206" t="s">
        <v>837</v>
      </c>
      <c r="D1100" s="207"/>
      <c r="E1100" s="208">
        <v>221.67</v>
      </c>
      <c r="F1100" s="209"/>
      <c r="G1100" s="210"/>
      <c r="M1100" s="204" t="s">
        <v>837</v>
      </c>
      <c r="O1100" s="195"/>
    </row>
    <row r="1101" spans="1:104" ht="12.75">
      <c r="A1101" s="196">
        <v>208</v>
      </c>
      <c r="B1101" s="197" t="s">
        <v>993</v>
      </c>
      <c r="C1101" s="198" t="s">
        <v>994</v>
      </c>
      <c r="D1101" s="199" t="s">
        <v>75</v>
      </c>
      <c r="E1101" s="200">
        <v>36</v>
      </c>
      <c r="F1101" s="200">
        <v>0</v>
      </c>
      <c r="G1101" s="201">
        <f>E1101*F1101</f>
        <v>0</v>
      </c>
      <c r="O1101" s="195">
        <v>2</v>
      </c>
      <c r="AA1101" s="167">
        <v>12</v>
      </c>
      <c r="AB1101" s="167">
        <v>0</v>
      </c>
      <c r="AC1101" s="167">
        <v>69</v>
      </c>
      <c r="AZ1101" s="167">
        <v>2</v>
      </c>
      <c r="BA1101" s="167">
        <f>IF(AZ1101=1,G1101,0)</f>
        <v>0</v>
      </c>
      <c r="BB1101" s="167">
        <f>IF(AZ1101=2,G1101,0)</f>
        <v>0</v>
      </c>
      <c r="BC1101" s="167">
        <f>IF(AZ1101=3,G1101,0)</f>
        <v>0</v>
      </c>
      <c r="BD1101" s="167">
        <f>IF(AZ1101=4,G1101,0)</f>
        <v>0</v>
      </c>
      <c r="BE1101" s="167">
        <f>IF(AZ1101=5,G1101,0)</f>
        <v>0</v>
      </c>
      <c r="CA1101" s="202">
        <v>12</v>
      </c>
      <c r="CB1101" s="202">
        <v>0</v>
      </c>
      <c r="CZ1101" s="167">
        <v>0.0010258</v>
      </c>
    </row>
    <row r="1102" spans="1:15" ht="12.75">
      <c r="A1102" s="203"/>
      <c r="B1102" s="205"/>
      <c r="C1102" s="206" t="s">
        <v>266</v>
      </c>
      <c r="D1102" s="207"/>
      <c r="E1102" s="208">
        <v>0</v>
      </c>
      <c r="F1102" s="209"/>
      <c r="G1102" s="210"/>
      <c r="M1102" s="204" t="s">
        <v>266</v>
      </c>
      <c r="O1102" s="195"/>
    </row>
    <row r="1103" spans="1:15" ht="12.75">
      <c r="A1103" s="203"/>
      <c r="B1103" s="205"/>
      <c r="C1103" s="206" t="s">
        <v>873</v>
      </c>
      <c r="D1103" s="207"/>
      <c r="E1103" s="208">
        <v>36</v>
      </c>
      <c r="F1103" s="209"/>
      <c r="G1103" s="210"/>
      <c r="M1103" s="232">
        <v>16.858333333333334</v>
      </c>
      <c r="O1103" s="195"/>
    </row>
    <row r="1104" spans="1:104" ht="12.75">
      <c r="A1104" s="196">
        <v>209</v>
      </c>
      <c r="B1104" s="197" t="s">
        <v>995</v>
      </c>
      <c r="C1104" s="198" t="s">
        <v>996</v>
      </c>
      <c r="D1104" s="199" t="s">
        <v>376</v>
      </c>
      <c r="E1104" s="200">
        <v>1</v>
      </c>
      <c r="F1104" s="200">
        <v>0</v>
      </c>
      <c r="G1104" s="201">
        <f>E1104*F1104</f>
        <v>0</v>
      </c>
      <c r="O1104" s="195">
        <v>2</v>
      </c>
      <c r="AA1104" s="167">
        <v>12</v>
      </c>
      <c r="AB1104" s="167">
        <v>0</v>
      </c>
      <c r="AC1104" s="167">
        <v>93</v>
      </c>
      <c r="AZ1104" s="167">
        <v>2</v>
      </c>
      <c r="BA1104" s="167">
        <f>IF(AZ1104=1,G1104,0)</f>
        <v>0</v>
      </c>
      <c r="BB1104" s="167">
        <f>IF(AZ1104=2,G1104,0)</f>
        <v>0</v>
      </c>
      <c r="BC1104" s="167">
        <f>IF(AZ1104=3,G1104,0)</f>
        <v>0</v>
      </c>
      <c r="BD1104" s="167">
        <f>IF(AZ1104=4,G1104,0)</f>
        <v>0</v>
      </c>
      <c r="BE1104" s="167">
        <f>IF(AZ1104=5,G1104,0)</f>
        <v>0</v>
      </c>
      <c r="CA1104" s="202">
        <v>12</v>
      </c>
      <c r="CB1104" s="202">
        <v>0</v>
      </c>
      <c r="CZ1104" s="167">
        <v>0.025</v>
      </c>
    </row>
    <row r="1105" spans="1:15" ht="12.75">
      <c r="A1105" s="203"/>
      <c r="B1105" s="205"/>
      <c r="C1105" s="206" t="s">
        <v>997</v>
      </c>
      <c r="D1105" s="207"/>
      <c r="E1105" s="208">
        <v>0</v>
      </c>
      <c r="F1105" s="209"/>
      <c r="G1105" s="210"/>
      <c r="M1105" s="204" t="s">
        <v>997</v>
      </c>
      <c r="O1105" s="195"/>
    </row>
    <row r="1106" spans="1:15" ht="12.75">
      <c r="A1106" s="203"/>
      <c r="B1106" s="205"/>
      <c r="C1106" s="206" t="s">
        <v>112</v>
      </c>
      <c r="D1106" s="207"/>
      <c r="E1106" s="208">
        <v>0</v>
      </c>
      <c r="F1106" s="209"/>
      <c r="G1106" s="210"/>
      <c r="M1106" s="204" t="s">
        <v>112</v>
      </c>
      <c r="O1106" s="195"/>
    </row>
    <row r="1107" spans="1:15" ht="12.75">
      <c r="A1107" s="203"/>
      <c r="B1107" s="205"/>
      <c r="C1107" s="206" t="s">
        <v>998</v>
      </c>
      <c r="D1107" s="207"/>
      <c r="E1107" s="208">
        <v>0</v>
      </c>
      <c r="F1107" s="209"/>
      <c r="G1107" s="210"/>
      <c r="M1107" s="204" t="s">
        <v>998</v>
      </c>
      <c r="O1107" s="195"/>
    </row>
    <row r="1108" spans="1:15" ht="12.75">
      <c r="A1108" s="203"/>
      <c r="B1108" s="205"/>
      <c r="C1108" s="206" t="s">
        <v>999</v>
      </c>
      <c r="D1108" s="207"/>
      <c r="E1108" s="208">
        <v>0</v>
      </c>
      <c r="F1108" s="209"/>
      <c r="G1108" s="210"/>
      <c r="M1108" s="204" t="s">
        <v>999</v>
      </c>
      <c r="O1108" s="195"/>
    </row>
    <row r="1109" spans="1:15" ht="12.75">
      <c r="A1109" s="203"/>
      <c r="B1109" s="205"/>
      <c r="C1109" s="206" t="s">
        <v>1000</v>
      </c>
      <c r="D1109" s="207"/>
      <c r="E1109" s="208">
        <v>0</v>
      </c>
      <c r="F1109" s="209"/>
      <c r="G1109" s="210"/>
      <c r="M1109" s="204" t="s">
        <v>1000</v>
      </c>
      <c r="O1109" s="195"/>
    </row>
    <row r="1110" spans="1:15" ht="12.75">
      <c r="A1110" s="203"/>
      <c r="B1110" s="205"/>
      <c r="C1110" s="206" t="s">
        <v>1001</v>
      </c>
      <c r="D1110" s="207"/>
      <c r="E1110" s="208">
        <v>1</v>
      </c>
      <c r="F1110" s="209"/>
      <c r="G1110" s="210"/>
      <c r="M1110" s="204" t="s">
        <v>1001</v>
      </c>
      <c r="O1110" s="195"/>
    </row>
    <row r="1111" spans="1:104" ht="12.75">
      <c r="A1111" s="196">
        <v>210</v>
      </c>
      <c r="B1111" s="197" t="s">
        <v>1002</v>
      </c>
      <c r="C1111" s="198" t="s">
        <v>1003</v>
      </c>
      <c r="D1111" s="199" t="s">
        <v>86</v>
      </c>
      <c r="E1111" s="200">
        <v>300</v>
      </c>
      <c r="F1111" s="200">
        <v>0</v>
      </c>
      <c r="G1111" s="201">
        <f>E1111*F1111</f>
        <v>0</v>
      </c>
      <c r="O1111" s="195">
        <v>2</v>
      </c>
      <c r="AA1111" s="167">
        <v>12</v>
      </c>
      <c r="AB1111" s="167">
        <v>0</v>
      </c>
      <c r="AC1111" s="167">
        <v>111</v>
      </c>
      <c r="AZ1111" s="167">
        <v>2</v>
      </c>
      <c r="BA1111" s="167">
        <f>IF(AZ1111=1,G1111,0)</f>
        <v>0</v>
      </c>
      <c r="BB1111" s="167">
        <f>IF(AZ1111=2,G1111,0)</f>
        <v>0</v>
      </c>
      <c r="BC1111" s="167">
        <f>IF(AZ1111=3,G1111,0)</f>
        <v>0</v>
      </c>
      <c r="BD1111" s="167">
        <f>IF(AZ1111=4,G1111,0)</f>
        <v>0</v>
      </c>
      <c r="BE1111" s="167">
        <f>IF(AZ1111=5,G1111,0)</f>
        <v>0</v>
      </c>
      <c r="CA1111" s="202">
        <v>12</v>
      </c>
      <c r="CB1111" s="202">
        <v>0</v>
      </c>
      <c r="CZ1111" s="167">
        <v>3E-05</v>
      </c>
    </row>
    <row r="1112" spans="1:15" ht="12.75">
      <c r="A1112" s="203"/>
      <c r="B1112" s="205"/>
      <c r="C1112" s="206" t="s">
        <v>1004</v>
      </c>
      <c r="D1112" s="207"/>
      <c r="E1112" s="208">
        <v>0</v>
      </c>
      <c r="F1112" s="209"/>
      <c r="G1112" s="210"/>
      <c r="M1112" s="204" t="s">
        <v>1004</v>
      </c>
      <c r="O1112" s="195"/>
    </row>
    <row r="1113" spans="1:15" ht="12.75">
      <c r="A1113" s="203"/>
      <c r="B1113" s="205"/>
      <c r="C1113" s="206" t="s">
        <v>326</v>
      </c>
      <c r="D1113" s="207"/>
      <c r="E1113" s="208">
        <v>0</v>
      </c>
      <c r="F1113" s="209"/>
      <c r="G1113" s="210"/>
      <c r="M1113" s="204" t="s">
        <v>326</v>
      </c>
      <c r="O1113" s="195"/>
    </row>
    <row r="1114" spans="1:15" ht="12.75">
      <c r="A1114" s="203"/>
      <c r="B1114" s="205"/>
      <c r="C1114" s="206" t="s">
        <v>88</v>
      </c>
      <c r="D1114" s="207"/>
      <c r="E1114" s="208">
        <v>0</v>
      </c>
      <c r="F1114" s="209"/>
      <c r="G1114" s="210"/>
      <c r="M1114" s="204" t="s">
        <v>88</v>
      </c>
      <c r="O1114" s="195"/>
    </row>
    <row r="1115" spans="1:15" ht="12.75">
      <c r="A1115" s="203"/>
      <c r="B1115" s="205"/>
      <c r="C1115" s="206" t="s">
        <v>1005</v>
      </c>
      <c r="D1115" s="207"/>
      <c r="E1115" s="208">
        <v>300</v>
      </c>
      <c r="F1115" s="209"/>
      <c r="G1115" s="210"/>
      <c r="M1115" s="204" t="s">
        <v>1005</v>
      </c>
      <c r="O1115" s="195"/>
    </row>
    <row r="1116" spans="1:104" ht="12.75">
      <c r="A1116" s="196">
        <v>211</v>
      </c>
      <c r="B1116" s="197" t="s">
        <v>1006</v>
      </c>
      <c r="C1116" s="198" t="s">
        <v>1007</v>
      </c>
      <c r="D1116" s="199" t="s">
        <v>154</v>
      </c>
      <c r="E1116" s="200">
        <v>5</v>
      </c>
      <c r="F1116" s="200">
        <v>0</v>
      </c>
      <c r="G1116" s="201">
        <f>E1116*F1116</f>
        <v>0</v>
      </c>
      <c r="O1116" s="195">
        <v>2</v>
      </c>
      <c r="AA1116" s="167">
        <v>3</v>
      </c>
      <c r="AB1116" s="167">
        <v>7</v>
      </c>
      <c r="AC1116" s="167">
        <v>54917001</v>
      </c>
      <c r="AZ1116" s="167">
        <v>2</v>
      </c>
      <c r="BA1116" s="167">
        <f>IF(AZ1116=1,G1116,0)</f>
        <v>0</v>
      </c>
      <c r="BB1116" s="167">
        <f>IF(AZ1116=2,G1116,0)</f>
        <v>0</v>
      </c>
      <c r="BC1116" s="167">
        <f>IF(AZ1116=3,G1116,0)</f>
        <v>0</v>
      </c>
      <c r="BD1116" s="167">
        <f>IF(AZ1116=4,G1116,0)</f>
        <v>0</v>
      </c>
      <c r="BE1116" s="167">
        <f>IF(AZ1116=5,G1116,0)</f>
        <v>0</v>
      </c>
      <c r="CA1116" s="202">
        <v>3</v>
      </c>
      <c r="CB1116" s="202">
        <v>7</v>
      </c>
      <c r="CZ1116" s="167">
        <v>0.00395</v>
      </c>
    </row>
    <row r="1117" spans="1:15" ht="12.75">
      <c r="A1117" s="203"/>
      <c r="B1117" s="205"/>
      <c r="C1117" s="206" t="s">
        <v>235</v>
      </c>
      <c r="D1117" s="207"/>
      <c r="E1117" s="208">
        <v>0</v>
      </c>
      <c r="F1117" s="209"/>
      <c r="G1117" s="210"/>
      <c r="M1117" s="204" t="s">
        <v>235</v>
      </c>
      <c r="O1117" s="195"/>
    </row>
    <row r="1118" spans="1:15" ht="12.75">
      <c r="A1118" s="203"/>
      <c r="B1118" s="205"/>
      <c r="C1118" s="206" t="s">
        <v>863</v>
      </c>
      <c r="D1118" s="207"/>
      <c r="E1118" s="208">
        <v>2</v>
      </c>
      <c r="F1118" s="209"/>
      <c r="G1118" s="210"/>
      <c r="M1118" s="204" t="s">
        <v>863</v>
      </c>
      <c r="O1118" s="195"/>
    </row>
    <row r="1119" spans="1:15" ht="12.75">
      <c r="A1119" s="203"/>
      <c r="B1119" s="205"/>
      <c r="C1119" s="206" t="s">
        <v>864</v>
      </c>
      <c r="D1119" s="207"/>
      <c r="E1119" s="208">
        <v>2</v>
      </c>
      <c r="F1119" s="209"/>
      <c r="G1119" s="210"/>
      <c r="M1119" s="204" t="s">
        <v>864</v>
      </c>
      <c r="O1119" s="195"/>
    </row>
    <row r="1120" spans="1:15" ht="12.75">
      <c r="A1120" s="203"/>
      <c r="B1120" s="205"/>
      <c r="C1120" s="206" t="s">
        <v>865</v>
      </c>
      <c r="D1120" s="207"/>
      <c r="E1120" s="208">
        <v>1</v>
      </c>
      <c r="F1120" s="209"/>
      <c r="G1120" s="210"/>
      <c r="M1120" s="232">
        <v>9.042361111111111</v>
      </c>
      <c r="O1120" s="195"/>
    </row>
    <row r="1121" spans="1:104" ht="12.75">
      <c r="A1121" s="196">
        <v>212</v>
      </c>
      <c r="B1121" s="197" t="s">
        <v>1008</v>
      </c>
      <c r="C1121" s="198" t="s">
        <v>1009</v>
      </c>
      <c r="D1121" s="199" t="s">
        <v>75</v>
      </c>
      <c r="E1121" s="200">
        <v>7</v>
      </c>
      <c r="F1121" s="200">
        <v>0</v>
      </c>
      <c r="G1121" s="201">
        <f>E1121*F1121</f>
        <v>0</v>
      </c>
      <c r="O1121" s="195">
        <v>2</v>
      </c>
      <c r="AA1121" s="167">
        <v>3</v>
      </c>
      <c r="AB1121" s="167">
        <v>7</v>
      </c>
      <c r="AC1121" s="167">
        <v>54926025</v>
      </c>
      <c r="AZ1121" s="167">
        <v>2</v>
      </c>
      <c r="BA1121" s="167">
        <f>IF(AZ1121=1,G1121,0)</f>
        <v>0</v>
      </c>
      <c r="BB1121" s="167">
        <f>IF(AZ1121=2,G1121,0)</f>
        <v>0</v>
      </c>
      <c r="BC1121" s="167">
        <f>IF(AZ1121=3,G1121,0)</f>
        <v>0</v>
      </c>
      <c r="BD1121" s="167">
        <f>IF(AZ1121=4,G1121,0)</f>
        <v>0</v>
      </c>
      <c r="BE1121" s="167">
        <f>IF(AZ1121=5,G1121,0)</f>
        <v>0</v>
      </c>
      <c r="CA1121" s="202">
        <v>3</v>
      </c>
      <c r="CB1121" s="202">
        <v>7</v>
      </c>
      <c r="CZ1121" s="167">
        <v>0</v>
      </c>
    </row>
    <row r="1122" spans="1:15" ht="12.75">
      <c r="A1122" s="203"/>
      <c r="B1122" s="205"/>
      <c r="C1122" s="206" t="s">
        <v>235</v>
      </c>
      <c r="D1122" s="207"/>
      <c r="E1122" s="208">
        <v>0</v>
      </c>
      <c r="F1122" s="209"/>
      <c r="G1122" s="210"/>
      <c r="M1122" s="204" t="s">
        <v>235</v>
      </c>
      <c r="O1122" s="195"/>
    </row>
    <row r="1123" spans="1:15" ht="12.75">
      <c r="A1123" s="203"/>
      <c r="B1123" s="205"/>
      <c r="C1123" s="206" t="s">
        <v>861</v>
      </c>
      <c r="D1123" s="207"/>
      <c r="E1123" s="208">
        <v>1</v>
      </c>
      <c r="F1123" s="209"/>
      <c r="G1123" s="210"/>
      <c r="M1123" s="232">
        <v>5.292361111111111</v>
      </c>
      <c r="O1123" s="195"/>
    </row>
    <row r="1124" spans="1:15" ht="12.75">
      <c r="A1124" s="203"/>
      <c r="B1124" s="205"/>
      <c r="C1124" s="206" t="s">
        <v>862</v>
      </c>
      <c r="D1124" s="207"/>
      <c r="E1124" s="208">
        <v>1</v>
      </c>
      <c r="F1124" s="209"/>
      <c r="G1124" s="210"/>
      <c r="M1124" s="232">
        <v>5.334027777777778</v>
      </c>
      <c r="O1124" s="195"/>
    </row>
    <row r="1125" spans="1:15" ht="12.75">
      <c r="A1125" s="203"/>
      <c r="B1125" s="205"/>
      <c r="C1125" s="206" t="s">
        <v>863</v>
      </c>
      <c r="D1125" s="207"/>
      <c r="E1125" s="208">
        <v>2</v>
      </c>
      <c r="F1125" s="209"/>
      <c r="G1125" s="210"/>
      <c r="M1125" s="204" t="s">
        <v>863</v>
      </c>
      <c r="O1125" s="195"/>
    </row>
    <row r="1126" spans="1:15" ht="12.75">
      <c r="A1126" s="203"/>
      <c r="B1126" s="205"/>
      <c r="C1126" s="206" t="s">
        <v>864</v>
      </c>
      <c r="D1126" s="207"/>
      <c r="E1126" s="208">
        <v>2</v>
      </c>
      <c r="F1126" s="209"/>
      <c r="G1126" s="210"/>
      <c r="M1126" s="204" t="s">
        <v>864</v>
      </c>
      <c r="O1126" s="195"/>
    </row>
    <row r="1127" spans="1:15" ht="12.75">
      <c r="A1127" s="203"/>
      <c r="B1127" s="205"/>
      <c r="C1127" s="206" t="s">
        <v>865</v>
      </c>
      <c r="D1127" s="207"/>
      <c r="E1127" s="208">
        <v>1</v>
      </c>
      <c r="F1127" s="209"/>
      <c r="G1127" s="210"/>
      <c r="M1127" s="232">
        <v>9.042361111111111</v>
      </c>
      <c r="O1127" s="195"/>
    </row>
    <row r="1128" spans="1:104" ht="22.5">
      <c r="A1128" s="196">
        <v>213</v>
      </c>
      <c r="B1128" s="197" t="s">
        <v>1010</v>
      </c>
      <c r="C1128" s="198" t="s">
        <v>1011</v>
      </c>
      <c r="D1128" s="199" t="s">
        <v>154</v>
      </c>
      <c r="E1128" s="200">
        <v>4</v>
      </c>
      <c r="F1128" s="200">
        <v>0</v>
      </c>
      <c r="G1128" s="201">
        <f>E1128*F1128</f>
        <v>0</v>
      </c>
      <c r="O1128" s="195">
        <v>2</v>
      </c>
      <c r="AA1128" s="167">
        <v>3</v>
      </c>
      <c r="AB1128" s="167">
        <v>7</v>
      </c>
      <c r="AC1128" s="167">
        <v>5534301668</v>
      </c>
      <c r="AZ1128" s="167">
        <v>2</v>
      </c>
      <c r="BA1128" s="167">
        <f>IF(AZ1128=1,G1128,0)</f>
        <v>0</v>
      </c>
      <c r="BB1128" s="167">
        <f>IF(AZ1128=2,G1128,0)</f>
        <v>0</v>
      </c>
      <c r="BC1128" s="167">
        <f>IF(AZ1128=3,G1128,0)</f>
        <v>0</v>
      </c>
      <c r="BD1128" s="167">
        <f>IF(AZ1128=4,G1128,0)</f>
        <v>0</v>
      </c>
      <c r="BE1128" s="167">
        <f>IF(AZ1128=5,G1128,0)</f>
        <v>0</v>
      </c>
      <c r="CA1128" s="202">
        <v>3</v>
      </c>
      <c r="CB1128" s="202">
        <v>7</v>
      </c>
      <c r="CZ1128" s="167">
        <v>0.0003</v>
      </c>
    </row>
    <row r="1129" spans="1:15" ht="12.75">
      <c r="A1129" s="203"/>
      <c r="B1129" s="205"/>
      <c r="C1129" s="206" t="s">
        <v>355</v>
      </c>
      <c r="D1129" s="207"/>
      <c r="E1129" s="208">
        <v>0</v>
      </c>
      <c r="F1129" s="209"/>
      <c r="G1129" s="210"/>
      <c r="M1129" s="204" t="s">
        <v>355</v>
      </c>
      <c r="O1129" s="195"/>
    </row>
    <row r="1130" spans="1:15" ht="12.75">
      <c r="A1130" s="203"/>
      <c r="B1130" s="205"/>
      <c r="C1130" s="206" t="s">
        <v>870</v>
      </c>
      <c r="D1130" s="207"/>
      <c r="E1130" s="208">
        <v>4</v>
      </c>
      <c r="F1130" s="209"/>
      <c r="G1130" s="210"/>
      <c r="M1130" s="232">
        <v>8.377777777777778</v>
      </c>
      <c r="O1130" s="195"/>
    </row>
    <row r="1131" spans="1:104" ht="22.5">
      <c r="A1131" s="196">
        <v>214</v>
      </c>
      <c r="B1131" s="197" t="s">
        <v>1012</v>
      </c>
      <c r="C1131" s="198" t="s">
        <v>1013</v>
      </c>
      <c r="D1131" s="199" t="s">
        <v>154</v>
      </c>
      <c r="E1131" s="200">
        <v>2</v>
      </c>
      <c r="F1131" s="200">
        <v>0</v>
      </c>
      <c r="G1131" s="201">
        <f>E1131*F1131</f>
        <v>0</v>
      </c>
      <c r="O1131" s="195">
        <v>2</v>
      </c>
      <c r="AA1131" s="167">
        <v>3</v>
      </c>
      <c r="AB1131" s="167">
        <v>7</v>
      </c>
      <c r="AC1131" s="167">
        <v>5534301669</v>
      </c>
      <c r="AZ1131" s="167">
        <v>2</v>
      </c>
      <c r="BA1131" s="167">
        <f>IF(AZ1131=1,G1131,0)</f>
        <v>0</v>
      </c>
      <c r="BB1131" s="167">
        <f>IF(AZ1131=2,G1131,0)</f>
        <v>0</v>
      </c>
      <c r="BC1131" s="167">
        <f>IF(AZ1131=3,G1131,0)</f>
        <v>0</v>
      </c>
      <c r="BD1131" s="167">
        <f>IF(AZ1131=4,G1131,0)</f>
        <v>0</v>
      </c>
      <c r="BE1131" s="167">
        <f>IF(AZ1131=5,G1131,0)</f>
        <v>0</v>
      </c>
      <c r="CA1131" s="202">
        <v>3</v>
      </c>
      <c r="CB1131" s="202">
        <v>7</v>
      </c>
      <c r="CZ1131" s="167">
        <v>0.0012</v>
      </c>
    </row>
    <row r="1132" spans="1:15" ht="12.75">
      <c r="A1132" s="203"/>
      <c r="B1132" s="205"/>
      <c r="C1132" s="206" t="s">
        <v>355</v>
      </c>
      <c r="D1132" s="207"/>
      <c r="E1132" s="208">
        <v>0</v>
      </c>
      <c r="F1132" s="209"/>
      <c r="G1132" s="210"/>
      <c r="M1132" s="204" t="s">
        <v>355</v>
      </c>
      <c r="O1132" s="195"/>
    </row>
    <row r="1133" spans="1:15" ht="12.75">
      <c r="A1133" s="203"/>
      <c r="B1133" s="205"/>
      <c r="C1133" s="206" t="s">
        <v>871</v>
      </c>
      <c r="D1133" s="207"/>
      <c r="E1133" s="208">
        <v>2</v>
      </c>
      <c r="F1133" s="209"/>
      <c r="G1133" s="210"/>
      <c r="M1133" s="232">
        <v>8.418055555555556</v>
      </c>
      <c r="O1133" s="195"/>
    </row>
    <row r="1134" spans="1:104" ht="12.75">
      <c r="A1134" s="196">
        <v>215</v>
      </c>
      <c r="B1134" s="197" t="s">
        <v>1014</v>
      </c>
      <c r="C1134" s="198" t="s">
        <v>1015</v>
      </c>
      <c r="D1134" s="199" t="s">
        <v>586</v>
      </c>
      <c r="E1134" s="200">
        <v>4.8</v>
      </c>
      <c r="F1134" s="200">
        <v>0</v>
      </c>
      <c r="G1134" s="201">
        <f>E1134*F1134</f>
        <v>0</v>
      </c>
      <c r="O1134" s="195">
        <v>2</v>
      </c>
      <c r="AA1134" s="167">
        <v>3</v>
      </c>
      <c r="AB1134" s="167">
        <v>7</v>
      </c>
      <c r="AC1134" s="167">
        <v>55399991</v>
      </c>
      <c r="AZ1134" s="167">
        <v>2</v>
      </c>
      <c r="BA1134" s="167">
        <f>IF(AZ1134=1,G1134,0)</f>
        <v>0</v>
      </c>
      <c r="BB1134" s="167">
        <f>IF(AZ1134=2,G1134,0)</f>
        <v>0</v>
      </c>
      <c r="BC1134" s="167">
        <f>IF(AZ1134=3,G1134,0)</f>
        <v>0</v>
      </c>
      <c r="BD1134" s="167">
        <f>IF(AZ1134=4,G1134,0)</f>
        <v>0</v>
      </c>
      <c r="BE1134" s="167">
        <f>IF(AZ1134=5,G1134,0)</f>
        <v>0</v>
      </c>
      <c r="CA1134" s="202">
        <v>3</v>
      </c>
      <c r="CB1134" s="202">
        <v>7</v>
      </c>
      <c r="CZ1134" s="167">
        <v>0.001</v>
      </c>
    </row>
    <row r="1135" spans="1:15" ht="12.75">
      <c r="A1135" s="203"/>
      <c r="B1135" s="205"/>
      <c r="C1135" s="206" t="s">
        <v>355</v>
      </c>
      <c r="D1135" s="207"/>
      <c r="E1135" s="208">
        <v>0</v>
      </c>
      <c r="F1135" s="209"/>
      <c r="G1135" s="210"/>
      <c r="M1135" s="204" t="s">
        <v>355</v>
      </c>
      <c r="O1135" s="195"/>
    </row>
    <row r="1136" spans="1:15" ht="12.75">
      <c r="A1136" s="203"/>
      <c r="B1136" s="205"/>
      <c r="C1136" s="206" t="s">
        <v>881</v>
      </c>
      <c r="D1136" s="207"/>
      <c r="E1136" s="208">
        <v>0</v>
      </c>
      <c r="F1136" s="209"/>
      <c r="G1136" s="210"/>
      <c r="M1136" s="204" t="s">
        <v>881</v>
      </c>
      <c r="O1136" s="195"/>
    </row>
    <row r="1137" spans="1:15" ht="12.75">
      <c r="A1137" s="203"/>
      <c r="B1137" s="205"/>
      <c r="C1137" s="206" t="s">
        <v>882</v>
      </c>
      <c r="D1137" s="207"/>
      <c r="E1137" s="208">
        <v>4</v>
      </c>
      <c r="F1137" s="209"/>
      <c r="G1137" s="210"/>
      <c r="M1137" s="204" t="s">
        <v>882</v>
      </c>
      <c r="O1137" s="195"/>
    </row>
    <row r="1138" spans="1:15" ht="12.75">
      <c r="A1138" s="203"/>
      <c r="B1138" s="205"/>
      <c r="C1138" s="206" t="s">
        <v>1016</v>
      </c>
      <c r="D1138" s="207"/>
      <c r="E1138" s="208">
        <v>0.8</v>
      </c>
      <c r="F1138" s="209"/>
      <c r="G1138" s="210"/>
      <c r="M1138" s="204" t="s">
        <v>1016</v>
      </c>
      <c r="O1138" s="195"/>
    </row>
    <row r="1139" spans="1:104" ht="12.75">
      <c r="A1139" s="196">
        <v>216</v>
      </c>
      <c r="B1139" s="197" t="s">
        <v>1017</v>
      </c>
      <c r="C1139" s="198" t="s">
        <v>1018</v>
      </c>
      <c r="D1139" s="199" t="s">
        <v>586</v>
      </c>
      <c r="E1139" s="200">
        <v>24</v>
      </c>
      <c r="F1139" s="200">
        <v>0</v>
      </c>
      <c r="G1139" s="201">
        <f>E1139*F1139</f>
        <v>0</v>
      </c>
      <c r="O1139" s="195">
        <v>2</v>
      </c>
      <c r="AA1139" s="167">
        <v>3</v>
      </c>
      <c r="AB1139" s="167">
        <v>7</v>
      </c>
      <c r="AC1139" s="167">
        <v>55399992</v>
      </c>
      <c r="AZ1139" s="167">
        <v>2</v>
      </c>
      <c r="BA1139" s="167">
        <f>IF(AZ1139=1,G1139,0)</f>
        <v>0</v>
      </c>
      <c r="BB1139" s="167">
        <f>IF(AZ1139=2,G1139,0)</f>
        <v>0</v>
      </c>
      <c r="BC1139" s="167">
        <f>IF(AZ1139=3,G1139,0)</f>
        <v>0</v>
      </c>
      <c r="BD1139" s="167">
        <f>IF(AZ1139=4,G1139,0)</f>
        <v>0</v>
      </c>
      <c r="BE1139" s="167">
        <f>IF(AZ1139=5,G1139,0)</f>
        <v>0</v>
      </c>
      <c r="CA1139" s="202">
        <v>3</v>
      </c>
      <c r="CB1139" s="202">
        <v>7</v>
      </c>
      <c r="CZ1139" s="167">
        <v>0.001</v>
      </c>
    </row>
    <row r="1140" spans="1:15" ht="12.75">
      <c r="A1140" s="203"/>
      <c r="B1140" s="205"/>
      <c r="C1140" s="206" t="s">
        <v>355</v>
      </c>
      <c r="D1140" s="207"/>
      <c r="E1140" s="208">
        <v>0</v>
      </c>
      <c r="F1140" s="209"/>
      <c r="G1140" s="210"/>
      <c r="M1140" s="204" t="s">
        <v>355</v>
      </c>
      <c r="O1140" s="195"/>
    </row>
    <row r="1141" spans="1:15" ht="12.75">
      <c r="A1141" s="203"/>
      <c r="B1141" s="205"/>
      <c r="C1141" s="206" t="s">
        <v>883</v>
      </c>
      <c r="D1141" s="207"/>
      <c r="E1141" s="208">
        <v>0</v>
      </c>
      <c r="F1141" s="209"/>
      <c r="G1141" s="210"/>
      <c r="M1141" s="204" t="s">
        <v>883</v>
      </c>
      <c r="O1141" s="195"/>
    </row>
    <row r="1142" spans="1:15" ht="12.75">
      <c r="A1142" s="203"/>
      <c r="B1142" s="205"/>
      <c r="C1142" s="206" t="s">
        <v>884</v>
      </c>
      <c r="D1142" s="207"/>
      <c r="E1142" s="208">
        <v>20</v>
      </c>
      <c r="F1142" s="209"/>
      <c r="G1142" s="210"/>
      <c r="M1142" s="204" t="s">
        <v>884</v>
      </c>
      <c r="O1142" s="195"/>
    </row>
    <row r="1143" spans="1:15" ht="12.75">
      <c r="A1143" s="203"/>
      <c r="B1143" s="205"/>
      <c r="C1143" s="206" t="s">
        <v>1019</v>
      </c>
      <c r="D1143" s="207"/>
      <c r="E1143" s="208">
        <v>4</v>
      </c>
      <c r="F1143" s="209"/>
      <c r="G1143" s="210"/>
      <c r="M1143" s="204" t="s">
        <v>1019</v>
      </c>
      <c r="O1143" s="195"/>
    </row>
    <row r="1144" spans="1:104" ht="12.75">
      <c r="A1144" s="196">
        <v>217</v>
      </c>
      <c r="B1144" s="197" t="s">
        <v>1020</v>
      </c>
      <c r="C1144" s="198" t="s">
        <v>1021</v>
      </c>
      <c r="D1144" s="199" t="s">
        <v>86</v>
      </c>
      <c r="E1144" s="200">
        <v>593</v>
      </c>
      <c r="F1144" s="200">
        <v>0</v>
      </c>
      <c r="G1144" s="201">
        <f>E1144*F1144</f>
        <v>0</v>
      </c>
      <c r="O1144" s="195">
        <v>2</v>
      </c>
      <c r="AA1144" s="167">
        <v>3</v>
      </c>
      <c r="AB1144" s="167">
        <v>7</v>
      </c>
      <c r="AC1144" s="167" t="s">
        <v>1020</v>
      </c>
      <c r="AZ1144" s="167">
        <v>2</v>
      </c>
      <c r="BA1144" s="167">
        <f>IF(AZ1144=1,G1144,0)</f>
        <v>0</v>
      </c>
      <c r="BB1144" s="167">
        <f>IF(AZ1144=2,G1144,0)</f>
        <v>0</v>
      </c>
      <c r="BC1144" s="167">
        <f>IF(AZ1144=3,G1144,0)</f>
        <v>0</v>
      </c>
      <c r="BD1144" s="167">
        <f>IF(AZ1144=4,G1144,0)</f>
        <v>0</v>
      </c>
      <c r="BE1144" s="167">
        <f>IF(AZ1144=5,G1144,0)</f>
        <v>0</v>
      </c>
      <c r="CA1144" s="202">
        <v>3</v>
      </c>
      <c r="CB1144" s="202">
        <v>7</v>
      </c>
      <c r="CZ1144" s="167">
        <v>0.0051</v>
      </c>
    </row>
    <row r="1145" spans="1:15" ht="12.75">
      <c r="A1145" s="203"/>
      <c r="B1145" s="205"/>
      <c r="C1145" s="206" t="s">
        <v>326</v>
      </c>
      <c r="D1145" s="207"/>
      <c r="E1145" s="208">
        <v>0</v>
      </c>
      <c r="F1145" s="209"/>
      <c r="G1145" s="210"/>
      <c r="M1145" s="204" t="s">
        <v>326</v>
      </c>
      <c r="O1145" s="195"/>
    </row>
    <row r="1146" spans="1:15" ht="12.75">
      <c r="A1146" s="203"/>
      <c r="B1146" s="205"/>
      <c r="C1146" s="206" t="s">
        <v>88</v>
      </c>
      <c r="D1146" s="207"/>
      <c r="E1146" s="208">
        <v>0</v>
      </c>
      <c r="F1146" s="209"/>
      <c r="G1146" s="210"/>
      <c r="M1146" s="204" t="s">
        <v>88</v>
      </c>
      <c r="O1146" s="195"/>
    </row>
    <row r="1147" spans="1:15" ht="12.75">
      <c r="A1147" s="203"/>
      <c r="B1147" s="205"/>
      <c r="C1147" s="206" t="s">
        <v>1022</v>
      </c>
      <c r="D1147" s="207"/>
      <c r="E1147" s="208">
        <v>593</v>
      </c>
      <c r="F1147" s="209"/>
      <c r="G1147" s="210"/>
      <c r="M1147" s="204" t="s">
        <v>1022</v>
      </c>
      <c r="O1147" s="195"/>
    </row>
    <row r="1148" spans="1:104" ht="12.75">
      <c r="A1148" s="196">
        <v>218</v>
      </c>
      <c r="B1148" s="197" t="s">
        <v>1023</v>
      </c>
      <c r="C1148" s="198" t="s">
        <v>1024</v>
      </c>
      <c r="D1148" s="199" t="s">
        <v>119</v>
      </c>
      <c r="E1148" s="200">
        <v>18.66875884</v>
      </c>
      <c r="F1148" s="200">
        <v>0</v>
      </c>
      <c r="G1148" s="201">
        <f>E1148*F1148</f>
        <v>0</v>
      </c>
      <c r="O1148" s="195">
        <v>2</v>
      </c>
      <c r="AA1148" s="167">
        <v>7</v>
      </c>
      <c r="AB1148" s="167">
        <v>1001</v>
      </c>
      <c r="AC1148" s="167">
        <v>5</v>
      </c>
      <c r="AZ1148" s="167">
        <v>2</v>
      </c>
      <c r="BA1148" s="167">
        <f>IF(AZ1148=1,G1148,0)</f>
        <v>0</v>
      </c>
      <c r="BB1148" s="167">
        <f>IF(AZ1148=2,G1148,0)</f>
        <v>0</v>
      </c>
      <c r="BC1148" s="167">
        <f>IF(AZ1148=3,G1148,0)</f>
        <v>0</v>
      </c>
      <c r="BD1148" s="167">
        <f>IF(AZ1148=4,G1148,0)</f>
        <v>0</v>
      </c>
      <c r="BE1148" s="167">
        <f>IF(AZ1148=5,G1148,0)</f>
        <v>0</v>
      </c>
      <c r="CA1148" s="202">
        <v>7</v>
      </c>
      <c r="CB1148" s="202">
        <v>1001</v>
      </c>
      <c r="CZ1148" s="167">
        <v>0</v>
      </c>
    </row>
    <row r="1149" spans="1:57" ht="12.75">
      <c r="A1149" s="211"/>
      <c r="B1149" s="212" t="s">
        <v>76</v>
      </c>
      <c r="C1149" s="213" t="str">
        <f>CONCATENATE(B827," ",C827)</f>
        <v>767 Konstrukce zámečnické</v>
      </c>
      <c r="D1149" s="214"/>
      <c r="E1149" s="215"/>
      <c r="F1149" s="216"/>
      <c r="G1149" s="217">
        <f>SUM(G827:G1148)</f>
        <v>0</v>
      </c>
      <c r="O1149" s="195">
        <v>4</v>
      </c>
      <c r="BA1149" s="218">
        <f>SUM(BA827:BA1148)</f>
        <v>0</v>
      </c>
      <c r="BB1149" s="218">
        <f>SUM(BB827:BB1148)</f>
        <v>0</v>
      </c>
      <c r="BC1149" s="218">
        <f>SUM(BC827:BC1148)</f>
        <v>0</v>
      </c>
      <c r="BD1149" s="218">
        <f>SUM(BD827:BD1148)</f>
        <v>0</v>
      </c>
      <c r="BE1149" s="218">
        <f>SUM(BE827:BE1148)</f>
        <v>0</v>
      </c>
    </row>
    <row r="1150" spans="1:15" ht="12.75">
      <c r="A1150" s="188" t="s">
        <v>72</v>
      </c>
      <c r="B1150" s="189" t="s">
        <v>1025</v>
      </c>
      <c r="C1150" s="190" t="s">
        <v>1026</v>
      </c>
      <c r="D1150" s="191"/>
      <c r="E1150" s="192"/>
      <c r="F1150" s="192"/>
      <c r="G1150" s="193"/>
      <c r="H1150" s="194"/>
      <c r="I1150" s="194"/>
      <c r="O1150" s="195">
        <v>1</v>
      </c>
    </row>
    <row r="1151" spans="1:104" ht="22.5">
      <c r="A1151" s="196">
        <v>219</v>
      </c>
      <c r="B1151" s="197" t="s">
        <v>1027</v>
      </c>
      <c r="C1151" s="198" t="s">
        <v>1028</v>
      </c>
      <c r="D1151" s="199" t="s">
        <v>133</v>
      </c>
      <c r="E1151" s="200">
        <v>16.8</v>
      </c>
      <c r="F1151" s="200">
        <v>0</v>
      </c>
      <c r="G1151" s="201">
        <f>E1151*F1151</f>
        <v>0</v>
      </c>
      <c r="O1151" s="195">
        <v>2</v>
      </c>
      <c r="AA1151" s="167">
        <v>2</v>
      </c>
      <c r="AB1151" s="167">
        <v>7</v>
      </c>
      <c r="AC1151" s="167">
        <v>7</v>
      </c>
      <c r="AZ1151" s="167">
        <v>2</v>
      </c>
      <c r="BA1151" s="167">
        <f>IF(AZ1151=1,G1151,0)</f>
        <v>0</v>
      </c>
      <c r="BB1151" s="167">
        <f>IF(AZ1151=2,G1151,0)</f>
        <v>0</v>
      </c>
      <c r="BC1151" s="167">
        <f>IF(AZ1151=3,G1151,0)</f>
        <v>0</v>
      </c>
      <c r="BD1151" s="167">
        <f>IF(AZ1151=4,G1151,0)</f>
        <v>0</v>
      </c>
      <c r="BE1151" s="167">
        <f>IF(AZ1151=5,G1151,0)</f>
        <v>0</v>
      </c>
      <c r="CA1151" s="202">
        <v>2</v>
      </c>
      <c r="CB1151" s="202">
        <v>7</v>
      </c>
      <c r="CZ1151" s="167">
        <v>0.01228</v>
      </c>
    </row>
    <row r="1152" spans="1:15" ht="12.75">
      <c r="A1152" s="203"/>
      <c r="B1152" s="205"/>
      <c r="C1152" s="206" t="s">
        <v>1029</v>
      </c>
      <c r="D1152" s="207"/>
      <c r="E1152" s="208">
        <v>0</v>
      </c>
      <c r="F1152" s="209"/>
      <c r="G1152" s="210"/>
      <c r="M1152" s="204" t="s">
        <v>1029</v>
      </c>
      <c r="O1152" s="195"/>
    </row>
    <row r="1153" spans="1:15" ht="12.75">
      <c r="A1153" s="203"/>
      <c r="B1153" s="205"/>
      <c r="C1153" s="206" t="s">
        <v>87</v>
      </c>
      <c r="D1153" s="207"/>
      <c r="E1153" s="208">
        <v>0</v>
      </c>
      <c r="F1153" s="209"/>
      <c r="G1153" s="210"/>
      <c r="M1153" s="204" t="s">
        <v>87</v>
      </c>
      <c r="O1153" s="195"/>
    </row>
    <row r="1154" spans="1:15" ht="12.75">
      <c r="A1154" s="203"/>
      <c r="B1154" s="205"/>
      <c r="C1154" s="206" t="s">
        <v>88</v>
      </c>
      <c r="D1154" s="207"/>
      <c r="E1154" s="208">
        <v>0</v>
      </c>
      <c r="F1154" s="209"/>
      <c r="G1154" s="210"/>
      <c r="M1154" s="204" t="s">
        <v>88</v>
      </c>
      <c r="O1154" s="195"/>
    </row>
    <row r="1155" spans="1:15" ht="12.75">
      <c r="A1155" s="203"/>
      <c r="B1155" s="205"/>
      <c r="C1155" s="206" t="s">
        <v>1030</v>
      </c>
      <c r="D1155" s="207"/>
      <c r="E1155" s="208">
        <v>16.8</v>
      </c>
      <c r="F1155" s="209"/>
      <c r="G1155" s="210"/>
      <c r="M1155" s="204" t="s">
        <v>1030</v>
      </c>
      <c r="O1155" s="195"/>
    </row>
    <row r="1156" spans="1:104" ht="22.5">
      <c r="A1156" s="196">
        <v>220</v>
      </c>
      <c r="B1156" s="197" t="s">
        <v>1031</v>
      </c>
      <c r="C1156" s="198" t="s">
        <v>1032</v>
      </c>
      <c r="D1156" s="199" t="s">
        <v>86</v>
      </c>
      <c r="E1156" s="200">
        <v>13.44</v>
      </c>
      <c r="F1156" s="200">
        <v>0</v>
      </c>
      <c r="G1156" s="201">
        <f>E1156*F1156</f>
        <v>0</v>
      </c>
      <c r="O1156" s="195">
        <v>2</v>
      </c>
      <c r="AA1156" s="167">
        <v>2</v>
      </c>
      <c r="AB1156" s="167">
        <v>7</v>
      </c>
      <c r="AC1156" s="167">
        <v>7</v>
      </c>
      <c r="AZ1156" s="167">
        <v>2</v>
      </c>
      <c r="BA1156" s="167">
        <f>IF(AZ1156=1,G1156,0)</f>
        <v>0</v>
      </c>
      <c r="BB1156" s="167">
        <f>IF(AZ1156=2,G1156,0)</f>
        <v>0</v>
      </c>
      <c r="BC1156" s="167">
        <f>IF(AZ1156=3,G1156,0)</f>
        <v>0</v>
      </c>
      <c r="BD1156" s="167">
        <f>IF(AZ1156=4,G1156,0)</f>
        <v>0</v>
      </c>
      <c r="BE1156" s="167">
        <f>IF(AZ1156=5,G1156,0)</f>
        <v>0</v>
      </c>
      <c r="CA1156" s="202">
        <v>2</v>
      </c>
      <c r="CB1156" s="202">
        <v>7</v>
      </c>
      <c r="CZ1156" s="167">
        <v>0.00284</v>
      </c>
    </row>
    <row r="1157" spans="1:15" ht="12.75">
      <c r="A1157" s="203"/>
      <c r="B1157" s="205"/>
      <c r="C1157" s="206" t="s">
        <v>87</v>
      </c>
      <c r="D1157" s="207"/>
      <c r="E1157" s="208">
        <v>0</v>
      </c>
      <c r="F1157" s="209"/>
      <c r="G1157" s="210"/>
      <c r="M1157" s="204" t="s">
        <v>87</v>
      </c>
      <c r="O1157" s="195"/>
    </row>
    <row r="1158" spans="1:15" ht="12.75">
      <c r="A1158" s="203"/>
      <c r="B1158" s="205"/>
      <c r="C1158" s="206" t="s">
        <v>88</v>
      </c>
      <c r="D1158" s="207"/>
      <c r="E1158" s="208">
        <v>0</v>
      </c>
      <c r="F1158" s="209"/>
      <c r="G1158" s="210"/>
      <c r="M1158" s="204" t="s">
        <v>88</v>
      </c>
      <c r="O1158" s="195"/>
    </row>
    <row r="1159" spans="1:15" ht="12.75">
      <c r="A1159" s="203"/>
      <c r="B1159" s="205"/>
      <c r="C1159" s="206" t="s">
        <v>1033</v>
      </c>
      <c r="D1159" s="207"/>
      <c r="E1159" s="208">
        <v>13.44</v>
      </c>
      <c r="F1159" s="209"/>
      <c r="G1159" s="210"/>
      <c r="M1159" s="204" t="s">
        <v>1033</v>
      </c>
      <c r="O1159" s="195"/>
    </row>
    <row r="1160" spans="1:104" ht="12.75">
      <c r="A1160" s="196">
        <v>221</v>
      </c>
      <c r="B1160" s="197" t="s">
        <v>1034</v>
      </c>
      <c r="C1160" s="198" t="s">
        <v>1035</v>
      </c>
      <c r="D1160" s="199" t="s">
        <v>86</v>
      </c>
      <c r="E1160" s="200">
        <v>14.784</v>
      </c>
      <c r="F1160" s="200">
        <v>0</v>
      </c>
      <c r="G1160" s="201">
        <f>E1160*F1160</f>
        <v>0</v>
      </c>
      <c r="O1160" s="195">
        <v>2</v>
      </c>
      <c r="AA1160" s="167">
        <v>3</v>
      </c>
      <c r="AB1160" s="167">
        <v>7</v>
      </c>
      <c r="AC1160" s="167">
        <v>597623145</v>
      </c>
      <c r="AZ1160" s="167">
        <v>2</v>
      </c>
      <c r="BA1160" s="167">
        <f>IF(AZ1160=1,G1160,0)</f>
        <v>0</v>
      </c>
      <c r="BB1160" s="167">
        <f>IF(AZ1160=2,G1160,0)</f>
        <v>0</v>
      </c>
      <c r="BC1160" s="167">
        <f>IF(AZ1160=3,G1160,0)</f>
        <v>0</v>
      </c>
      <c r="BD1160" s="167">
        <f>IF(AZ1160=4,G1160,0)</f>
        <v>0</v>
      </c>
      <c r="BE1160" s="167">
        <f>IF(AZ1160=5,G1160,0)</f>
        <v>0</v>
      </c>
      <c r="CA1160" s="202">
        <v>3</v>
      </c>
      <c r="CB1160" s="202">
        <v>7</v>
      </c>
      <c r="CZ1160" s="167">
        <v>0.018</v>
      </c>
    </row>
    <row r="1161" spans="1:15" ht="12.75">
      <c r="A1161" s="203"/>
      <c r="B1161" s="205"/>
      <c r="C1161" s="206" t="s">
        <v>1036</v>
      </c>
      <c r="D1161" s="207"/>
      <c r="E1161" s="208">
        <v>14.784</v>
      </c>
      <c r="F1161" s="209"/>
      <c r="G1161" s="210"/>
      <c r="M1161" s="204" t="s">
        <v>1036</v>
      </c>
      <c r="O1161" s="195"/>
    </row>
    <row r="1162" spans="1:104" ht="12.75">
      <c r="A1162" s="196">
        <v>222</v>
      </c>
      <c r="B1162" s="197" t="s">
        <v>1037</v>
      </c>
      <c r="C1162" s="198" t="s">
        <v>1038</v>
      </c>
      <c r="D1162" s="199" t="s">
        <v>119</v>
      </c>
      <c r="E1162" s="200">
        <v>0.266112</v>
      </c>
      <c r="F1162" s="200">
        <v>0</v>
      </c>
      <c r="G1162" s="201">
        <f>E1162*F1162</f>
        <v>0</v>
      </c>
      <c r="O1162" s="195">
        <v>2</v>
      </c>
      <c r="AA1162" s="167">
        <v>7</v>
      </c>
      <c r="AB1162" s="167">
        <v>1001</v>
      </c>
      <c r="AC1162" s="167">
        <v>5</v>
      </c>
      <c r="AZ1162" s="167">
        <v>2</v>
      </c>
      <c r="BA1162" s="167">
        <f>IF(AZ1162=1,G1162,0)</f>
        <v>0</v>
      </c>
      <c r="BB1162" s="167">
        <f>IF(AZ1162=2,G1162,0)</f>
        <v>0</v>
      </c>
      <c r="BC1162" s="167">
        <f>IF(AZ1162=3,G1162,0)</f>
        <v>0</v>
      </c>
      <c r="BD1162" s="167">
        <f>IF(AZ1162=4,G1162,0)</f>
        <v>0</v>
      </c>
      <c r="BE1162" s="167">
        <f>IF(AZ1162=5,G1162,0)</f>
        <v>0</v>
      </c>
      <c r="CA1162" s="202">
        <v>7</v>
      </c>
      <c r="CB1162" s="202">
        <v>1001</v>
      </c>
      <c r="CZ1162" s="167">
        <v>0</v>
      </c>
    </row>
    <row r="1163" spans="1:57" ht="12.75">
      <c r="A1163" s="211"/>
      <c r="B1163" s="212" t="s">
        <v>76</v>
      </c>
      <c r="C1163" s="213" t="str">
        <f>CONCATENATE(B1150," ",C1150)</f>
        <v>771 Podlahy z dlaždic a obklady</v>
      </c>
      <c r="D1163" s="214"/>
      <c r="E1163" s="215"/>
      <c r="F1163" s="216"/>
      <c r="G1163" s="217">
        <f>SUM(G1150:G1162)</f>
        <v>0</v>
      </c>
      <c r="O1163" s="195">
        <v>4</v>
      </c>
      <c r="BA1163" s="218">
        <f>SUM(BA1150:BA1162)</f>
        <v>0</v>
      </c>
      <c r="BB1163" s="218">
        <f>SUM(BB1150:BB1162)</f>
        <v>0</v>
      </c>
      <c r="BC1163" s="218">
        <f>SUM(BC1150:BC1162)</f>
        <v>0</v>
      </c>
      <c r="BD1163" s="218">
        <f>SUM(BD1150:BD1162)</f>
        <v>0</v>
      </c>
      <c r="BE1163" s="218">
        <f>SUM(BE1150:BE1162)</f>
        <v>0</v>
      </c>
    </row>
    <row r="1164" spans="1:15" ht="12.75">
      <c r="A1164" s="188" t="s">
        <v>72</v>
      </c>
      <c r="B1164" s="189" t="s">
        <v>1039</v>
      </c>
      <c r="C1164" s="190" t="s">
        <v>1040</v>
      </c>
      <c r="D1164" s="191"/>
      <c r="E1164" s="192"/>
      <c r="F1164" s="192"/>
      <c r="G1164" s="193"/>
      <c r="H1164" s="194"/>
      <c r="I1164" s="194"/>
      <c r="O1164" s="195">
        <v>1</v>
      </c>
    </row>
    <row r="1165" spans="1:104" ht="12.75">
      <c r="A1165" s="196">
        <v>223</v>
      </c>
      <c r="B1165" s="197" t="s">
        <v>1041</v>
      </c>
      <c r="C1165" s="198" t="s">
        <v>1042</v>
      </c>
      <c r="D1165" s="199" t="s">
        <v>86</v>
      </c>
      <c r="E1165" s="200">
        <v>36.952</v>
      </c>
      <c r="F1165" s="200">
        <v>0</v>
      </c>
      <c r="G1165" s="201">
        <f>E1165*F1165</f>
        <v>0</v>
      </c>
      <c r="O1165" s="195">
        <v>2</v>
      </c>
      <c r="AA1165" s="167">
        <v>1</v>
      </c>
      <c r="AB1165" s="167">
        <v>7</v>
      </c>
      <c r="AC1165" s="167">
        <v>7</v>
      </c>
      <c r="AZ1165" s="167">
        <v>2</v>
      </c>
      <c r="BA1165" s="167">
        <f>IF(AZ1165=1,G1165,0)</f>
        <v>0</v>
      </c>
      <c r="BB1165" s="167">
        <f>IF(AZ1165=2,G1165,0)</f>
        <v>0</v>
      </c>
      <c r="BC1165" s="167">
        <f>IF(AZ1165=3,G1165,0)</f>
        <v>0</v>
      </c>
      <c r="BD1165" s="167">
        <f>IF(AZ1165=4,G1165,0)</f>
        <v>0</v>
      </c>
      <c r="BE1165" s="167">
        <f>IF(AZ1165=5,G1165,0)</f>
        <v>0</v>
      </c>
      <c r="CA1165" s="202">
        <v>1</v>
      </c>
      <c r="CB1165" s="202">
        <v>7</v>
      </c>
      <c r="CZ1165" s="167">
        <v>0.00031</v>
      </c>
    </row>
    <row r="1166" spans="1:15" ht="12.75">
      <c r="A1166" s="203"/>
      <c r="B1166" s="205"/>
      <c r="C1166" s="206" t="s">
        <v>355</v>
      </c>
      <c r="D1166" s="207"/>
      <c r="E1166" s="208">
        <v>0</v>
      </c>
      <c r="F1166" s="209"/>
      <c r="G1166" s="210"/>
      <c r="M1166" s="204" t="s">
        <v>355</v>
      </c>
      <c r="O1166" s="195"/>
    </row>
    <row r="1167" spans="1:15" ht="12.75">
      <c r="A1167" s="203"/>
      <c r="B1167" s="205"/>
      <c r="C1167" s="206" t="s">
        <v>1043</v>
      </c>
      <c r="D1167" s="207"/>
      <c r="E1167" s="208">
        <v>2.4</v>
      </c>
      <c r="F1167" s="209"/>
      <c r="G1167" s="210"/>
      <c r="M1167" s="204" t="s">
        <v>1043</v>
      </c>
      <c r="O1167" s="195"/>
    </row>
    <row r="1168" spans="1:15" ht="12.75">
      <c r="A1168" s="203"/>
      <c r="B1168" s="205"/>
      <c r="C1168" s="206" t="s">
        <v>1044</v>
      </c>
      <c r="D1168" s="207"/>
      <c r="E1168" s="208">
        <v>3</v>
      </c>
      <c r="F1168" s="209"/>
      <c r="G1168" s="210"/>
      <c r="M1168" s="204" t="s">
        <v>1044</v>
      </c>
      <c r="O1168" s="195"/>
    </row>
    <row r="1169" spans="1:15" ht="12.75">
      <c r="A1169" s="203"/>
      <c r="B1169" s="205"/>
      <c r="C1169" s="206" t="s">
        <v>1045</v>
      </c>
      <c r="D1169" s="207"/>
      <c r="E1169" s="208">
        <v>4.2</v>
      </c>
      <c r="F1169" s="209"/>
      <c r="G1169" s="210"/>
      <c r="M1169" s="204" t="s">
        <v>1045</v>
      </c>
      <c r="O1169" s="195"/>
    </row>
    <row r="1170" spans="1:15" ht="12.75">
      <c r="A1170" s="203"/>
      <c r="B1170" s="205"/>
      <c r="C1170" s="206" t="s">
        <v>1046</v>
      </c>
      <c r="D1170" s="207"/>
      <c r="E1170" s="208">
        <v>10.8</v>
      </c>
      <c r="F1170" s="209"/>
      <c r="G1170" s="210"/>
      <c r="M1170" s="204" t="s">
        <v>1046</v>
      </c>
      <c r="O1170" s="195"/>
    </row>
    <row r="1171" spans="1:15" ht="12.75">
      <c r="A1171" s="203"/>
      <c r="B1171" s="205"/>
      <c r="C1171" s="206" t="s">
        <v>1047</v>
      </c>
      <c r="D1171" s="207"/>
      <c r="E1171" s="208">
        <v>9.5</v>
      </c>
      <c r="F1171" s="209"/>
      <c r="G1171" s="210"/>
      <c r="M1171" s="204" t="s">
        <v>1047</v>
      </c>
      <c r="O1171" s="195"/>
    </row>
    <row r="1172" spans="1:15" ht="12.75">
      <c r="A1172" s="203"/>
      <c r="B1172" s="205"/>
      <c r="C1172" s="206" t="s">
        <v>1048</v>
      </c>
      <c r="D1172" s="207"/>
      <c r="E1172" s="208">
        <v>1.4</v>
      </c>
      <c r="F1172" s="209"/>
      <c r="G1172" s="210"/>
      <c r="M1172" s="204" t="s">
        <v>1048</v>
      </c>
      <c r="O1172" s="195"/>
    </row>
    <row r="1173" spans="1:15" ht="12.75">
      <c r="A1173" s="203"/>
      <c r="B1173" s="205"/>
      <c r="C1173" s="206" t="s">
        <v>1049</v>
      </c>
      <c r="D1173" s="207"/>
      <c r="E1173" s="208">
        <v>3.768</v>
      </c>
      <c r="F1173" s="209"/>
      <c r="G1173" s="210"/>
      <c r="M1173" s="204" t="s">
        <v>1049</v>
      </c>
      <c r="O1173" s="195"/>
    </row>
    <row r="1174" spans="1:15" ht="12.75">
      <c r="A1174" s="203"/>
      <c r="B1174" s="205"/>
      <c r="C1174" s="206" t="s">
        <v>1050</v>
      </c>
      <c r="D1174" s="207"/>
      <c r="E1174" s="208">
        <v>1.884</v>
      </c>
      <c r="F1174" s="209"/>
      <c r="G1174" s="210"/>
      <c r="M1174" s="204" t="s">
        <v>1050</v>
      </c>
      <c r="O1174" s="195"/>
    </row>
    <row r="1175" spans="1:104" ht="12.75">
      <c r="A1175" s="196">
        <v>224</v>
      </c>
      <c r="B1175" s="197" t="s">
        <v>1051</v>
      </c>
      <c r="C1175" s="198" t="s">
        <v>1052</v>
      </c>
      <c r="D1175" s="199" t="s">
        <v>86</v>
      </c>
      <c r="E1175" s="200">
        <v>37.452</v>
      </c>
      <c r="F1175" s="200">
        <v>0</v>
      </c>
      <c r="G1175" s="201">
        <f>E1175*F1175</f>
        <v>0</v>
      </c>
      <c r="O1175" s="195">
        <v>2</v>
      </c>
      <c r="AA1175" s="167">
        <v>1</v>
      </c>
      <c r="AB1175" s="167">
        <v>7</v>
      </c>
      <c r="AC1175" s="167">
        <v>7</v>
      </c>
      <c r="AZ1175" s="167">
        <v>2</v>
      </c>
      <c r="BA1175" s="167">
        <f>IF(AZ1175=1,G1175,0)</f>
        <v>0</v>
      </c>
      <c r="BB1175" s="167">
        <f>IF(AZ1175=2,G1175,0)</f>
        <v>0</v>
      </c>
      <c r="BC1175" s="167">
        <f>IF(AZ1175=3,G1175,0)</f>
        <v>0</v>
      </c>
      <c r="BD1175" s="167">
        <f>IF(AZ1175=4,G1175,0)</f>
        <v>0</v>
      </c>
      <c r="BE1175" s="167">
        <f>IF(AZ1175=5,G1175,0)</f>
        <v>0</v>
      </c>
      <c r="CA1175" s="202">
        <v>1</v>
      </c>
      <c r="CB1175" s="202">
        <v>7</v>
      </c>
      <c r="CZ1175" s="167">
        <v>0.00028</v>
      </c>
    </row>
    <row r="1176" spans="1:15" ht="12.75">
      <c r="A1176" s="203"/>
      <c r="B1176" s="205"/>
      <c r="C1176" s="206" t="s">
        <v>355</v>
      </c>
      <c r="D1176" s="207"/>
      <c r="E1176" s="208">
        <v>0</v>
      </c>
      <c r="F1176" s="209"/>
      <c r="G1176" s="210"/>
      <c r="M1176" s="204" t="s">
        <v>355</v>
      </c>
      <c r="O1176" s="195"/>
    </row>
    <row r="1177" spans="1:15" ht="12.75">
      <c r="A1177" s="203"/>
      <c r="B1177" s="205"/>
      <c r="C1177" s="206" t="s">
        <v>1043</v>
      </c>
      <c r="D1177" s="207"/>
      <c r="E1177" s="208">
        <v>2.4</v>
      </c>
      <c r="F1177" s="209"/>
      <c r="G1177" s="210"/>
      <c r="M1177" s="204" t="s">
        <v>1043</v>
      </c>
      <c r="O1177" s="195"/>
    </row>
    <row r="1178" spans="1:15" ht="12.75">
      <c r="A1178" s="203"/>
      <c r="B1178" s="205"/>
      <c r="C1178" s="206" t="s">
        <v>1044</v>
      </c>
      <c r="D1178" s="207"/>
      <c r="E1178" s="208">
        <v>3</v>
      </c>
      <c r="F1178" s="209"/>
      <c r="G1178" s="210"/>
      <c r="M1178" s="204" t="s">
        <v>1044</v>
      </c>
      <c r="O1178" s="195"/>
    </row>
    <row r="1179" spans="1:15" ht="12.75">
      <c r="A1179" s="203"/>
      <c r="B1179" s="205"/>
      <c r="C1179" s="206" t="s">
        <v>1045</v>
      </c>
      <c r="D1179" s="207"/>
      <c r="E1179" s="208">
        <v>4.2</v>
      </c>
      <c r="F1179" s="209"/>
      <c r="G1179" s="210"/>
      <c r="M1179" s="204" t="s">
        <v>1045</v>
      </c>
      <c r="O1179" s="195"/>
    </row>
    <row r="1180" spans="1:15" ht="12.75">
      <c r="A1180" s="203"/>
      <c r="B1180" s="205"/>
      <c r="C1180" s="206" t="s">
        <v>1046</v>
      </c>
      <c r="D1180" s="207"/>
      <c r="E1180" s="208">
        <v>10.8</v>
      </c>
      <c r="F1180" s="209"/>
      <c r="G1180" s="210"/>
      <c r="M1180" s="204" t="s">
        <v>1046</v>
      </c>
      <c r="O1180" s="195"/>
    </row>
    <row r="1181" spans="1:15" ht="12.75">
      <c r="A1181" s="203"/>
      <c r="B1181" s="205"/>
      <c r="C1181" s="206" t="s">
        <v>1047</v>
      </c>
      <c r="D1181" s="207"/>
      <c r="E1181" s="208">
        <v>9.5</v>
      </c>
      <c r="F1181" s="209"/>
      <c r="G1181" s="210"/>
      <c r="M1181" s="204" t="s">
        <v>1047</v>
      </c>
      <c r="O1181" s="195"/>
    </row>
    <row r="1182" spans="1:15" ht="12.75">
      <c r="A1182" s="203"/>
      <c r="B1182" s="205"/>
      <c r="C1182" s="206" t="s">
        <v>1053</v>
      </c>
      <c r="D1182" s="207"/>
      <c r="E1182" s="208">
        <v>0.5</v>
      </c>
      <c r="F1182" s="209"/>
      <c r="G1182" s="210"/>
      <c r="M1182" s="204" t="s">
        <v>1053</v>
      </c>
      <c r="O1182" s="195"/>
    </row>
    <row r="1183" spans="1:15" ht="12.75">
      <c r="A1183" s="203"/>
      <c r="B1183" s="205"/>
      <c r="C1183" s="206" t="s">
        <v>1048</v>
      </c>
      <c r="D1183" s="207"/>
      <c r="E1183" s="208">
        <v>1.4</v>
      </c>
      <c r="F1183" s="209"/>
      <c r="G1183" s="210"/>
      <c r="M1183" s="204" t="s">
        <v>1048</v>
      </c>
      <c r="O1183" s="195"/>
    </row>
    <row r="1184" spans="1:15" ht="12.75">
      <c r="A1184" s="203"/>
      <c r="B1184" s="205"/>
      <c r="C1184" s="206" t="s">
        <v>1049</v>
      </c>
      <c r="D1184" s="207"/>
      <c r="E1184" s="208">
        <v>3.768</v>
      </c>
      <c r="F1184" s="209"/>
      <c r="G1184" s="210"/>
      <c r="M1184" s="204" t="s">
        <v>1049</v>
      </c>
      <c r="O1184" s="195"/>
    </row>
    <row r="1185" spans="1:15" ht="12.75">
      <c r="A1185" s="203"/>
      <c r="B1185" s="205"/>
      <c r="C1185" s="206" t="s">
        <v>1050</v>
      </c>
      <c r="D1185" s="207"/>
      <c r="E1185" s="208">
        <v>1.884</v>
      </c>
      <c r="F1185" s="209"/>
      <c r="G1185" s="210"/>
      <c r="M1185" s="204" t="s">
        <v>1050</v>
      </c>
      <c r="O1185" s="195"/>
    </row>
    <row r="1186" spans="1:104" ht="12.75">
      <c r="A1186" s="196">
        <v>225</v>
      </c>
      <c r="B1186" s="197" t="s">
        <v>1054</v>
      </c>
      <c r="C1186" s="198" t="s">
        <v>1055</v>
      </c>
      <c r="D1186" s="199" t="s">
        <v>86</v>
      </c>
      <c r="E1186" s="200">
        <v>74.904</v>
      </c>
      <c r="F1186" s="200">
        <v>0</v>
      </c>
      <c r="G1186" s="201">
        <f>E1186*F1186</f>
        <v>0</v>
      </c>
      <c r="O1186" s="195">
        <v>2</v>
      </c>
      <c r="AA1186" s="167">
        <v>1</v>
      </c>
      <c r="AB1186" s="167">
        <v>7</v>
      </c>
      <c r="AC1186" s="167">
        <v>7</v>
      </c>
      <c r="AZ1186" s="167">
        <v>2</v>
      </c>
      <c r="BA1186" s="167">
        <f>IF(AZ1186=1,G1186,0)</f>
        <v>0</v>
      </c>
      <c r="BB1186" s="167">
        <f>IF(AZ1186=2,G1186,0)</f>
        <v>0</v>
      </c>
      <c r="BC1186" s="167">
        <f>IF(AZ1186=3,G1186,0)</f>
        <v>0</v>
      </c>
      <c r="BD1186" s="167">
        <f>IF(AZ1186=4,G1186,0)</f>
        <v>0</v>
      </c>
      <c r="BE1186" s="167">
        <f>IF(AZ1186=5,G1186,0)</f>
        <v>0</v>
      </c>
      <c r="CA1186" s="202">
        <v>1</v>
      </c>
      <c r="CB1186" s="202">
        <v>7</v>
      </c>
      <c r="CZ1186" s="167">
        <v>8E-05</v>
      </c>
    </row>
    <row r="1187" spans="1:15" ht="12.75">
      <c r="A1187" s="203"/>
      <c r="B1187" s="205"/>
      <c r="C1187" s="206" t="s">
        <v>1056</v>
      </c>
      <c r="D1187" s="207"/>
      <c r="E1187" s="208">
        <v>0</v>
      </c>
      <c r="F1187" s="209"/>
      <c r="G1187" s="210"/>
      <c r="M1187" s="204" t="s">
        <v>1056</v>
      </c>
      <c r="O1187" s="195"/>
    </row>
    <row r="1188" spans="1:15" ht="12.75">
      <c r="A1188" s="203"/>
      <c r="B1188" s="205"/>
      <c r="C1188" s="206" t="s">
        <v>355</v>
      </c>
      <c r="D1188" s="207"/>
      <c r="E1188" s="208">
        <v>0</v>
      </c>
      <c r="F1188" s="209"/>
      <c r="G1188" s="210"/>
      <c r="M1188" s="204" t="s">
        <v>355</v>
      </c>
      <c r="O1188" s="195"/>
    </row>
    <row r="1189" spans="1:15" ht="12.75">
      <c r="A1189" s="203"/>
      <c r="B1189" s="205"/>
      <c r="C1189" s="206" t="s">
        <v>1057</v>
      </c>
      <c r="D1189" s="207"/>
      <c r="E1189" s="208">
        <v>4.8</v>
      </c>
      <c r="F1189" s="209"/>
      <c r="G1189" s="210"/>
      <c r="M1189" s="204" t="s">
        <v>1057</v>
      </c>
      <c r="O1189" s="195"/>
    </row>
    <row r="1190" spans="1:15" ht="12.75">
      <c r="A1190" s="203"/>
      <c r="B1190" s="205"/>
      <c r="C1190" s="206" t="s">
        <v>1058</v>
      </c>
      <c r="D1190" s="207"/>
      <c r="E1190" s="208">
        <v>6</v>
      </c>
      <c r="F1190" s="209"/>
      <c r="G1190" s="210"/>
      <c r="M1190" s="204" t="s">
        <v>1058</v>
      </c>
      <c r="O1190" s="195"/>
    </row>
    <row r="1191" spans="1:15" ht="12.75">
      <c r="A1191" s="203"/>
      <c r="B1191" s="205"/>
      <c r="C1191" s="206" t="s">
        <v>1059</v>
      </c>
      <c r="D1191" s="207"/>
      <c r="E1191" s="208">
        <v>8.4</v>
      </c>
      <c r="F1191" s="209"/>
      <c r="G1191" s="210"/>
      <c r="M1191" s="204" t="s">
        <v>1059</v>
      </c>
      <c r="O1191" s="195"/>
    </row>
    <row r="1192" spans="1:15" ht="12.75">
      <c r="A1192" s="203"/>
      <c r="B1192" s="205"/>
      <c r="C1192" s="206" t="s">
        <v>1060</v>
      </c>
      <c r="D1192" s="207"/>
      <c r="E1192" s="208">
        <v>21.6</v>
      </c>
      <c r="F1192" s="209"/>
      <c r="G1192" s="210"/>
      <c r="M1192" s="204" t="s">
        <v>1060</v>
      </c>
      <c r="O1192" s="195"/>
    </row>
    <row r="1193" spans="1:15" ht="12.75">
      <c r="A1193" s="203"/>
      <c r="B1193" s="205"/>
      <c r="C1193" s="206" t="s">
        <v>1061</v>
      </c>
      <c r="D1193" s="207"/>
      <c r="E1193" s="208">
        <v>19</v>
      </c>
      <c r="F1193" s="209"/>
      <c r="G1193" s="210"/>
      <c r="M1193" s="204" t="s">
        <v>1061</v>
      </c>
      <c r="O1193" s="195"/>
    </row>
    <row r="1194" spans="1:15" ht="12.75">
      <c r="A1194" s="203"/>
      <c r="B1194" s="205"/>
      <c r="C1194" s="206" t="s">
        <v>1062</v>
      </c>
      <c r="D1194" s="207"/>
      <c r="E1194" s="208">
        <v>1</v>
      </c>
      <c r="F1194" s="209"/>
      <c r="G1194" s="210"/>
      <c r="M1194" s="204" t="s">
        <v>1062</v>
      </c>
      <c r="O1194" s="195"/>
    </row>
    <row r="1195" spans="1:15" ht="12.75">
      <c r="A1195" s="203"/>
      <c r="B1195" s="205"/>
      <c r="C1195" s="206" t="s">
        <v>1063</v>
      </c>
      <c r="D1195" s="207"/>
      <c r="E1195" s="208">
        <v>2.8</v>
      </c>
      <c r="F1195" s="209"/>
      <c r="G1195" s="210"/>
      <c r="M1195" s="204" t="s">
        <v>1063</v>
      </c>
      <c r="O1195" s="195"/>
    </row>
    <row r="1196" spans="1:15" ht="12.75">
      <c r="A1196" s="203"/>
      <c r="B1196" s="205"/>
      <c r="C1196" s="206" t="s">
        <v>1064</v>
      </c>
      <c r="D1196" s="207"/>
      <c r="E1196" s="208">
        <v>7.536</v>
      </c>
      <c r="F1196" s="209"/>
      <c r="G1196" s="210"/>
      <c r="M1196" s="204" t="s">
        <v>1064</v>
      </c>
      <c r="O1196" s="195"/>
    </row>
    <row r="1197" spans="1:15" ht="12.75">
      <c r="A1197" s="203"/>
      <c r="B1197" s="205"/>
      <c r="C1197" s="206" t="s">
        <v>1065</v>
      </c>
      <c r="D1197" s="207"/>
      <c r="E1197" s="208">
        <v>3.768</v>
      </c>
      <c r="F1197" s="209"/>
      <c r="G1197" s="210"/>
      <c r="M1197" s="204" t="s">
        <v>1065</v>
      </c>
      <c r="O1197" s="195"/>
    </row>
    <row r="1198" spans="1:57" ht="12.75">
      <c r="A1198" s="211"/>
      <c r="B1198" s="212" t="s">
        <v>76</v>
      </c>
      <c r="C1198" s="213" t="str">
        <f>CONCATENATE(B1164," ",C1164)</f>
        <v>783 Nátěry</v>
      </c>
      <c r="D1198" s="214"/>
      <c r="E1198" s="215"/>
      <c r="F1198" s="216"/>
      <c r="G1198" s="217">
        <f>SUM(G1164:G1197)</f>
        <v>0</v>
      </c>
      <c r="O1198" s="195">
        <v>4</v>
      </c>
      <c r="BA1198" s="218">
        <f>SUM(BA1164:BA1197)</f>
        <v>0</v>
      </c>
      <c r="BB1198" s="218">
        <f>SUM(BB1164:BB1197)</f>
        <v>0</v>
      </c>
      <c r="BC1198" s="218">
        <f>SUM(BC1164:BC1197)</f>
        <v>0</v>
      </c>
      <c r="BD1198" s="218">
        <f>SUM(BD1164:BD1197)</f>
        <v>0</v>
      </c>
      <c r="BE1198" s="218">
        <f>SUM(BE1164:BE1197)</f>
        <v>0</v>
      </c>
    </row>
    <row r="1199" spans="1:15" ht="12.75">
      <c r="A1199" s="188" t="s">
        <v>72</v>
      </c>
      <c r="B1199" s="189" t="s">
        <v>1066</v>
      </c>
      <c r="C1199" s="190" t="s">
        <v>1067</v>
      </c>
      <c r="D1199" s="191"/>
      <c r="E1199" s="192"/>
      <c r="F1199" s="192"/>
      <c r="G1199" s="193"/>
      <c r="H1199" s="194"/>
      <c r="I1199" s="194"/>
      <c r="O1199" s="195">
        <v>1</v>
      </c>
    </row>
    <row r="1200" spans="1:104" ht="22.5">
      <c r="A1200" s="196">
        <v>226</v>
      </c>
      <c r="B1200" s="197" t="s">
        <v>1068</v>
      </c>
      <c r="C1200" s="198" t="s">
        <v>1069</v>
      </c>
      <c r="D1200" s="199" t="s">
        <v>86</v>
      </c>
      <c r="E1200" s="200">
        <v>650.53</v>
      </c>
      <c r="F1200" s="200">
        <v>0</v>
      </c>
      <c r="G1200" s="201">
        <f>E1200*F1200</f>
        <v>0</v>
      </c>
      <c r="O1200" s="195">
        <v>2</v>
      </c>
      <c r="AA1200" s="167">
        <v>1</v>
      </c>
      <c r="AB1200" s="167">
        <v>7</v>
      </c>
      <c r="AC1200" s="167">
        <v>7</v>
      </c>
      <c r="AZ1200" s="167">
        <v>2</v>
      </c>
      <c r="BA1200" s="167">
        <f>IF(AZ1200=1,G1200,0)</f>
        <v>0</v>
      </c>
      <c r="BB1200" s="167">
        <f>IF(AZ1200=2,G1200,0)</f>
        <v>0</v>
      </c>
      <c r="BC1200" s="167">
        <f>IF(AZ1200=3,G1200,0)</f>
        <v>0</v>
      </c>
      <c r="BD1200" s="167">
        <f>IF(AZ1200=4,G1200,0)</f>
        <v>0</v>
      </c>
      <c r="BE1200" s="167">
        <f>IF(AZ1200=5,G1200,0)</f>
        <v>0</v>
      </c>
      <c r="CA1200" s="202">
        <v>1</v>
      </c>
      <c r="CB1200" s="202">
        <v>7</v>
      </c>
      <c r="CZ1200" s="167">
        <v>0.00382</v>
      </c>
    </row>
    <row r="1201" spans="1:15" ht="12.75">
      <c r="A1201" s="203"/>
      <c r="B1201" s="205"/>
      <c r="C1201" s="206" t="s">
        <v>266</v>
      </c>
      <c r="D1201" s="207"/>
      <c r="E1201" s="208">
        <v>0</v>
      </c>
      <c r="F1201" s="209"/>
      <c r="G1201" s="210"/>
      <c r="M1201" s="204" t="s">
        <v>266</v>
      </c>
      <c r="O1201" s="195"/>
    </row>
    <row r="1202" spans="1:15" ht="12.75">
      <c r="A1202" s="203"/>
      <c r="B1202" s="205"/>
      <c r="C1202" s="206" t="s">
        <v>1070</v>
      </c>
      <c r="D1202" s="207"/>
      <c r="E1202" s="208">
        <v>650.53</v>
      </c>
      <c r="F1202" s="209"/>
      <c r="G1202" s="210"/>
      <c r="M1202" s="204" t="s">
        <v>1070</v>
      </c>
      <c r="O1202" s="195"/>
    </row>
    <row r="1203" spans="1:104" ht="12.75">
      <c r="A1203" s="196">
        <v>227</v>
      </c>
      <c r="B1203" s="197" t="s">
        <v>1071</v>
      </c>
      <c r="C1203" s="198" t="s">
        <v>1072</v>
      </c>
      <c r="D1203" s="199" t="s">
        <v>119</v>
      </c>
      <c r="E1203" s="200">
        <v>2.4850246</v>
      </c>
      <c r="F1203" s="200">
        <v>0</v>
      </c>
      <c r="G1203" s="201">
        <f>E1203*F1203</f>
        <v>0</v>
      </c>
      <c r="O1203" s="195">
        <v>2</v>
      </c>
      <c r="AA1203" s="167">
        <v>7</v>
      </c>
      <c r="AB1203" s="167">
        <v>1001</v>
      </c>
      <c r="AC1203" s="167">
        <v>5</v>
      </c>
      <c r="AZ1203" s="167">
        <v>2</v>
      </c>
      <c r="BA1203" s="167">
        <f>IF(AZ1203=1,G1203,0)</f>
        <v>0</v>
      </c>
      <c r="BB1203" s="167">
        <f>IF(AZ1203=2,G1203,0)</f>
        <v>0</v>
      </c>
      <c r="BC1203" s="167">
        <f>IF(AZ1203=3,G1203,0)</f>
        <v>0</v>
      </c>
      <c r="BD1203" s="167">
        <f>IF(AZ1203=4,G1203,0)</f>
        <v>0</v>
      </c>
      <c r="BE1203" s="167">
        <f>IF(AZ1203=5,G1203,0)</f>
        <v>0</v>
      </c>
      <c r="CA1203" s="202">
        <v>7</v>
      </c>
      <c r="CB1203" s="202">
        <v>1001</v>
      </c>
      <c r="CZ1203" s="167">
        <v>0</v>
      </c>
    </row>
    <row r="1204" spans="1:57" ht="12.75">
      <c r="A1204" s="211"/>
      <c r="B1204" s="212" t="s">
        <v>76</v>
      </c>
      <c r="C1204" s="213" t="str">
        <f>CONCATENATE(B1199," ",C1199)</f>
        <v>786 Čalounické úpravy</v>
      </c>
      <c r="D1204" s="214"/>
      <c r="E1204" s="215"/>
      <c r="F1204" s="216"/>
      <c r="G1204" s="217">
        <f>SUM(G1199:G1203)</f>
        <v>0</v>
      </c>
      <c r="O1204" s="195">
        <v>4</v>
      </c>
      <c r="BA1204" s="218">
        <f>SUM(BA1199:BA1203)</f>
        <v>0</v>
      </c>
      <c r="BB1204" s="218">
        <f>SUM(BB1199:BB1203)</f>
        <v>0</v>
      </c>
      <c r="BC1204" s="218">
        <f>SUM(BC1199:BC1203)</f>
        <v>0</v>
      </c>
      <c r="BD1204" s="218">
        <f>SUM(BD1199:BD1203)</f>
        <v>0</v>
      </c>
      <c r="BE1204" s="218">
        <f>SUM(BE1199:BE1203)</f>
        <v>0</v>
      </c>
    </row>
    <row r="1205" spans="1:15" ht="12.75">
      <c r="A1205" s="188" t="s">
        <v>72</v>
      </c>
      <c r="B1205" s="189" t="s">
        <v>1073</v>
      </c>
      <c r="C1205" s="190" t="s">
        <v>1074</v>
      </c>
      <c r="D1205" s="191"/>
      <c r="E1205" s="192"/>
      <c r="F1205" s="192"/>
      <c r="G1205" s="193"/>
      <c r="H1205" s="194"/>
      <c r="I1205" s="194"/>
      <c r="O1205" s="195">
        <v>1</v>
      </c>
    </row>
    <row r="1206" spans="1:104" ht="12.75">
      <c r="A1206" s="196">
        <v>228</v>
      </c>
      <c r="B1206" s="197" t="s">
        <v>1073</v>
      </c>
      <c r="C1206" s="198" t="s">
        <v>1075</v>
      </c>
      <c r="D1206" s="199" t="s">
        <v>376</v>
      </c>
      <c r="E1206" s="200">
        <v>1</v>
      </c>
      <c r="F1206" s="200">
        <v>0</v>
      </c>
      <c r="G1206" s="201">
        <f>E1206*F1206</f>
        <v>0</v>
      </c>
      <c r="O1206" s="195">
        <v>2</v>
      </c>
      <c r="AA1206" s="167">
        <v>12</v>
      </c>
      <c r="AB1206" s="167">
        <v>0</v>
      </c>
      <c r="AC1206" s="167">
        <v>169</v>
      </c>
      <c r="AZ1206" s="167">
        <v>4</v>
      </c>
      <c r="BA1206" s="167">
        <f>IF(AZ1206=1,G1206,0)</f>
        <v>0</v>
      </c>
      <c r="BB1206" s="167">
        <f>IF(AZ1206=2,G1206,0)</f>
        <v>0</v>
      </c>
      <c r="BC1206" s="167">
        <f>IF(AZ1206=3,G1206,0)</f>
        <v>0</v>
      </c>
      <c r="BD1206" s="167">
        <f>IF(AZ1206=4,G1206,0)</f>
        <v>0</v>
      </c>
      <c r="BE1206" s="167">
        <f>IF(AZ1206=5,G1206,0)</f>
        <v>0</v>
      </c>
      <c r="CA1206" s="202">
        <v>12</v>
      </c>
      <c r="CB1206" s="202">
        <v>0</v>
      </c>
      <c r="CZ1206" s="167">
        <v>0</v>
      </c>
    </row>
    <row r="1207" spans="1:15" ht="12.75">
      <c r="A1207" s="203"/>
      <c r="B1207" s="205"/>
      <c r="C1207" s="206" t="s">
        <v>605</v>
      </c>
      <c r="D1207" s="207"/>
      <c r="E1207" s="208">
        <v>1</v>
      </c>
      <c r="F1207" s="209"/>
      <c r="G1207" s="210"/>
      <c r="M1207" s="204" t="s">
        <v>605</v>
      </c>
      <c r="O1207" s="195"/>
    </row>
    <row r="1208" spans="1:57" ht="12.75">
      <c r="A1208" s="211"/>
      <c r="B1208" s="212" t="s">
        <v>76</v>
      </c>
      <c r="C1208" s="213" t="str">
        <f>CONCATENATE(B1205," ",C1205)</f>
        <v>M21 Elektromontáže</v>
      </c>
      <c r="D1208" s="214"/>
      <c r="E1208" s="215"/>
      <c r="F1208" s="216"/>
      <c r="G1208" s="217">
        <f>SUM(G1205:G1207)</f>
        <v>0</v>
      </c>
      <c r="O1208" s="195">
        <v>4</v>
      </c>
      <c r="BA1208" s="218">
        <f>SUM(BA1205:BA1207)</f>
        <v>0</v>
      </c>
      <c r="BB1208" s="218">
        <f>SUM(BB1205:BB1207)</f>
        <v>0</v>
      </c>
      <c r="BC1208" s="218">
        <f>SUM(BC1205:BC1207)</f>
        <v>0</v>
      </c>
      <c r="BD1208" s="218">
        <f>SUM(BD1205:BD1207)</f>
        <v>0</v>
      </c>
      <c r="BE1208" s="218">
        <f>SUM(BE1205:BE1207)</f>
        <v>0</v>
      </c>
    </row>
    <row r="1209" spans="1:15" ht="12.75">
      <c r="A1209" s="188" t="s">
        <v>72</v>
      </c>
      <c r="B1209" s="189" t="s">
        <v>1076</v>
      </c>
      <c r="C1209" s="190" t="s">
        <v>1077</v>
      </c>
      <c r="D1209" s="191"/>
      <c r="E1209" s="192"/>
      <c r="F1209" s="192"/>
      <c r="G1209" s="193"/>
      <c r="H1209" s="194"/>
      <c r="I1209" s="194"/>
      <c r="O1209" s="195">
        <v>1</v>
      </c>
    </row>
    <row r="1210" spans="1:104" ht="12.75">
      <c r="A1210" s="196">
        <v>229</v>
      </c>
      <c r="B1210" s="197" t="s">
        <v>1076</v>
      </c>
      <c r="C1210" s="198" t="s">
        <v>1078</v>
      </c>
      <c r="D1210" s="199" t="s">
        <v>376</v>
      </c>
      <c r="E1210" s="200">
        <v>1</v>
      </c>
      <c r="F1210" s="200">
        <v>0</v>
      </c>
      <c r="G1210" s="201">
        <f>E1210*F1210</f>
        <v>0</v>
      </c>
      <c r="O1210" s="195">
        <v>2</v>
      </c>
      <c r="AA1210" s="167">
        <v>12</v>
      </c>
      <c r="AB1210" s="167">
        <v>0</v>
      </c>
      <c r="AC1210" s="167">
        <v>170</v>
      </c>
      <c r="AZ1210" s="167">
        <v>4</v>
      </c>
      <c r="BA1210" s="167">
        <f>IF(AZ1210=1,G1210,0)</f>
        <v>0</v>
      </c>
      <c r="BB1210" s="167">
        <f>IF(AZ1210=2,G1210,0)</f>
        <v>0</v>
      </c>
      <c r="BC1210" s="167">
        <f>IF(AZ1210=3,G1210,0)</f>
        <v>0</v>
      </c>
      <c r="BD1210" s="167">
        <f>IF(AZ1210=4,G1210,0)</f>
        <v>0</v>
      </c>
      <c r="BE1210" s="167">
        <f>IF(AZ1210=5,G1210,0)</f>
        <v>0</v>
      </c>
      <c r="CA1210" s="202">
        <v>12</v>
      </c>
      <c r="CB1210" s="202">
        <v>0</v>
      </c>
      <c r="CZ1210" s="167">
        <v>0</v>
      </c>
    </row>
    <row r="1211" spans="1:15" ht="12.75">
      <c r="A1211" s="203"/>
      <c r="B1211" s="205"/>
      <c r="C1211" s="206" t="s">
        <v>605</v>
      </c>
      <c r="D1211" s="207"/>
      <c r="E1211" s="208">
        <v>1</v>
      </c>
      <c r="F1211" s="209"/>
      <c r="G1211" s="210"/>
      <c r="M1211" s="204" t="s">
        <v>605</v>
      </c>
      <c r="O1211" s="195"/>
    </row>
    <row r="1212" spans="1:57" ht="12.75">
      <c r="A1212" s="211"/>
      <c r="B1212" s="212" t="s">
        <v>76</v>
      </c>
      <c r="C1212" s="213" t="str">
        <f>CONCATENATE(B1209," ",C1209)</f>
        <v>M24 Montáže vzduchotechnických zařízení</v>
      </c>
      <c r="D1212" s="214"/>
      <c r="E1212" s="215"/>
      <c r="F1212" s="216"/>
      <c r="G1212" s="217">
        <f>SUM(G1209:G1211)</f>
        <v>0</v>
      </c>
      <c r="O1212" s="195">
        <v>4</v>
      </c>
      <c r="BA1212" s="218">
        <f>SUM(BA1209:BA1211)</f>
        <v>0</v>
      </c>
      <c r="BB1212" s="218">
        <f>SUM(BB1209:BB1211)</f>
        <v>0</v>
      </c>
      <c r="BC1212" s="218">
        <f>SUM(BC1209:BC1211)</f>
        <v>0</v>
      </c>
      <c r="BD1212" s="218">
        <f>SUM(BD1209:BD1211)</f>
        <v>0</v>
      </c>
      <c r="BE1212" s="218">
        <f>SUM(BE1209:BE1211)</f>
        <v>0</v>
      </c>
    </row>
    <row r="1213" spans="1:15" ht="12.75">
      <c r="A1213" s="188" t="s">
        <v>72</v>
      </c>
      <c r="B1213" s="189" t="s">
        <v>1079</v>
      </c>
      <c r="C1213" s="190" t="s">
        <v>1080</v>
      </c>
      <c r="D1213" s="191"/>
      <c r="E1213" s="192"/>
      <c r="F1213" s="192"/>
      <c r="G1213" s="193"/>
      <c r="H1213" s="194"/>
      <c r="I1213" s="194"/>
      <c r="O1213" s="195">
        <v>1</v>
      </c>
    </row>
    <row r="1214" spans="1:104" ht="12.75">
      <c r="A1214" s="196">
        <v>230</v>
      </c>
      <c r="B1214" s="197" t="s">
        <v>1079</v>
      </c>
      <c r="C1214" s="198" t="s">
        <v>1081</v>
      </c>
      <c r="D1214" s="199" t="s">
        <v>376</v>
      </c>
      <c r="E1214" s="200">
        <v>1</v>
      </c>
      <c r="F1214" s="200">
        <v>0</v>
      </c>
      <c r="G1214" s="201">
        <f>E1214*F1214</f>
        <v>0</v>
      </c>
      <c r="O1214" s="195">
        <v>2</v>
      </c>
      <c r="AA1214" s="167">
        <v>12</v>
      </c>
      <c r="AB1214" s="167">
        <v>0</v>
      </c>
      <c r="AC1214" s="167">
        <v>171</v>
      </c>
      <c r="AZ1214" s="167">
        <v>4</v>
      </c>
      <c r="BA1214" s="167">
        <f>IF(AZ1214=1,G1214,0)</f>
        <v>0</v>
      </c>
      <c r="BB1214" s="167">
        <f>IF(AZ1214=2,G1214,0)</f>
        <v>0</v>
      </c>
      <c r="BC1214" s="167">
        <f>IF(AZ1214=3,G1214,0)</f>
        <v>0</v>
      </c>
      <c r="BD1214" s="167">
        <f>IF(AZ1214=4,G1214,0)</f>
        <v>0</v>
      </c>
      <c r="BE1214" s="167">
        <f>IF(AZ1214=5,G1214,0)</f>
        <v>0</v>
      </c>
      <c r="CA1214" s="202">
        <v>12</v>
      </c>
      <c r="CB1214" s="202">
        <v>0</v>
      </c>
      <c r="CZ1214" s="167">
        <v>0</v>
      </c>
    </row>
    <row r="1215" spans="1:15" ht="12.75">
      <c r="A1215" s="203"/>
      <c r="B1215" s="205"/>
      <c r="C1215" s="206" t="s">
        <v>605</v>
      </c>
      <c r="D1215" s="207"/>
      <c r="E1215" s="208">
        <v>1</v>
      </c>
      <c r="F1215" s="209"/>
      <c r="G1215" s="210"/>
      <c r="M1215" s="204" t="s">
        <v>605</v>
      </c>
      <c r="O1215" s="195"/>
    </row>
    <row r="1216" spans="1:57" ht="12.75">
      <c r="A1216" s="211"/>
      <c r="B1216" s="212" t="s">
        <v>76</v>
      </c>
      <c r="C1216" s="213" t="str">
        <f>CONCATENATE(B1213," ",C1213)</f>
        <v>M36 Montáže měřících a regulačních zařízení</v>
      </c>
      <c r="D1216" s="214"/>
      <c r="E1216" s="215"/>
      <c r="F1216" s="216"/>
      <c r="G1216" s="217">
        <f>SUM(G1213:G1215)</f>
        <v>0</v>
      </c>
      <c r="O1216" s="195">
        <v>4</v>
      </c>
      <c r="BA1216" s="218">
        <f>SUM(BA1213:BA1215)</f>
        <v>0</v>
      </c>
      <c r="BB1216" s="218">
        <f>SUM(BB1213:BB1215)</f>
        <v>0</v>
      </c>
      <c r="BC1216" s="218">
        <f>SUM(BC1213:BC1215)</f>
        <v>0</v>
      </c>
      <c r="BD1216" s="218">
        <f>SUM(BD1213:BD1215)</f>
        <v>0</v>
      </c>
      <c r="BE1216" s="218">
        <f>SUM(BE1213:BE1215)</f>
        <v>0</v>
      </c>
    </row>
    <row r="1217" spans="1:15" ht="12.75">
      <c r="A1217" s="188" t="s">
        <v>72</v>
      </c>
      <c r="B1217" s="189" t="s">
        <v>1082</v>
      </c>
      <c r="C1217" s="190" t="s">
        <v>1083</v>
      </c>
      <c r="D1217" s="191"/>
      <c r="E1217" s="192"/>
      <c r="F1217" s="192"/>
      <c r="G1217" s="193"/>
      <c r="H1217" s="194"/>
      <c r="I1217" s="194"/>
      <c r="O1217" s="195">
        <v>1</v>
      </c>
    </row>
    <row r="1218" spans="1:104" ht="12.75">
      <c r="A1218" s="196">
        <v>231</v>
      </c>
      <c r="B1218" s="197" t="s">
        <v>1084</v>
      </c>
      <c r="C1218" s="198" t="s">
        <v>1085</v>
      </c>
      <c r="D1218" s="199" t="s">
        <v>86</v>
      </c>
      <c r="E1218" s="200">
        <v>2495.73</v>
      </c>
      <c r="F1218" s="200">
        <v>0</v>
      </c>
      <c r="G1218" s="201">
        <f>E1218*F1218</f>
        <v>0</v>
      </c>
      <c r="O1218" s="195">
        <v>2</v>
      </c>
      <c r="AA1218" s="167">
        <v>12</v>
      </c>
      <c r="AB1218" s="167">
        <v>0</v>
      </c>
      <c r="AC1218" s="167">
        <v>43</v>
      </c>
      <c r="AZ1218" s="167">
        <v>4</v>
      </c>
      <c r="BA1218" s="167">
        <f>IF(AZ1218=1,G1218,0)</f>
        <v>0</v>
      </c>
      <c r="BB1218" s="167">
        <f>IF(AZ1218=2,G1218,0)</f>
        <v>0</v>
      </c>
      <c r="BC1218" s="167">
        <f>IF(AZ1218=3,G1218,0)</f>
        <v>0</v>
      </c>
      <c r="BD1218" s="167">
        <f>IF(AZ1218=4,G1218,0)</f>
        <v>0</v>
      </c>
      <c r="BE1218" s="167">
        <f>IF(AZ1218=5,G1218,0)</f>
        <v>0</v>
      </c>
      <c r="CA1218" s="202">
        <v>12</v>
      </c>
      <c r="CB1218" s="202">
        <v>0</v>
      </c>
      <c r="CZ1218" s="167">
        <v>0</v>
      </c>
    </row>
    <row r="1219" spans="1:15" ht="12.75">
      <c r="A1219" s="203"/>
      <c r="B1219" s="205"/>
      <c r="C1219" s="206" t="s">
        <v>1086</v>
      </c>
      <c r="D1219" s="207"/>
      <c r="E1219" s="208">
        <v>0</v>
      </c>
      <c r="F1219" s="209"/>
      <c r="G1219" s="210"/>
      <c r="M1219" s="204" t="s">
        <v>1086</v>
      </c>
      <c r="O1219" s="195"/>
    </row>
    <row r="1220" spans="1:15" ht="12.75">
      <c r="A1220" s="203"/>
      <c r="B1220" s="205"/>
      <c r="C1220" s="206" t="s">
        <v>1087</v>
      </c>
      <c r="D1220" s="207"/>
      <c r="E1220" s="208">
        <v>2495.73</v>
      </c>
      <c r="F1220" s="209"/>
      <c r="G1220" s="210"/>
      <c r="M1220" s="204" t="s">
        <v>1087</v>
      </c>
      <c r="O1220" s="195"/>
    </row>
    <row r="1221" spans="1:104" ht="12.75">
      <c r="A1221" s="196">
        <v>232</v>
      </c>
      <c r="B1221" s="197" t="s">
        <v>1088</v>
      </c>
      <c r="C1221" s="198" t="s">
        <v>1089</v>
      </c>
      <c r="D1221" s="199" t="s">
        <v>86</v>
      </c>
      <c r="E1221" s="200">
        <v>432.4185</v>
      </c>
      <c r="F1221" s="200">
        <v>0</v>
      </c>
      <c r="G1221" s="201">
        <f>E1221*F1221</f>
        <v>0</v>
      </c>
      <c r="O1221" s="195">
        <v>2</v>
      </c>
      <c r="AA1221" s="167">
        <v>12</v>
      </c>
      <c r="AB1221" s="167">
        <v>0</v>
      </c>
      <c r="AC1221" s="167">
        <v>29</v>
      </c>
      <c r="AZ1221" s="167">
        <v>4</v>
      </c>
      <c r="BA1221" s="167">
        <f>IF(AZ1221=1,G1221,0)</f>
        <v>0</v>
      </c>
      <c r="BB1221" s="167">
        <f>IF(AZ1221=2,G1221,0)</f>
        <v>0</v>
      </c>
      <c r="BC1221" s="167">
        <f>IF(AZ1221=3,G1221,0)</f>
        <v>0</v>
      </c>
      <c r="BD1221" s="167">
        <f>IF(AZ1221=4,G1221,0)</f>
        <v>0</v>
      </c>
      <c r="BE1221" s="167">
        <f>IF(AZ1221=5,G1221,0)</f>
        <v>0</v>
      </c>
      <c r="CA1221" s="202">
        <v>12</v>
      </c>
      <c r="CB1221" s="202">
        <v>0</v>
      </c>
      <c r="CZ1221" s="167">
        <v>0</v>
      </c>
    </row>
    <row r="1222" spans="1:15" ht="12.75">
      <c r="A1222" s="203"/>
      <c r="B1222" s="205"/>
      <c r="C1222" s="206" t="s">
        <v>1090</v>
      </c>
      <c r="D1222" s="207"/>
      <c r="E1222" s="208">
        <v>0</v>
      </c>
      <c r="F1222" s="209"/>
      <c r="G1222" s="210"/>
      <c r="M1222" s="204" t="s">
        <v>1090</v>
      </c>
      <c r="O1222" s="195"/>
    </row>
    <row r="1223" spans="1:15" ht="12.75">
      <c r="A1223" s="203"/>
      <c r="B1223" s="205"/>
      <c r="C1223" s="206" t="s">
        <v>1091</v>
      </c>
      <c r="D1223" s="207"/>
      <c r="E1223" s="208">
        <v>2.52</v>
      </c>
      <c r="F1223" s="209"/>
      <c r="G1223" s="210"/>
      <c r="M1223" s="204" t="s">
        <v>1091</v>
      </c>
      <c r="O1223" s="195"/>
    </row>
    <row r="1224" spans="1:15" ht="12.75">
      <c r="A1224" s="203"/>
      <c r="B1224" s="205"/>
      <c r="C1224" s="206" t="s">
        <v>87</v>
      </c>
      <c r="D1224" s="207"/>
      <c r="E1224" s="208">
        <v>0</v>
      </c>
      <c r="F1224" s="209"/>
      <c r="G1224" s="210"/>
      <c r="M1224" s="204" t="s">
        <v>87</v>
      </c>
      <c r="O1224" s="195"/>
    </row>
    <row r="1225" spans="1:15" ht="12.75">
      <c r="A1225" s="203"/>
      <c r="B1225" s="205"/>
      <c r="C1225" s="206" t="s">
        <v>1092</v>
      </c>
      <c r="D1225" s="207"/>
      <c r="E1225" s="208">
        <v>6.39</v>
      </c>
      <c r="F1225" s="209"/>
      <c r="G1225" s="210"/>
      <c r="M1225" s="204" t="s">
        <v>1092</v>
      </c>
      <c r="O1225" s="195"/>
    </row>
    <row r="1226" spans="1:15" ht="12.75">
      <c r="A1226" s="203"/>
      <c r="B1226" s="205"/>
      <c r="C1226" s="206" t="s">
        <v>1093</v>
      </c>
      <c r="D1226" s="207"/>
      <c r="E1226" s="208">
        <v>22.815</v>
      </c>
      <c r="F1226" s="209"/>
      <c r="G1226" s="210"/>
      <c r="M1226" s="204" t="s">
        <v>1093</v>
      </c>
      <c r="O1226" s="195"/>
    </row>
    <row r="1227" spans="1:15" ht="12.75">
      <c r="A1227" s="203"/>
      <c r="B1227" s="205"/>
      <c r="C1227" s="206" t="s">
        <v>1094</v>
      </c>
      <c r="D1227" s="207"/>
      <c r="E1227" s="208">
        <v>4.815</v>
      </c>
      <c r="F1227" s="209"/>
      <c r="G1227" s="210"/>
      <c r="M1227" s="204" t="s">
        <v>1094</v>
      </c>
      <c r="O1227" s="195"/>
    </row>
    <row r="1228" spans="1:15" ht="12.75">
      <c r="A1228" s="203"/>
      <c r="B1228" s="205"/>
      <c r="C1228" s="206" t="s">
        <v>1095</v>
      </c>
      <c r="D1228" s="207"/>
      <c r="E1228" s="208">
        <v>8.298</v>
      </c>
      <c r="F1228" s="209"/>
      <c r="G1228" s="210"/>
      <c r="M1228" s="204" t="s">
        <v>1095</v>
      </c>
      <c r="O1228" s="195"/>
    </row>
    <row r="1229" spans="1:15" ht="12.75">
      <c r="A1229" s="203"/>
      <c r="B1229" s="205"/>
      <c r="C1229" s="206" t="s">
        <v>1096</v>
      </c>
      <c r="D1229" s="207"/>
      <c r="E1229" s="208">
        <v>2.265</v>
      </c>
      <c r="F1229" s="209"/>
      <c r="G1229" s="210"/>
      <c r="M1229" s="204" t="s">
        <v>1096</v>
      </c>
      <c r="O1229" s="195"/>
    </row>
    <row r="1230" spans="1:15" ht="12.75">
      <c r="A1230" s="203"/>
      <c r="B1230" s="205"/>
      <c r="C1230" s="206" t="s">
        <v>1097</v>
      </c>
      <c r="D1230" s="207"/>
      <c r="E1230" s="208">
        <v>2.79</v>
      </c>
      <c r="F1230" s="209"/>
      <c r="G1230" s="210"/>
      <c r="M1230" s="204" t="s">
        <v>1097</v>
      </c>
      <c r="O1230" s="195"/>
    </row>
    <row r="1231" spans="1:15" ht="12.75">
      <c r="A1231" s="203"/>
      <c r="B1231" s="205"/>
      <c r="C1231" s="206" t="s">
        <v>1098</v>
      </c>
      <c r="D1231" s="207"/>
      <c r="E1231" s="208">
        <v>4.365</v>
      </c>
      <c r="F1231" s="209"/>
      <c r="G1231" s="210"/>
      <c r="M1231" s="204" t="s">
        <v>1098</v>
      </c>
      <c r="O1231" s="195"/>
    </row>
    <row r="1232" spans="1:15" ht="12.75">
      <c r="A1232" s="203"/>
      <c r="B1232" s="205"/>
      <c r="C1232" s="206" t="s">
        <v>1099</v>
      </c>
      <c r="D1232" s="207"/>
      <c r="E1232" s="208">
        <v>3.3653</v>
      </c>
      <c r="F1232" s="209"/>
      <c r="G1232" s="210"/>
      <c r="M1232" s="204" t="s">
        <v>1099</v>
      </c>
      <c r="O1232" s="195"/>
    </row>
    <row r="1233" spans="1:15" ht="22.5">
      <c r="A1233" s="203"/>
      <c r="B1233" s="205"/>
      <c r="C1233" s="206" t="s">
        <v>1100</v>
      </c>
      <c r="D1233" s="207"/>
      <c r="E1233" s="208">
        <v>10.98</v>
      </c>
      <c r="F1233" s="209"/>
      <c r="G1233" s="210"/>
      <c r="M1233" s="204" t="s">
        <v>1100</v>
      </c>
      <c r="O1233" s="195"/>
    </row>
    <row r="1234" spans="1:15" ht="12.75">
      <c r="A1234" s="203"/>
      <c r="B1234" s="205"/>
      <c r="C1234" s="206" t="s">
        <v>1101</v>
      </c>
      <c r="D1234" s="207"/>
      <c r="E1234" s="208">
        <v>5.325</v>
      </c>
      <c r="F1234" s="209"/>
      <c r="G1234" s="210"/>
      <c r="M1234" s="204" t="s">
        <v>1101</v>
      </c>
      <c r="O1234" s="195"/>
    </row>
    <row r="1235" spans="1:15" ht="12.75">
      <c r="A1235" s="203"/>
      <c r="B1235" s="205"/>
      <c r="C1235" s="206" t="s">
        <v>1102</v>
      </c>
      <c r="D1235" s="207"/>
      <c r="E1235" s="208">
        <v>3.4103</v>
      </c>
      <c r="F1235" s="209"/>
      <c r="G1235" s="210"/>
      <c r="M1235" s="204" t="s">
        <v>1102</v>
      </c>
      <c r="O1235" s="195"/>
    </row>
    <row r="1236" spans="1:15" ht="12.75">
      <c r="A1236" s="203"/>
      <c r="B1236" s="205"/>
      <c r="C1236" s="206" t="s">
        <v>1103</v>
      </c>
      <c r="D1236" s="207"/>
      <c r="E1236" s="208">
        <v>3.42</v>
      </c>
      <c r="F1236" s="209"/>
      <c r="G1236" s="210"/>
      <c r="M1236" s="204" t="s">
        <v>1103</v>
      </c>
      <c r="O1236" s="195"/>
    </row>
    <row r="1237" spans="1:15" ht="12.75">
      <c r="A1237" s="203"/>
      <c r="B1237" s="205"/>
      <c r="C1237" s="206" t="s">
        <v>1104</v>
      </c>
      <c r="D1237" s="207"/>
      <c r="E1237" s="208">
        <v>2.25</v>
      </c>
      <c r="F1237" s="209"/>
      <c r="G1237" s="210"/>
      <c r="M1237" s="204" t="s">
        <v>1104</v>
      </c>
      <c r="O1237" s="195"/>
    </row>
    <row r="1238" spans="1:15" ht="12.75">
      <c r="A1238" s="203"/>
      <c r="B1238" s="205"/>
      <c r="C1238" s="206" t="s">
        <v>1105</v>
      </c>
      <c r="D1238" s="207"/>
      <c r="E1238" s="208">
        <v>1.242</v>
      </c>
      <c r="F1238" s="209"/>
      <c r="G1238" s="210"/>
      <c r="M1238" s="204" t="s">
        <v>1105</v>
      </c>
      <c r="O1238" s="195"/>
    </row>
    <row r="1239" spans="1:15" ht="22.5">
      <c r="A1239" s="203"/>
      <c r="B1239" s="205"/>
      <c r="C1239" s="206" t="s">
        <v>1106</v>
      </c>
      <c r="D1239" s="207"/>
      <c r="E1239" s="208">
        <v>21.56</v>
      </c>
      <c r="F1239" s="209"/>
      <c r="G1239" s="210"/>
      <c r="M1239" s="204" t="s">
        <v>1106</v>
      </c>
      <c r="O1239" s="195"/>
    </row>
    <row r="1240" spans="1:15" ht="12.75">
      <c r="A1240" s="203"/>
      <c r="B1240" s="205"/>
      <c r="C1240" s="206" t="s">
        <v>122</v>
      </c>
      <c r="D1240" s="207"/>
      <c r="E1240" s="208">
        <v>0</v>
      </c>
      <c r="F1240" s="209"/>
      <c r="G1240" s="210"/>
      <c r="M1240" s="204" t="s">
        <v>122</v>
      </c>
      <c r="O1240" s="195"/>
    </row>
    <row r="1241" spans="1:15" ht="12.75">
      <c r="A1241" s="203"/>
      <c r="B1241" s="205"/>
      <c r="C1241" s="206" t="s">
        <v>1107</v>
      </c>
      <c r="D1241" s="207"/>
      <c r="E1241" s="208">
        <v>33.12</v>
      </c>
      <c r="F1241" s="209"/>
      <c r="G1241" s="210"/>
      <c r="M1241" s="204" t="s">
        <v>1107</v>
      </c>
      <c r="O1241" s="195"/>
    </row>
    <row r="1242" spans="1:15" ht="12.75">
      <c r="A1242" s="203"/>
      <c r="B1242" s="205"/>
      <c r="C1242" s="206" t="s">
        <v>1108</v>
      </c>
      <c r="D1242" s="207"/>
      <c r="E1242" s="208">
        <v>5.85</v>
      </c>
      <c r="F1242" s="209"/>
      <c r="G1242" s="210"/>
      <c r="M1242" s="204" t="s">
        <v>1108</v>
      </c>
      <c r="O1242" s="195"/>
    </row>
    <row r="1243" spans="1:15" ht="12.75">
      <c r="A1243" s="203"/>
      <c r="B1243" s="205"/>
      <c r="C1243" s="206" t="s">
        <v>1109</v>
      </c>
      <c r="D1243" s="207"/>
      <c r="E1243" s="208">
        <v>16.845</v>
      </c>
      <c r="F1243" s="209"/>
      <c r="G1243" s="210"/>
      <c r="M1243" s="204" t="s">
        <v>1109</v>
      </c>
      <c r="O1243" s="195"/>
    </row>
    <row r="1244" spans="1:15" ht="12.75">
      <c r="A1244" s="203"/>
      <c r="B1244" s="205"/>
      <c r="C1244" s="206" t="s">
        <v>1110</v>
      </c>
      <c r="D1244" s="207"/>
      <c r="E1244" s="208">
        <v>7.875</v>
      </c>
      <c r="F1244" s="209"/>
      <c r="G1244" s="210"/>
      <c r="M1244" s="204" t="s">
        <v>1110</v>
      </c>
      <c r="O1244" s="195"/>
    </row>
    <row r="1245" spans="1:15" ht="12.75">
      <c r="A1245" s="203"/>
      <c r="B1245" s="205"/>
      <c r="C1245" s="206" t="s">
        <v>1111</v>
      </c>
      <c r="D1245" s="207"/>
      <c r="E1245" s="208">
        <v>2.295</v>
      </c>
      <c r="F1245" s="209"/>
      <c r="G1245" s="210"/>
      <c r="M1245" s="204" t="s">
        <v>1111</v>
      </c>
      <c r="O1245" s="195"/>
    </row>
    <row r="1246" spans="1:15" ht="22.5">
      <c r="A1246" s="203"/>
      <c r="B1246" s="205"/>
      <c r="C1246" s="206" t="s">
        <v>1112</v>
      </c>
      <c r="D1246" s="207"/>
      <c r="E1246" s="208">
        <v>19.71</v>
      </c>
      <c r="F1246" s="209"/>
      <c r="G1246" s="210"/>
      <c r="M1246" s="204" t="s">
        <v>1112</v>
      </c>
      <c r="O1246" s="195"/>
    </row>
    <row r="1247" spans="1:15" ht="12.75">
      <c r="A1247" s="203"/>
      <c r="B1247" s="205"/>
      <c r="C1247" s="206" t="s">
        <v>1113</v>
      </c>
      <c r="D1247" s="207"/>
      <c r="E1247" s="208">
        <v>4.515</v>
      </c>
      <c r="F1247" s="209"/>
      <c r="G1247" s="210"/>
      <c r="M1247" s="204" t="s">
        <v>1113</v>
      </c>
      <c r="O1247" s="195"/>
    </row>
    <row r="1248" spans="1:15" ht="12.75">
      <c r="A1248" s="203"/>
      <c r="B1248" s="205"/>
      <c r="C1248" s="206" t="s">
        <v>1114</v>
      </c>
      <c r="D1248" s="207"/>
      <c r="E1248" s="208">
        <v>4.86</v>
      </c>
      <c r="F1248" s="209"/>
      <c r="G1248" s="210"/>
      <c r="M1248" s="204" t="s">
        <v>1114</v>
      </c>
      <c r="O1248" s="195"/>
    </row>
    <row r="1249" spans="1:15" ht="12.75">
      <c r="A1249" s="203"/>
      <c r="B1249" s="205"/>
      <c r="C1249" s="206" t="s">
        <v>1115</v>
      </c>
      <c r="D1249" s="207"/>
      <c r="E1249" s="208">
        <v>4.14</v>
      </c>
      <c r="F1249" s="209"/>
      <c r="G1249" s="210"/>
      <c r="M1249" s="204" t="s">
        <v>1115</v>
      </c>
      <c r="O1249" s="195"/>
    </row>
    <row r="1250" spans="1:15" ht="12.75">
      <c r="A1250" s="203"/>
      <c r="B1250" s="205"/>
      <c r="C1250" s="206" t="s">
        <v>1116</v>
      </c>
      <c r="D1250" s="207"/>
      <c r="E1250" s="208">
        <v>3.69</v>
      </c>
      <c r="F1250" s="209"/>
      <c r="G1250" s="210"/>
      <c r="M1250" s="204" t="s">
        <v>1116</v>
      </c>
      <c r="O1250" s="195"/>
    </row>
    <row r="1251" spans="1:15" ht="22.5">
      <c r="A1251" s="203"/>
      <c r="B1251" s="205"/>
      <c r="C1251" s="206" t="s">
        <v>1117</v>
      </c>
      <c r="D1251" s="207"/>
      <c r="E1251" s="208">
        <v>23.18</v>
      </c>
      <c r="F1251" s="209"/>
      <c r="G1251" s="210"/>
      <c r="M1251" s="204" t="s">
        <v>1117</v>
      </c>
      <c r="O1251" s="195"/>
    </row>
    <row r="1252" spans="1:15" ht="12.75">
      <c r="A1252" s="203"/>
      <c r="B1252" s="205"/>
      <c r="C1252" s="206" t="s">
        <v>123</v>
      </c>
      <c r="D1252" s="207"/>
      <c r="E1252" s="208">
        <v>0</v>
      </c>
      <c r="F1252" s="209"/>
      <c r="G1252" s="210"/>
      <c r="M1252" s="204" t="s">
        <v>123</v>
      </c>
      <c r="O1252" s="195"/>
    </row>
    <row r="1253" spans="1:15" ht="12.75">
      <c r="A1253" s="203"/>
      <c r="B1253" s="205"/>
      <c r="C1253" s="206" t="s">
        <v>1118</v>
      </c>
      <c r="D1253" s="207"/>
      <c r="E1253" s="208">
        <v>32.58</v>
      </c>
      <c r="F1253" s="209"/>
      <c r="G1253" s="210"/>
      <c r="M1253" s="204" t="s">
        <v>1118</v>
      </c>
      <c r="O1253" s="195"/>
    </row>
    <row r="1254" spans="1:15" ht="12.75">
      <c r="A1254" s="203"/>
      <c r="B1254" s="205"/>
      <c r="C1254" s="206" t="s">
        <v>1108</v>
      </c>
      <c r="D1254" s="207"/>
      <c r="E1254" s="208">
        <v>5.85</v>
      </c>
      <c r="F1254" s="209"/>
      <c r="G1254" s="210"/>
      <c r="M1254" s="204" t="s">
        <v>1108</v>
      </c>
      <c r="O1254" s="195"/>
    </row>
    <row r="1255" spans="1:15" ht="12.75">
      <c r="A1255" s="203"/>
      <c r="B1255" s="205"/>
      <c r="C1255" s="206" t="s">
        <v>1119</v>
      </c>
      <c r="D1255" s="207"/>
      <c r="E1255" s="208">
        <v>18.375</v>
      </c>
      <c r="F1255" s="209"/>
      <c r="G1255" s="210"/>
      <c r="M1255" s="204" t="s">
        <v>1119</v>
      </c>
      <c r="O1255" s="195"/>
    </row>
    <row r="1256" spans="1:15" ht="12.75">
      <c r="A1256" s="203"/>
      <c r="B1256" s="205"/>
      <c r="C1256" s="206" t="s">
        <v>1120</v>
      </c>
      <c r="D1256" s="207"/>
      <c r="E1256" s="208">
        <v>6.165</v>
      </c>
      <c r="F1256" s="209"/>
      <c r="G1256" s="210"/>
      <c r="M1256" s="204" t="s">
        <v>1120</v>
      </c>
      <c r="O1256" s="195"/>
    </row>
    <row r="1257" spans="1:15" ht="12.75">
      <c r="A1257" s="203"/>
      <c r="B1257" s="205"/>
      <c r="C1257" s="206" t="s">
        <v>1121</v>
      </c>
      <c r="D1257" s="207"/>
      <c r="E1257" s="208">
        <v>1.035</v>
      </c>
      <c r="F1257" s="209"/>
      <c r="G1257" s="210"/>
      <c r="M1257" s="204" t="s">
        <v>1121</v>
      </c>
      <c r="O1257" s="195"/>
    </row>
    <row r="1258" spans="1:15" ht="22.5">
      <c r="A1258" s="203"/>
      <c r="B1258" s="205"/>
      <c r="C1258" s="206" t="s">
        <v>1122</v>
      </c>
      <c r="D1258" s="207"/>
      <c r="E1258" s="208">
        <v>20.7</v>
      </c>
      <c r="F1258" s="209"/>
      <c r="G1258" s="210"/>
      <c r="M1258" s="204" t="s">
        <v>1122</v>
      </c>
      <c r="O1258" s="195"/>
    </row>
    <row r="1259" spans="1:15" ht="12.75">
      <c r="A1259" s="203"/>
      <c r="B1259" s="205"/>
      <c r="C1259" s="206" t="s">
        <v>1123</v>
      </c>
      <c r="D1259" s="207"/>
      <c r="E1259" s="208">
        <v>3.705</v>
      </c>
      <c r="F1259" s="209"/>
      <c r="G1259" s="210"/>
      <c r="M1259" s="204" t="s">
        <v>1123</v>
      </c>
      <c r="O1259" s="195"/>
    </row>
    <row r="1260" spans="1:15" ht="12.75">
      <c r="A1260" s="203"/>
      <c r="B1260" s="205"/>
      <c r="C1260" s="206" t="s">
        <v>1124</v>
      </c>
      <c r="D1260" s="207"/>
      <c r="E1260" s="208">
        <v>9.72</v>
      </c>
      <c r="F1260" s="209"/>
      <c r="G1260" s="210"/>
      <c r="M1260" s="204" t="s">
        <v>1124</v>
      </c>
      <c r="O1260" s="195"/>
    </row>
    <row r="1261" spans="1:15" ht="12.75">
      <c r="A1261" s="203"/>
      <c r="B1261" s="205"/>
      <c r="C1261" s="206" t="s">
        <v>1125</v>
      </c>
      <c r="D1261" s="207"/>
      <c r="E1261" s="208">
        <v>2.34</v>
      </c>
      <c r="F1261" s="209"/>
      <c r="G1261" s="210"/>
      <c r="M1261" s="204" t="s">
        <v>1125</v>
      </c>
      <c r="O1261" s="195"/>
    </row>
    <row r="1262" spans="1:15" ht="12.75">
      <c r="A1262" s="203"/>
      <c r="B1262" s="205"/>
      <c r="C1262" s="206" t="s">
        <v>1126</v>
      </c>
      <c r="D1262" s="207"/>
      <c r="E1262" s="208">
        <v>23.24</v>
      </c>
      <c r="F1262" s="209"/>
      <c r="G1262" s="210"/>
      <c r="M1262" s="204" t="s">
        <v>1126</v>
      </c>
      <c r="O1262" s="195"/>
    </row>
    <row r="1263" spans="1:15" ht="12.75">
      <c r="A1263" s="203"/>
      <c r="B1263" s="205"/>
      <c r="C1263" s="206" t="s">
        <v>112</v>
      </c>
      <c r="D1263" s="207"/>
      <c r="E1263" s="208">
        <v>0</v>
      </c>
      <c r="F1263" s="209"/>
      <c r="G1263" s="210"/>
      <c r="M1263" s="204" t="s">
        <v>112</v>
      </c>
      <c r="O1263" s="195"/>
    </row>
    <row r="1264" spans="1:15" ht="12.75">
      <c r="A1264" s="203"/>
      <c r="B1264" s="205"/>
      <c r="C1264" s="206" t="s">
        <v>1127</v>
      </c>
      <c r="D1264" s="207"/>
      <c r="E1264" s="208">
        <v>2.004</v>
      </c>
      <c r="F1264" s="209"/>
      <c r="G1264" s="210"/>
      <c r="M1264" s="204" t="s">
        <v>1127</v>
      </c>
      <c r="O1264" s="195"/>
    </row>
    <row r="1265" spans="1:15" ht="12.75">
      <c r="A1265" s="203"/>
      <c r="B1265" s="205"/>
      <c r="C1265" s="206" t="s">
        <v>1128</v>
      </c>
      <c r="D1265" s="207"/>
      <c r="E1265" s="208">
        <v>0</v>
      </c>
      <c r="F1265" s="209"/>
      <c r="G1265" s="210"/>
      <c r="M1265" s="204" t="s">
        <v>1128</v>
      </c>
      <c r="O1265" s="195"/>
    </row>
    <row r="1266" spans="1:15" ht="12.75">
      <c r="A1266" s="203"/>
      <c r="B1266" s="205"/>
      <c r="C1266" s="206" t="s">
        <v>1129</v>
      </c>
      <c r="D1266" s="207"/>
      <c r="E1266" s="208">
        <v>22.827</v>
      </c>
      <c r="F1266" s="209"/>
      <c r="G1266" s="210"/>
      <c r="M1266" s="204" t="s">
        <v>1129</v>
      </c>
      <c r="O1266" s="195"/>
    </row>
    <row r="1267" spans="1:15" ht="12.75">
      <c r="A1267" s="203"/>
      <c r="B1267" s="205"/>
      <c r="C1267" s="206" t="s">
        <v>1130</v>
      </c>
      <c r="D1267" s="207"/>
      <c r="E1267" s="208">
        <v>22.827</v>
      </c>
      <c r="F1267" s="209"/>
      <c r="G1267" s="210"/>
      <c r="M1267" s="204" t="s">
        <v>1130</v>
      </c>
      <c r="O1267" s="195"/>
    </row>
    <row r="1268" spans="1:15" ht="12.75">
      <c r="A1268" s="203"/>
      <c r="B1268" s="205"/>
      <c r="C1268" s="206" t="s">
        <v>1131</v>
      </c>
      <c r="D1268" s="207"/>
      <c r="E1268" s="208">
        <v>15.3</v>
      </c>
      <c r="F1268" s="209"/>
      <c r="G1268" s="210"/>
      <c r="M1268" s="204" t="s">
        <v>1131</v>
      </c>
      <c r="O1268" s="195"/>
    </row>
    <row r="1269" spans="1:15" ht="12.75">
      <c r="A1269" s="203"/>
      <c r="B1269" s="205"/>
      <c r="C1269" s="206" t="s">
        <v>1132</v>
      </c>
      <c r="D1269" s="207"/>
      <c r="E1269" s="208">
        <v>13.86</v>
      </c>
      <c r="F1269" s="209"/>
      <c r="G1269" s="210"/>
      <c r="M1269" s="204" t="s">
        <v>1132</v>
      </c>
      <c r="O1269" s="195"/>
    </row>
    <row r="1270" spans="1:104" ht="12.75">
      <c r="A1270" s="196">
        <v>233</v>
      </c>
      <c r="B1270" s="197" t="s">
        <v>1133</v>
      </c>
      <c r="C1270" s="198" t="s">
        <v>1134</v>
      </c>
      <c r="D1270" s="199" t="s">
        <v>86</v>
      </c>
      <c r="E1270" s="200">
        <v>58.86</v>
      </c>
      <c r="F1270" s="200">
        <v>0</v>
      </c>
      <c r="G1270" s="201">
        <f>E1270*F1270</f>
        <v>0</v>
      </c>
      <c r="O1270" s="195">
        <v>2</v>
      </c>
      <c r="AA1270" s="167">
        <v>12</v>
      </c>
      <c r="AB1270" s="167">
        <v>0</v>
      </c>
      <c r="AC1270" s="167">
        <v>28</v>
      </c>
      <c r="AZ1270" s="167">
        <v>4</v>
      </c>
      <c r="BA1270" s="167">
        <f>IF(AZ1270=1,G1270,0)</f>
        <v>0</v>
      </c>
      <c r="BB1270" s="167">
        <f>IF(AZ1270=2,G1270,0)</f>
        <v>0</v>
      </c>
      <c r="BC1270" s="167">
        <f>IF(AZ1270=3,G1270,0)</f>
        <v>0</v>
      </c>
      <c r="BD1270" s="167">
        <f>IF(AZ1270=4,G1270,0)</f>
        <v>0</v>
      </c>
      <c r="BE1270" s="167">
        <f>IF(AZ1270=5,G1270,0)</f>
        <v>0</v>
      </c>
      <c r="CA1270" s="202">
        <v>12</v>
      </c>
      <c r="CB1270" s="202">
        <v>0</v>
      </c>
      <c r="CZ1270" s="167">
        <v>0</v>
      </c>
    </row>
    <row r="1271" spans="1:15" ht="12.75">
      <c r="A1271" s="203"/>
      <c r="B1271" s="205"/>
      <c r="C1271" s="206" t="s">
        <v>1135</v>
      </c>
      <c r="D1271" s="207"/>
      <c r="E1271" s="208">
        <v>0</v>
      </c>
      <c r="F1271" s="209"/>
      <c r="G1271" s="210"/>
      <c r="M1271" s="204" t="s">
        <v>1135</v>
      </c>
      <c r="O1271" s="195"/>
    </row>
    <row r="1272" spans="1:15" ht="12.75">
      <c r="A1272" s="203"/>
      <c r="B1272" s="205"/>
      <c r="C1272" s="206" t="s">
        <v>1136</v>
      </c>
      <c r="D1272" s="207"/>
      <c r="E1272" s="208">
        <v>58.86</v>
      </c>
      <c r="F1272" s="209"/>
      <c r="G1272" s="210"/>
      <c r="M1272" s="204" t="s">
        <v>1136</v>
      </c>
      <c r="O1272" s="195"/>
    </row>
    <row r="1273" spans="1:104" ht="12.75">
      <c r="A1273" s="196">
        <v>234</v>
      </c>
      <c r="B1273" s="197" t="s">
        <v>1137</v>
      </c>
      <c r="C1273" s="198" t="s">
        <v>1138</v>
      </c>
      <c r="D1273" s="199" t="s">
        <v>86</v>
      </c>
      <c r="E1273" s="200">
        <v>92.04</v>
      </c>
      <c r="F1273" s="200">
        <v>0</v>
      </c>
      <c r="G1273" s="201">
        <f>E1273*F1273</f>
        <v>0</v>
      </c>
      <c r="O1273" s="195">
        <v>2</v>
      </c>
      <c r="AA1273" s="167">
        <v>12</v>
      </c>
      <c r="AB1273" s="167">
        <v>0</v>
      </c>
      <c r="AC1273" s="167">
        <v>30</v>
      </c>
      <c r="AZ1273" s="167">
        <v>4</v>
      </c>
      <c r="BA1273" s="167">
        <f>IF(AZ1273=1,G1273,0)</f>
        <v>0</v>
      </c>
      <c r="BB1273" s="167">
        <f>IF(AZ1273=2,G1273,0)</f>
        <v>0</v>
      </c>
      <c r="BC1273" s="167">
        <f>IF(AZ1273=3,G1273,0)</f>
        <v>0</v>
      </c>
      <c r="BD1273" s="167">
        <f>IF(AZ1273=4,G1273,0)</f>
        <v>0</v>
      </c>
      <c r="BE1273" s="167">
        <f>IF(AZ1273=5,G1273,0)</f>
        <v>0</v>
      </c>
      <c r="CA1273" s="202">
        <v>12</v>
      </c>
      <c r="CB1273" s="202">
        <v>0</v>
      </c>
      <c r="CZ1273" s="167">
        <v>0</v>
      </c>
    </row>
    <row r="1274" spans="1:15" ht="12.75">
      <c r="A1274" s="203"/>
      <c r="B1274" s="205"/>
      <c r="C1274" s="206" t="s">
        <v>1139</v>
      </c>
      <c r="D1274" s="207"/>
      <c r="E1274" s="208">
        <v>0</v>
      </c>
      <c r="F1274" s="209"/>
      <c r="G1274" s="210"/>
      <c r="M1274" s="204" t="s">
        <v>1139</v>
      </c>
      <c r="O1274" s="195"/>
    </row>
    <row r="1275" spans="1:15" ht="12.75">
      <c r="A1275" s="203"/>
      <c r="B1275" s="205"/>
      <c r="C1275" s="206" t="s">
        <v>1140</v>
      </c>
      <c r="D1275" s="207"/>
      <c r="E1275" s="208">
        <v>92.04</v>
      </c>
      <c r="F1275" s="209"/>
      <c r="G1275" s="210"/>
      <c r="M1275" s="204" t="s">
        <v>1140</v>
      </c>
      <c r="O1275" s="195"/>
    </row>
    <row r="1276" spans="1:104" ht="12.75">
      <c r="A1276" s="196">
        <v>235</v>
      </c>
      <c r="B1276" s="197" t="s">
        <v>1141</v>
      </c>
      <c r="C1276" s="198" t="s">
        <v>1142</v>
      </c>
      <c r="D1276" s="199" t="s">
        <v>86</v>
      </c>
      <c r="E1276" s="200">
        <v>9.51</v>
      </c>
      <c r="F1276" s="200">
        <v>0</v>
      </c>
      <c r="G1276" s="201">
        <f>E1276*F1276</f>
        <v>0</v>
      </c>
      <c r="O1276" s="195">
        <v>2</v>
      </c>
      <c r="AA1276" s="167">
        <v>12</v>
      </c>
      <c r="AB1276" s="167">
        <v>0</v>
      </c>
      <c r="AC1276" s="167">
        <v>31</v>
      </c>
      <c r="AZ1276" s="167">
        <v>4</v>
      </c>
      <c r="BA1276" s="167">
        <f>IF(AZ1276=1,G1276,0)</f>
        <v>0</v>
      </c>
      <c r="BB1276" s="167">
        <f>IF(AZ1276=2,G1276,0)</f>
        <v>0</v>
      </c>
      <c r="BC1276" s="167">
        <f>IF(AZ1276=3,G1276,0)</f>
        <v>0</v>
      </c>
      <c r="BD1276" s="167">
        <f>IF(AZ1276=4,G1276,0)</f>
        <v>0</v>
      </c>
      <c r="BE1276" s="167">
        <f>IF(AZ1276=5,G1276,0)</f>
        <v>0</v>
      </c>
      <c r="CA1276" s="202">
        <v>12</v>
      </c>
      <c r="CB1276" s="202">
        <v>0</v>
      </c>
      <c r="CZ1276" s="167">
        <v>0</v>
      </c>
    </row>
    <row r="1277" spans="1:15" ht="12.75">
      <c r="A1277" s="203"/>
      <c r="B1277" s="205"/>
      <c r="C1277" s="206" t="s">
        <v>1143</v>
      </c>
      <c r="D1277" s="207"/>
      <c r="E1277" s="208">
        <v>0</v>
      </c>
      <c r="F1277" s="209"/>
      <c r="G1277" s="210"/>
      <c r="M1277" s="204" t="s">
        <v>1143</v>
      </c>
      <c r="O1277" s="195"/>
    </row>
    <row r="1278" spans="1:15" ht="12.75">
      <c r="A1278" s="203"/>
      <c r="B1278" s="205"/>
      <c r="C1278" s="206" t="s">
        <v>1144</v>
      </c>
      <c r="D1278" s="207"/>
      <c r="E1278" s="208">
        <v>9.51</v>
      </c>
      <c r="F1278" s="209"/>
      <c r="G1278" s="210"/>
      <c r="M1278" s="204" t="s">
        <v>1144</v>
      </c>
      <c r="O1278" s="195"/>
    </row>
    <row r="1279" spans="1:104" ht="12.75">
      <c r="A1279" s="196">
        <v>236</v>
      </c>
      <c r="B1279" s="197" t="s">
        <v>1145</v>
      </c>
      <c r="C1279" s="198" t="s">
        <v>1146</v>
      </c>
      <c r="D1279" s="199" t="s">
        <v>86</v>
      </c>
      <c r="E1279" s="200">
        <v>230.29</v>
      </c>
      <c r="F1279" s="200">
        <v>0</v>
      </c>
      <c r="G1279" s="201">
        <f>E1279*F1279</f>
        <v>0</v>
      </c>
      <c r="O1279" s="195">
        <v>2</v>
      </c>
      <c r="AA1279" s="167">
        <v>12</v>
      </c>
      <c r="AB1279" s="167">
        <v>0</v>
      </c>
      <c r="AC1279" s="167">
        <v>32</v>
      </c>
      <c r="AZ1279" s="167">
        <v>4</v>
      </c>
      <c r="BA1279" s="167">
        <f>IF(AZ1279=1,G1279,0)</f>
        <v>0</v>
      </c>
      <c r="BB1279" s="167">
        <f>IF(AZ1279=2,G1279,0)</f>
        <v>0</v>
      </c>
      <c r="BC1279" s="167">
        <f>IF(AZ1279=3,G1279,0)</f>
        <v>0</v>
      </c>
      <c r="BD1279" s="167">
        <f>IF(AZ1279=4,G1279,0)</f>
        <v>0</v>
      </c>
      <c r="BE1279" s="167">
        <f>IF(AZ1279=5,G1279,0)</f>
        <v>0</v>
      </c>
      <c r="CA1279" s="202">
        <v>12</v>
      </c>
      <c r="CB1279" s="202">
        <v>0</v>
      </c>
      <c r="CZ1279" s="167">
        <v>0</v>
      </c>
    </row>
    <row r="1280" spans="1:15" ht="12.75">
      <c r="A1280" s="203"/>
      <c r="B1280" s="205"/>
      <c r="C1280" s="206" t="s">
        <v>1147</v>
      </c>
      <c r="D1280" s="207"/>
      <c r="E1280" s="208">
        <v>0</v>
      </c>
      <c r="F1280" s="209"/>
      <c r="G1280" s="210"/>
      <c r="M1280" s="204" t="s">
        <v>1147</v>
      </c>
      <c r="O1280" s="195"/>
    </row>
    <row r="1281" spans="1:15" ht="12.75">
      <c r="A1281" s="203"/>
      <c r="B1281" s="205"/>
      <c r="C1281" s="206" t="s">
        <v>1148</v>
      </c>
      <c r="D1281" s="207"/>
      <c r="E1281" s="208">
        <v>230.29</v>
      </c>
      <c r="F1281" s="209"/>
      <c r="G1281" s="210"/>
      <c r="M1281" s="204" t="s">
        <v>1148</v>
      </c>
      <c r="O1281" s="195"/>
    </row>
    <row r="1282" spans="1:104" ht="12.75">
      <c r="A1282" s="196">
        <v>237</v>
      </c>
      <c r="B1282" s="197" t="s">
        <v>1149</v>
      </c>
      <c r="C1282" s="198" t="s">
        <v>1150</v>
      </c>
      <c r="D1282" s="199" t="s">
        <v>86</v>
      </c>
      <c r="E1282" s="200">
        <v>2419.97</v>
      </c>
      <c r="F1282" s="200">
        <v>0</v>
      </c>
      <c r="G1282" s="201">
        <f>E1282*F1282</f>
        <v>0</v>
      </c>
      <c r="O1282" s="195">
        <v>2</v>
      </c>
      <c r="AA1282" s="167">
        <v>12</v>
      </c>
      <c r="AB1282" s="167">
        <v>0</v>
      </c>
      <c r="AC1282" s="167">
        <v>175</v>
      </c>
      <c r="AZ1282" s="167">
        <v>4</v>
      </c>
      <c r="BA1282" s="167">
        <f>IF(AZ1282=1,G1282,0)</f>
        <v>0</v>
      </c>
      <c r="BB1282" s="167">
        <f>IF(AZ1282=2,G1282,0)</f>
        <v>0</v>
      </c>
      <c r="BC1282" s="167">
        <f>IF(AZ1282=3,G1282,0)</f>
        <v>0</v>
      </c>
      <c r="BD1282" s="167">
        <f>IF(AZ1282=4,G1282,0)</f>
        <v>0</v>
      </c>
      <c r="BE1282" s="167">
        <f>IF(AZ1282=5,G1282,0)</f>
        <v>0</v>
      </c>
      <c r="CA1282" s="202">
        <v>12</v>
      </c>
      <c r="CB1282" s="202">
        <v>0</v>
      </c>
      <c r="CZ1282" s="167">
        <v>0</v>
      </c>
    </row>
    <row r="1283" spans="1:15" ht="12.75">
      <c r="A1283" s="203"/>
      <c r="B1283" s="205"/>
      <c r="C1283" s="206" t="s">
        <v>1151</v>
      </c>
      <c r="D1283" s="207"/>
      <c r="E1283" s="208">
        <v>0</v>
      </c>
      <c r="F1283" s="209"/>
      <c r="G1283" s="210"/>
      <c r="M1283" s="204" t="s">
        <v>1151</v>
      </c>
      <c r="O1283" s="195"/>
    </row>
    <row r="1284" spans="1:15" ht="12.75">
      <c r="A1284" s="203"/>
      <c r="B1284" s="205"/>
      <c r="C1284" s="206" t="s">
        <v>1152</v>
      </c>
      <c r="D1284" s="207"/>
      <c r="E1284" s="208">
        <v>2419.97</v>
      </c>
      <c r="F1284" s="209"/>
      <c r="G1284" s="210"/>
      <c r="M1284" s="204" t="s">
        <v>1152</v>
      </c>
      <c r="O1284" s="195"/>
    </row>
    <row r="1285" spans="1:104" ht="12.75">
      <c r="A1285" s="196">
        <v>238</v>
      </c>
      <c r="B1285" s="197" t="s">
        <v>1153</v>
      </c>
      <c r="C1285" s="198" t="s">
        <v>1154</v>
      </c>
      <c r="D1285" s="199" t="s">
        <v>86</v>
      </c>
      <c r="E1285" s="200">
        <v>108.64</v>
      </c>
      <c r="F1285" s="200">
        <v>0</v>
      </c>
      <c r="G1285" s="201">
        <f>E1285*F1285</f>
        <v>0</v>
      </c>
      <c r="O1285" s="195">
        <v>2</v>
      </c>
      <c r="AA1285" s="167">
        <v>12</v>
      </c>
      <c r="AB1285" s="167">
        <v>0</v>
      </c>
      <c r="AC1285" s="167">
        <v>189</v>
      </c>
      <c r="AZ1285" s="167">
        <v>4</v>
      </c>
      <c r="BA1285" s="167">
        <f>IF(AZ1285=1,G1285,0)</f>
        <v>0</v>
      </c>
      <c r="BB1285" s="167">
        <f>IF(AZ1285=2,G1285,0)</f>
        <v>0</v>
      </c>
      <c r="BC1285" s="167">
        <f>IF(AZ1285=3,G1285,0)</f>
        <v>0</v>
      </c>
      <c r="BD1285" s="167">
        <f>IF(AZ1285=4,G1285,0)</f>
        <v>0</v>
      </c>
      <c r="BE1285" s="167">
        <f>IF(AZ1285=5,G1285,0)</f>
        <v>0</v>
      </c>
      <c r="CA1285" s="202">
        <v>12</v>
      </c>
      <c r="CB1285" s="202">
        <v>0</v>
      </c>
      <c r="CZ1285" s="167">
        <v>0</v>
      </c>
    </row>
    <row r="1286" spans="1:15" ht="12.75">
      <c r="A1286" s="203"/>
      <c r="B1286" s="205"/>
      <c r="C1286" s="206" t="s">
        <v>1155</v>
      </c>
      <c r="D1286" s="207"/>
      <c r="E1286" s="208">
        <v>0</v>
      </c>
      <c r="F1286" s="209"/>
      <c r="G1286" s="210"/>
      <c r="M1286" s="204" t="s">
        <v>1155</v>
      </c>
      <c r="O1286" s="195"/>
    </row>
    <row r="1287" spans="1:15" ht="12.75">
      <c r="A1287" s="203"/>
      <c r="B1287" s="205"/>
      <c r="C1287" s="206" t="s">
        <v>1156</v>
      </c>
      <c r="D1287" s="207"/>
      <c r="E1287" s="208">
        <v>108.64</v>
      </c>
      <c r="F1287" s="209"/>
      <c r="G1287" s="210"/>
      <c r="M1287" s="204" t="s">
        <v>1156</v>
      </c>
      <c r="O1287" s="195"/>
    </row>
    <row r="1288" spans="1:104" ht="12.75">
      <c r="A1288" s="196">
        <v>239</v>
      </c>
      <c r="B1288" s="197" t="s">
        <v>1157</v>
      </c>
      <c r="C1288" s="198" t="s">
        <v>1158</v>
      </c>
      <c r="D1288" s="199" t="s">
        <v>133</v>
      </c>
      <c r="E1288" s="200">
        <v>350.14</v>
      </c>
      <c r="F1288" s="200">
        <v>0</v>
      </c>
      <c r="G1288" s="201">
        <f>E1288*F1288</f>
        <v>0</v>
      </c>
      <c r="O1288" s="195">
        <v>2</v>
      </c>
      <c r="AA1288" s="167">
        <v>12</v>
      </c>
      <c r="AB1288" s="167">
        <v>0</v>
      </c>
      <c r="AC1288" s="167">
        <v>190</v>
      </c>
      <c r="AZ1288" s="167">
        <v>4</v>
      </c>
      <c r="BA1288" s="167">
        <f>IF(AZ1288=1,G1288,0)</f>
        <v>0</v>
      </c>
      <c r="BB1288" s="167">
        <f>IF(AZ1288=2,G1288,0)</f>
        <v>0</v>
      </c>
      <c r="BC1288" s="167">
        <f>IF(AZ1288=3,G1288,0)</f>
        <v>0</v>
      </c>
      <c r="BD1288" s="167">
        <f>IF(AZ1288=4,G1288,0)</f>
        <v>0</v>
      </c>
      <c r="BE1288" s="167">
        <f>IF(AZ1288=5,G1288,0)</f>
        <v>0</v>
      </c>
      <c r="CA1288" s="202">
        <v>12</v>
      </c>
      <c r="CB1288" s="202">
        <v>0</v>
      </c>
      <c r="CZ1288" s="167">
        <v>0</v>
      </c>
    </row>
    <row r="1289" spans="1:15" ht="12.75">
      <c r="A1289" s="203"/>
      <c r="B1289" s="205"/>
      <c r="C1289" s="206" t="s">
        <v>112</v>
      </c>
      <c r="D1289" s="207"/>
      <c r="E1289" s="208">
        <v>0</v>
      </c>
      <c r="F1289" s="209"/>
      <c r="G1289" s="210"/>
      <c r="M1289" s="204" t="s">
        <v>112</v>
      </c>
      <c r="O1289" s="195"/>
    </row>
    <row r="1290" spans="1:15" ht="12.75">
      <c r="A1290" s="203"/>
      <c r="B1290" s="205"/>
      <c r="C1290" s="206" t="s">
        <v>1159</v>
      </c>
      <c r="D1290" s="207"/>
      <c r="E1290" s="208">
        <v>58.96</v>
      </c>
      <c r="F1290" s="209"/>
      <c r="G1290" s="210"/>
      <c r="M1290" s="204" t="s">
        <v>1159</v>
      </c>
      <c r="O1290" s="195"/>
    </row>
    <row r="1291" spans="1:15" ht="12.75">
      <c r="A1291" s="203"/>
      <c r="B1291" s="205"/>
      <c r="C1291" s="206" t="s">
        <v>1160</v>
      </c>
      <c r="D1291" s="207"/>
      <c r="E1291" s="208">
        <v>212.62</v>
      </c>
      <c r="F1291" s="209"/>
      <c r="G1291" s="210"/>
      <c r="M1291" s="204" t="s">
        <v>1160</v>
      </c>
      <c r="O1291" s="195"/>
    </row>
    <row r="1292" spans="1:15" ht="12.75">
      <c r="A1292" s="203"/>
      <c r="B1292" s="205"/>
      <c r="C1292" s="206" t="s">
        <v>1161</v>
      </c>
      <c r="D1292" s="207"/>
      <c r="E1292" s="208">
        <v>-2.6</v>
      </c>
      <c r="F1292" s="209"/>
      <c r="G1292" s="210"/>
      <c r="M1292" s="204" t="s">
        <v>1161</v>
      </c>
      <c r="O1292" s="195"/>
    </row>
    <row r="1293" spans="1:15" ht="12.75">
      <c r="A1293" s="203"/>
      <c r="B1293" s="205"/>
      <c r="C1293" s="206" t="s">
        <v>1162</v>
      </c>
      <c r="D1293" s="207"/>
      <c r="E1293" s="208">
        <v>81.16</v>
      </c>
      <c r="F1293" s="209"/>
      <c r="G1293" s="210"/>
      <c r="M1293" s="204" t="s">
        <v>1162</v>
      </c>
      <c r="O1293" s="195"/>
    </row>
    <row r="1294" spans="1:104" ht="12.75">
      <c r="A1294" s="196">
        <v>240</v>
      </c>
      <c r="B1294" s="197" t="s">
        <v>1163</v>
      </c>
      <c r="C1294" s="198" t="s">
        <v>1164</v>
      </c>
      <c r="D1294" s="199" t="s">
        <v>133</v>
      </c>
      <c r="E1294" s="200">
        <v>7.2</v>
      </c>
      <c r="F1294" s="200">
        <v>0</v>
      </c>
      <c r="G1294" s="201">
        <f>E1294*F1294</f>
        <v>0</v>
      </c>
      <c r="O1294" s="195">
        <v>2</v>
      </c>
      <c r="AA1294" s="167">
        <v>12</v>
      </c>
      <c r="AB1294" s="167">
        <v>0</v>
      </c>
      <c r="AC1294" s="167">
        <v>33</v>
      </c>
      <c r="AZ1294" s="167">
        <v>4</v>
      </c>
      <c r="BA1294" s="167">
        <f>IF(AZ1294=1,G1294,0)</f>
        <v>0</v>
      </c>
      <c r="BB1294" s="167">
        <f>IF(AZ1294=2,G1294,0)</f>
        <v>0</v>
      </c>
      <c r="BC1294" s="167">
        <f>IF(AZ1294=3,G1294,0)</f>
        <v>0</v>
      </c>
      <c r="BD1294" s="167">
        <f>IF(AZ1294=4,G1294,0)</f>
        <v>0</v>
      </c>
      <c r="BE1294" s="167">
        <f>IF(AZ1294=5,G1294,0)</f>
        <v>0</v>
      </c>
      <c r="CA1294" s="202">
        <v>12</v>
      </c>
      <c r="CB1294" s="202">
        <v>0</v>
      </c>
      <c r="CZ1294" s="167">
        <v>0</v>
      </c>
    </row>
    <row r="1295" spans="1:15" ht="12.75">
      <c r="A1295" s="203"/>
      <c r="B1295" s="205"/>
      <c r="C1295" s="206" t="s">
        <v>112</v>
      </c>
      <c r="D1295" s="207"/>
      <c r="E1295" s="208">
        <v>0</v>
      </c>
      <c r="F1295" s="209"/>
      <c r="G1295" s="210"/>
      <c r="M1295" s="204" t="s">
        <v>112</v>
      </c>
      <c r="O1295" s="195"/>
    </row>
    <row r="1296" spans="1:15" ht="12.75">
      <c r="A1296" s="203"/>
      <c r="B1296" s="205"/>
      <c r="C1296" s="206" t="s">
        <v>1165</v>
      </c>
      <c r="D1296" s="207"/>
      <c r="E1296" s="208">
        <v>7.2</v>
      </c>
      <c r="F1296" s="209"/>
      <c r="G1296" s="210"/>
      <c r="M1296" s="204" t="s">
        <v>1165</v>
      </c>
      <c r="O1296" s="195"/>
    </row>
    <row r="1297" spans="1:104" ht="12.75">
      <c r="A1297" s="196">
        <v>241</v>
      </c>
      <c r="B1297" s="197" t="s">
        <v>1166</v>
      </c>
      <c r="C1297" s="198" t="s">
        <v>1167</v>
      </c>
      <c r="D1297" s="199" t="s">
        <v>133</v>
      </c>
      <c r="E1297" s="200">
        <v>3.6</v>
      </c>
      <c r="F1297" s="200">
        <v>0</v>
      </c>
      <c r="G1297" s="201">
        <f>E1297*F1297</f>
        <v>0</v>
      </c>
      <c r="O1297" s="195">
        <v>2</v>
      </c>
      <c r="AA1297" s="167">
        <v>12</v>
      </c>
      <c r="AB1297" s="167">
        <v>0</v>
      </c>
      <c r="AC1297" s="167">
        <v>192</v>
      </c>
      <c r="AZ1297" s="167">
        <v>4</v>
      </c>
      <c r="BA1297" s="167">
        <f>IF(AZ1297=1,G1297,0)</f>
        <v>0</v>
      </c>
      <c r="BB1297" s="167">
        <f>IF(AZ1297=2,G1297,0)</f>
        <v>0</v>
      </c>
      <c r="BC1297" s="167">
        <f>IF(AZ1297=3,G1297,0)</f>
        <v>0</v>
      </c>
      <c r="BD1297" s="167">
        <f>IF(AZ1297=4,G1297,0)</f>
        <v>0</v>
      </c>
      <c r="BE1297" s="167">
        <f>IF(AZ1297=5,G1297,0)</f>
        <v>0</v>
      </c>
      <c r="CA1297" s="202">
        <v>12</v>
      </c>
      <c r="CB1297" s="202">
        <v>0</v>
      </c>
      <c r="CZ1297" s="167">
        <v>0</v>
      </c>
    </row>
    <row r="1298" spans="1:15" ht="12.75">
      <c r="A1298" s="203"/>
      <c r="B1298" s="205"/>
      <c r="C1298" s="206" t="s">
        <v>112</v>
      </c>
      <c r="D1298" s="207"/>
      <c r="E1298" s="208">
        <v>0</v>
      </c>
      <c r="F1298" s="209"/>
      <c r="G1298" s="210"/>
      <c r="M1298" s="204" t="s">
        <v>112</v>
      </c>
      <c r="O1298" s="195"/>
    </row>
    <row r="1299" spans="1:15" ht="12.75">
      <c r="A1299" s="203"/>
      <c r="B1299" s="205"/>
      <c r="C1299" s="206" t="s">
        <v>1168</v>
      </c>
      <c r="D1299" s="207"/>
      <c r="E1299" s="208">
        <v>3.6</v>
      </c>
      <c r="F1299" s="209"/>
      <c r="G1299" s="210"/>
      <c r="M1299" s="204" t="s">
        <v>1168</v>
      </c>
      <c r="O1299" s="195"/>
    </row>
    <row r="1300" spans="1:104" ht="12.75">
      <c r="A1300" s="196">
        <v>242</v>
      </c>
      <c r="B1300" s="197" t="s">
        <v>1169</v>
      </c>
      <c r="C1300" s="198" t="s">
        <v>1170</v>
      </c>
      <c r="D1300" s="199" t="s">
        <v>133</v>
      </c>
      <c r="E1300" s="200">
        <v>26.26</v>
      </c>
      <c r="F1300" s="200">
        <v>0</v>
      </c>
      <c r="G1300" s="201">
        <f>E1300*F1300</f>
        <v>0</v>
      </c>
      <c r="O1300" s="195">
        <v>2</v>
      </c>
      <c r="AA1300" s="167">
        <v>12</v>
      </c>
      <c r="AB1300" s="167">
        <v>0</v>
      </c>
      <c r="AC1300" s="167">
        <v>191</v>
      </c>
      <c r="AZ1300" s="167">
        <v>4</v>
      </c>
      <c r="BA1300" s="167">
        <f>IF(AZ1300=1,G1300,0)</f>
        <v>0</v>
      </c>
      <c r="BB1300" s="167">
        <f>IF(AZ1300=2,G1300,0)</f>
        <v>0</v>
      </c>
      <c r="BC1300" s="167">
        <f>IF(AZ1300=3,G1300,0)</f>
        <v>0</v>
      </c>
      <c r="BD1300" s="167">
        <f>IF(AZ1300=4,G1300,0)</f>
        <v>0</v>
      </c>
      <c r="BE1300" s="167">
        <f>IF(AZ1300=5,G1300,0)</f>
        <v>0</v>
      </c>
      <c r="CA1300" s="202">
        <v>12</v>
      </c>
      <c r="CB1300" s="202">
        <v>0</v>
      </c>
      <c r="CZ1300" s="167">
        <v>0</v>
      </c>
    </row>
    <row r="1301" spans="1:15" ht="12.75">
      <c r="A1301" s="203"/>
      <c r="B1301" s="205"/>
      <c r="C1301" s="206" t="s">
        <v>112</v>
      </c>
      <c r="D1301" s="207"/>
      <c r="E1301" s="208">
        <v>0</v>
      </c>
      <c r="F1301" s="209"/>
      <c r="G1301" s="210"/>
      <c r="M1301" s="204" t="s">
        <v>112</v>
      </c>
      <c r="O1301" s="195"/>
    </row>
    <row r="1302" spans="1:15" ht="12.75">
      <c r="A1302" s="203"/>
      <c r="B1302" s="205"/>
      <c r="C1302" s="206" t="s">
        <v>1171</v>
      </c>
      <c r="D1302" s="207"/>
      <c r="E1302" s="208">
        <v>26.26</v>
      </c>
      <c r="F1302" s="209"/>
      <c r="G1302" s="210"/>
      <c r="M1302" s="204" t="s">
        <v>1171</v>
      </c>
      <c r="O1302" s="195"/>
    </row>
    <row r="1303" spans="1:57" ht="12.75">
      <c r="A1303" s="211"/>
      <c r="B1303" s="212" t="s">
        <v>76</v>
      </c>
      <c r="C1303" s="213" t="str">
        <f>CONCATENATE(B1217," ",C1217)</f>
        <v>MVY výměry-neoceňovat (potřebné k výpočtu ceny)</v>
      </c>
      <c r="D1303" s="214"/>
      <c r="E1303" s="215"/>
      <c r="F1303" s="216"/>
      <c r="G1303" s="217">
        <f>SUM(G1217:G1302)</f>
        <v>0</v>
      </c>
      <c r="O1303" s="195">
        <v>4</v>
      </c>
      <c r="BA1303" s="218">
        <f>SUM(BA1217:BA1302)</f>
        <v>0</v>
      </c>
      <c r="BB1303" s="218">
        <f>SUM(BB1217:BB1302)</f>
        <v>0</v>
      </c>
      <c r="BC1303" s="218">
        <f>SUM(BC1217:BC1302)</f>
        <v>0</v>
      </c>
      <c r="BD1303" s="218">
        <f>SUM(BD1217:BD1302)</f>
        <v>0</v>
      </c>
      <c r="BE1303" s="218">
        <f>SUM(BE1217:BE1302)</f>
        <v>0</v>
      </c>
    </row>
    <row r="1304" spans="1:15" ht="12.75">
      <c r="A1304" s="188" t="s">
        <v>72</v>
      </c>
      <c r="B1304" s="189" t="s">
        <v>1172</v>
      </c>
      <c r="C1304" s="190" t="s">
        <v>1173</v>
      </c>
      <c r="D1304" s="191"/>
      <c r="E1304" s="192"/>
      <c r="F1304" s="192"/>
      <c r="G1304" s="193"/>
      <c r="H1304" s="194"/>
      <c r="I1304" s="194"/>
      <c r="O1304" s="195">
        <v>1</v>
      </c>
    </row>
    <row r="1305" spans="1:104" ht="12.75">
      <c r="A1305" s="196">
        <v>243</v>
      </c>
      <c r="B1305" s="197" t="s">
        <v>1174</v>
      </c>
      <c r="C1305" s="198" t="s">
        <v>1175</v>
      </c>
      <c r="D1305" s="199" t="s">
        <v>119</v>
      </c>
      <c r="E1305" s="200">
        <v>102.5862273</v>
      </c>
      <c r="F1305" s="200">
        <v>0</v>
      </c>
      <c r="G1305" s="201">
        <f>E1305*F1305</f>
        <v>0</v>
      </c>
      <c r="O1305" s="195">
        <v>2</v>
      </c>
      <c r="AA1305" s="167">
        <v>8</v>
      </c>
      <c r="AB1305" s="167">
        <v>0</v>
      </c>
      <c r="AC1305" s="167">
        <v>3</v>
      </c>
      <c r="AZ1305" s="167">
        <v>1</v>
      </c>
      <c r="BA1305" s="167">
        <f>IF(AZ1305=1,G1305,0)</f>
        <v>0</v>
      </c>
      <c r="BB1305" s="167">
        <f>IF(AZ1305=2,G1305,0)</f>
        <v>0</v>
      </c>
      <c r="BC1305" s="167">
        <f>IF(AZ1305=3,G1305,0)</f>
        <v>0</v>
      </c>
      <c r="BD1305" s="167">
        <f>IF(AZ1305=4,G1305,0)</f>
        <v>0</v>
      </c>
      <c r="BE1305" s="167">
        <f>IF(AZ1305=5,G1305,0)</f>
        <v>0</v>
      </c>
      <c r="CA1305" s="202">
        <v>8</v>
      </c>
      <c r="CB1305" s="202">
        <v>0</v>
      </c>
      <c r="CZ1305" s="167">
        <v>0</v>
      </c>
    </row>
    <row r="1306" spans="1:104" ht="12.75">
      <c r="A1306" s="196">
        <v>244</v>
      </c>
      <c r="B1306" s="197" t="s">
        <v>1176</v>
      </c>
      <c r="C1306" s="198" t="s">
        <v>1177</v>
      </c>
      <c r="D1306" s="199" t="s">
        <v>119</v>
      </c>
      <c r="E1306" s="200">
        <v>153.87934095</v>
      </c>
      <c r="F1306" s="200">
        <v>0</v>
      </c>
      <c r="G1306" s="201">
        <f>E1306*F1306</f>
        <v>0</v>
      </c>
      <c r="O1306" s="195">
        <v>2</v>
      </c>
      <c r="AA1306" s="167">
        <v>8</v>
      </c>
      <c r="AB1306" s="167">
        <v>0</v>
      </c>
      <c r="AC1306" s="167">
        <v>3</v>
      </c>
      <c r="AZ1306" s="167">
        <v>1</v>
      </c>
      <c r="BA1306" s="167">
        <f>IF(AZ1306=1,G1306,0)</f>
        <v>0</v>
      </c>
      <c r="BB1306" s="167">
        <f>IF(AZ1306=2,G1306,0)</f>
        <v>0</v>
      </c>
      <c r="BC1306" s="167">
        <f>IF(AZ1306=3,G1306,0)</f>
        <v>0</v>
      </c>
      <c r="BD1306" s="167">
        <f>IF(AZ1306=4,G1306,0)</f>
        <v>0</v>
      </c>
      <c r="BE1306" s="167">
        <f>IF(AZ1306=5,G1306,0)</f>
        <v>0</v>
      </c>
      <c r="CA1306" s="202">
        <v>8</v>
      </c>
      <c r="CB1306" s="202">
        <v>0</v>
      </c>
      <c r="CZ1306" s="167">
        <v>0</v>
      </c>
    </row>
    <row r="1307" spans="1:104" ht="12.75">
      <c r="A1307" s="196">
        <v>245</v>
      </c>
      <c r="B1307" s="197" t="s">
        <v>1178</v>
      </c>
      <c r="C1307" s="198" t="s">
        <v>1179</v>
      </c>
      <c r="D1307" s="199" t="s">
        <v>119</v>
      </c>
      <c r="E1307" s="200">
        <v>102.5862273</v>
      </c>
      <c r="F1307" s="200">
        <v>0</v>
      </c>
      <c r="G1307" s="201">
        <f>E1307*F1307</f>
        <v>0</v>
      </c>
      <c r="O1307" s="195">
        <v>2</v>
      </c>
      <c r="AA1307" s="167">
        <v>8</v>
      </c>
      <c r="AB1307" s="167">
        <v>0</v>
      </c>
      <c r="AC1307" s="167">
        <v>3</v>
      </c>
      <c r="AZ1307" s="167">
        <v>1</v>
      </c>
      <c r="BA1307" s="167">
        <f>IF(AZ1307=1,G1307,0)</f>
        <v>0</v>
      </c>
      <c r="BB1307" s="167">
        <f>IF(AZ1307=2,G1307,0)</f>
        <v>0</v>
      </c>
      <c r="BC1307" s="167">
        <f>IF(AZ1307=3,G1307,0)</f>
        <v>0</v>
      </c>
      <c r="BD1307" s="167">
        <f>IF(AZ1307=4,G1307,0)</f>
        <v>0</v>
      </c>
      <c r="BE1307" s="167">
        <f>IF(AZ1307=5,G1307,0)</f>
        <v>0</v>
      </c>
      <c r="CA1307" s="202">
        <v>8</v>
      </c>
      <c r="CB1307" s="202">
        <v>0</v>
      </c>
      <c r="CZ1307" s="167">
        <v>0</v>
      </c>
    </row>
    <row r="1308" spans="1:104" ht="12.75">
      <c r="A1308" s="196">
        <v>246</v>
      </c>
      <c r="B1308" s="197" t="s">
        <v>1180</v>
      </c>
      <c r="C1308" s="198" t="s">
        <v>1181</v>
      </c>
      <c r="D1308" s="199" t="s">
        <v>119</v>
      </c>
      <c r="E1308" s="200">
        <v>1436.2071822</v>
      </c>
      <c r="F1308" s="200">
        <v>0</v>
      </c>
      <c r="G1308" s="201">
        <f>E1308*F1308</f>
        <v>0</v>
      </c>
      <c r="O1308" s="195">
        <v>2</v>
      </c>
      <c r="AA1308" s="167">
        <v>8</v>
      </c>
      <c r="AB1308" s="167">
        <v>0</v>
      </c>
      <c r="AC1308" s="167">
        <v>3</v>
      </c>
      <c r="AZ1308" s="167">
        <v>1</v>
      </c>
      <c r="BA1308" s="167">
        <f>IF(AZ1308=1,G1308,0)</f>
        <v>0</v>
      </c>
      <c r="BB1308" s="167">
        <f>IF(AZ1308=2,G1308,0)</f>
        <v>0</v>
      </c>
      <c r="BC1308" s="167">
        <f>IF(AZ1308=3,G1308,0)</f>
        <v>0</v>
      </c>
      <c r="BD1308" s="167">
        <f>IF(AZ1308=4,G1308,0)</f>
        <v>0</v>
      </c>
      <c r="BE1308" s="167">
        <f>IF(AZ1308=5,G1308,0)</f>
        <v>0</v>
      </c>
      <c r="CA1308" s="202">
        <v>8</v>
      </c>
      <c r="CB1308" s="202">
        <v>0</v>
      </c>
      <c r="CZ1308" s="167">
        <v>0</v>
      </c>
    </row>
    <row r="1309" spans="1:104" ht="12.75">
      <c r="A1309" s="196">
        <v>247</v>
      </c>
      <c r="B1309" s="197" t="s">
        <v>1182</v>
      </c>
      <c r="C1309" s="198" t="s">
        <v>1183</v>
      </c>
      <c r="D1309" s="199" t="s">
        <v>119</v>
      </c>
      <c r="E1309" s="200">
        <v>102.5862273</v>
      </c>
      <c r="F1309" s="200">
        <v>0</v>
      </c>
      <c r="G1309" s="201">
        <f>E1309*F1309</f>
        <v>0</v>
      </c>
      <c r="O1309" s="195">
        <v>2</v>
      </c>
      <c r="AA1309" s="167">
        <v>8</v>
      </c>
      <c r="AB1309" s="167">
        <v>0</v>
      </c>
      <c r="AC1309" s="167">
        <v>3</v>
      </c>
      <c r="AZ1309" s="167">
        <v>1</v>
      </c>
      <c r="BA1309" s="167">
        <f>IF(AZ1309=1,G1309,0)</f>
        <v>0</v>
      </c>
      <c r="BB1309" s="167">
        <f>IF(AZ1309=2,G1309,0)</f>
        <v>0</v>
      </c>
      <c r="BC1309" s="167">
        <f>IF(AZ1309=3,G1309,0)</f>
        <v>0</v>
      </c>
      <c r="BD1309" s="167">
        <f>IF(AZ1309=4,G1309,0)</f>
        <v>0</v>
      </c>
      <c r="BE1309" s="167">
        <f>IF(AZ1309=5,G1309,0)</f>
        <v>0</v>
      </c>
      <c r="CA1309" s="202">
        <v>8</v>
      </c>
      <c r="CB1309" s="202">
        <v>0</v>
      </c>
      <c r="CZ1309" s="167">
        <v>0</v>
      </c>
    </row>
    <row r="1310" spans="1:104" ht="12.75">
      <c r="A1310" s="196">
        <v>248</v>
      </c>
      <c r="B1310" s="197" t="s">
        <v>1184</v>
      </c>
      <c r="C1310" s="198" t="s">
        <v>1185</v>
      </c>
      <c r="D1310" s="199" t="s">
        <v>119</v>
      </c>
      <c r="E1310" s="200">
        <v>102.5862273</v>
      </c>
      <c r="F1310" s="200">
        <v>0</v>
      </c>
      <c r="G1310" s="201">
        <f>E1310*F1310</f>
        <v>0</v>
      </c>
      <c r="O1310" s="195">
        <v>2</v>
      </c>
      <c r="AA1310" s="167">
        <v>8</v>
      </c>
      <c r="AB1310" s="167">
        <v>0</v>
      </c>
      <c r="AC1310" s="167">
        <v>3</v>
      </c>
      <c r="AZ1310" s="167">
        <v>1</v>
      </c>
      <c r="BA1310" s="167">
        <f>IF(AZ1310=1,G1310,0)</f>
        <v>0</v>
      </c>
      <c r="BB1310" s="167">
        <f>IF(AZ1310=2,G1310,0)</f>
        <v>0</v>
      </c>
      <c r="BC1310" s="167">
        <f>IF(AZ1310=3,G1310,0)</f>
        <v>0</v>
      </c>
      <c r="BD1310" s="167">
        <f>IF(AZ1310=4,G1310,0)</f>
        <v>0</v>
      </c>
      <c r="BE1310" s="167">
        <f>IF(AZ1310=5,G1310,0)</f>
        <v>0</v>
      </c>
      <c r="CA1310" s="202">
        <v>8</v>
      </c>
      <c r="CB1310" s="202">
        <v>0</v>
      </c>
      <c r="CZ1310" s="167">
        <v>0</v>
      </c>
    </row>
    <row r="1311" spans="1:104" ht="12.75">
      <c r="A1311" s="196">
        <v>249</v>
      </c>
      <c r="B1311" s="197" t="s">
        <v>1186</v>
      </c>
      <c r="C1311" s="198" t="s">
        <v>1187</v>
      </c>
      <c r="D1311" s="199" t="s">
        <v>119</v>
      </c>
      <c r="E1311" s="200">
        <v>102.5862273</v>
      </c>
      <c r="F1311" s="200">
        <v>0</v>
      </c>
      <c r="G1311" s="201">
        <f>E1311*F1311</f>
        <v>0</v>
      </c>
      <c r="O1311" s="195">
        <v>2</v>
      </c>
      <c r="AA1311" s="167">
        <v>8</v>
      </c>
      <c r="AB1311" s="167">
        <v>0</v>
      </c>
      <c r="AC1311" s="167">
        <v>3</v>
      </c>
      <c r="AZ1311" s="167">
        <v>1</v>
      </c>
      <c r="BA1311" s="167">
        <f>IF(AZ1311=1,G1311,0)</f>
        <v>0</v>
      </c>
      <c r="BB1311" s="167">
        <f>IF(AZ1311=2,G1311,0)</f>
        <v>0</v>
      </c>
      <c r="BC1311" s="167">
        <f>IF(AZ1311=3,G1311,0)</f>
        <v>0</v>
      </c>
      <c r="BD1311" s="167">
        <f>IF(AZ1311=4,G1311,0)</f>
        <v>0</v>
      </c>
      <c r="BE1311" s="167">
        <f>IF(AZ1311=5,G1311,0)</f>
        <v>0</v>
      </c>
      <c r="CA1311" s="202">
        <v>8</v>
      </c>
      <c r="CB1311" s="202">
        <v>0</v>
      </c>
      <c r="CZ1311" s="167">
        <v>0</v>
      </c>
    </row>
    <row r="1312" spans="1:104" ht="12.75">
      <c r="A1312" s="196">
        <v>250</v>
      </c>
      <c r="B1312" s="197" t="s">
        <v>1188</v>
      </c>
      <c r="C1312" s="198" t="s">
        <v>1189</v>
      </c>
      <c r="D1312" s="199" t="s">
        <v>119</v>
      </c>
      <c r="E1312" s="200">
        <v>102.5862273</v>
      </c>
      <c r="F1312" s="200">
        <v>0</v>
      </c>
      <c r="G1312" s="201">
        <f>E1312*F1312</f>
        <v>0</v>
      </c>
      <c r="O1312" s="195">
        <v>2</v>
      </c>
      <c r="AA1312" s="167">
        <v>8</v>
      </c>
      <c r="AB1312" s="167">
        <v>0</v>
      </c>
      <c r="AC1312" s="167">
        <v>3</v>
      </c>
      <c r="AZ1312" s="167">
        <v>1</v>
      </c>
      <c r="BA1312" s="167">
        <f>IF(AZ1312=1,G1312,0)</f>
        <v>0</v>
      </c>
      <c r="BB1312" s="167">
        <f>IF(AZ1312=2,G1312,0)</f>
        <v>0</v>
      </c>
      <c r="BC1312" s="167">
        <f>IF(AZ1312=3,G1312,0)</f>
        <v>0</v>
      </c>
      <c r="BD1312" s="167">
        <f>IF(AZ1312=4,G1312,0)</f>
        <v>0</v>
      </c>
      <c r="BE1312" s="167">
        <f>IF(AZ1312=5,G1312,0)</f>
        <v>0</v>
      </c>
      <c r="CA1312" s="202">
        <v>8</v>
      </c>
      <c r="CB1312" s="202">
        <v>0</v>
      </c>
      <c r="CZ1312" s="167">
        <v>0</v>
      </c>
    </row>
    <row r="1313" spans="1:57" ht="12.75">
      <c r="A1313" s="211"/>
      <c r="B1313" s="212" t="s">
        <v>76</v>
      </c>
      <c r="C1313" s="213" t="str">
        <f>CONCATENATE(B1304," ",C1304)</f>
        <v>D96 Přesuny suti a vybouraných hmot</v>
      </c>
      <c r="D1313" s="214"/>
      <c r="E1313" s="215"/>
      <c r="F1313" s="216"/>
      <c r="G1313" s="217">
        <f>SUM(G1304:G1312)</f>
        <v>0</v>
      </c>
      <c r="O1313" s="195">
        <v>4</v>
      </c>
      <c r="BA1313" s="218">
        <f>SUM(BA1304:BA1312)</f>
        <v>0</v>
      </c>
      <c r="BB1313" s="218">
        <f>SUM(BB1304:BB1312)</f>
        <v>0</v>
      </c>
      <c r="BC1313" s="218">
        <f>SUM(BC1304:BC1312)</f>
        <v>0</v>
      </c>
      <c r="BD1313" s="218">
        <f>SUM(BD1304:BD1312)</f>
        <v>0</v>
      </c>
      <c r="BE1313" s="218">
        <f>SUM(BE1304:BE1312)</f>
        <v>0</v>
      </c>
    </row>
    <row r="1314" ht="12.75">
      <c r="E1314" s="167"/>
    </row>
    <row r="1315" ht="12.75">
      <c r="E1315" s="167"/>
    </row>
    <row r="1316" ht="12.75">
      <c r="E1316" s="167"/>
    </row>
    <row r="1317" ht="12.75">
      <c r="E1317" s="167"/>
    </row>
    <row r="1318" ht="12.75">
      <c r="E1318" s="167"/>
    </row>
    <row r="1319" ht="12.75">
      <c r="E1319" s="167"/>
    </row>
    <row r="1320" ht="12.75">
      <c r="E1320" s="167"/>
    </row>
    <row r="1321" ht="12.75">
      <c r="E1321" s="167"/>
    </row>
    <row r="1322" ht="12.75">
      <c r="E1322" s="167"/>
    </row>
    <row r="1323" ht="12.75">
      <c r="E1323" s="167"/>
    </row>
    <row r="1324" ht="12.75">
      <c r="E1324" s="167"/>
    </row>
    <row r="1325" ht="12.75">
      <c r="E1325" s="167"/>
    </row>
    <row r="1326" ht="12.75">
      <c r="E1326" s="167"/>
    </row>
    <row r="1327" ht="12.75">
      <c r="E1327" s="167"/>
    </row>
    <row r="1328" ht="12.75">
      <c r="E1328" s="167"/>
    </row>
    <row r="1329" ht="12.75">
      <c r="E1329" s="167"/>
    </row>
    <row r="1330" ht="12.75">
      <c r="E1330" s="167"/>
    </row>
    <row r="1331" ht="12.75">
      <c r="E1331" s="167"/>
    </row>
    <row r="1332" ht="12.75">
      <c r="E1332" s="167"/>
    </row>
    <row r="1333" ht="12.75">
      <c r="E1333" s="167"/>
    </row>
    <row r="1334" ht="12.75">
      <c r="E1334" s="167"/>
    </row>
    <row r="1335" ht="12.75">
      <c r="E1335" s="167"/>
    </row>
    <row r="1336" ht="12.75">
      <c r="E1336" s="167"/>
    </row>
    <row r="1337" spans="1:7" ht="12.75">
      <c r="A1337" s="219"/>
      <c r="B1337" s="219"/>
      <c r="C1337" s="219"/>
      <c r="D1337" s="219"/>
      <c r="E1337" s="219"/>
      <c r="F1337" s="219"/>
      <c r="G1337" s="219"/>
    </row>
    <row r="1338" spans="1:7" ht="12.75">
      <c r="A1338" s="219"/>
      <c r="B1338" s="219"/>
      <c r="C1338" s="219"/>
      <c r="D1338" s="219"/>
      <c r="E1338" s="219"/>
      <c r="F1338" s="219"/>
      <c r="G1338" s="219"/>
    </row>
    <row r="1339" spans="1:7" ht="12.75">
      <c r="A1339" s="219"/>
      <c r="B1339" s="219"/>
      <c r="C1339" s="219"/>
      <c r="D1339" s="219"/>
      <c r="E1339" s="219"/>
      <c r="F1339" s="219"/>
      <c r="G1339" s="219"/>
    </row>
    <row r="1340" spans="1:7" ht="12.75">
      <c r="A1340" s="219"/>
      <c r="B1340" s="219"/>
      <c r="C1340" s="219"/>
      <c r="D1340" s="219"/>
      <c r="E1340" s="219"/>
      <c r="F1340" s="219"/>
      <c r="G1340" s="219"/>
    </row>
    <row r="1341" ht="12.75">
      <c r="E1341" s="167"/>
    </row>
    <row r="1342" ht="12.75">
      <c r="E1342" s="167"/>
    </row>
    <row r="1343" ht="12.75">
      <c r="E1343" s="167"/>
    </row>
    <row r="1344" ht="12.75">
      <c r="E1344" s="167"/>
    </row>
    <row r="1345" ht="12.75">
      <c r="E1345" s="167"/>
    </row>
    <row r="1346" ht="12.75">
      <c r="E1346" s="167"/>
    </row>
    <row r="1347" ht="12.75">
      <c r="E1347" s="167"/>
    </row>
    <row r="1348" ht="12.75">
      <c r="E1348" s="167"/>
    </row>
    <row r="1349" ht="12.75">
      <c r="E1349" s="167"/>
    </row>
    <row r="1350" ht="12.75">
      <c r="E1350" s="167"/>
    </row>
    <row r="1351" ht="12.75">
      <c r="E1351" s="167"/>
    </row>
    <row r="1352" ht="12.75">
      <c r="E1352" s="167"/>
    </row>
    <row r="1353" ht="12.75">
      <c r="E1353" s="167"/>
    </row>
    <row r="1354" ht="12.75">
      <c r="E1354" s="167"/>
    </row>
    <row r="1355" ht="12.75">
      <c r="E1355" s="167"/>
    </row>
    <row r="1356" ht="12.75">
      <c r="E1356" s="167"/>
    </row>
    <row r="1357" ht="12.75">
      <c r="E1357" s="167"/>
    </row>
    <row r="1358" ht="12.75">
      <c r="E1358" s="167"/>
    </row>
    <row r="1359" ht="12.75">
      <c r="E1359" s="167"/>
    </row>
    <row r="1360" ht="12.75">
      <c r="E1360" s="167"/>
    </row>
    <row r="1361" ht="12.75">
      <c r="E1361" s="167"/>
    </row>
    <row r="1362" ht="12.75">
      <c r="E1362" s="167"/>
    </row>
    <row r="1363" ht="12.75">
      <c r="E1363" s="167"/>
    </row>
    <row r="1364" ht="12.75">
      <c r="E1364" s="167"/>
    </row>
    <row r="1365" ht="12.75">
      <c r="E1365" s="167"/>
    </row>
    <row r="1366" ht="12.75">
      <c r="E1366" s="167"/>
    </row>
    <row r="1367" ht="12.75">
      <c r="E1367" s="167"/>
    </row>
    <row r="1368" ht="12.75">
      <c r="E1368" s="167"/>
    </row>
    <row r="1369" ht="12.75">
      <c r="E1369" s="167"/>
    </row>
    <row r="1370" ht="12.75">
      <c r="E1370" s="167"/>
    </row>
    <row r="1371" ht="12.75">
      <c r="E1371" s="167"/>
    </row>
    <row r="1372" spans="1:2" ht="12.75">
      <c r="A1372" s="220"/>
      <c r="B1372" s="220"/>
    </row>
    <row r="1373" spans="1:7" ht="12.75">
      <c r="A1373" s="219"/>
      <c r="B1373" s="219"/>
      <c r="C1373" s="222"/>
      <c r="D1373" s="222"/>
      <c r="E1373" s="223"/>
      <c r="F1373" s="222"/>
      <c r="G1373" s="224"/>
    </row>
    <row r="1374" spans="1:7" ht="12.75">
      <c r="A1374" s="225"/>
      <c r="B1374" s="225"/>
      <c r="C1374" s="219"/>
      <c r="D1374" s="219"/>
      <c r="E1374" s="226"/>
      <c r="F1374" s="219"/>
      <c r="G1374" s="219"/>
    </row>
    <row r="1375" spans="1:7" ht="12.75">
      <c r="A1375" s="219"/>
      <c r="B1375" s="219"/>
      <c r="C1375" s="219"/>
      <c r="D1375" s="219"/>
      <c r="E1375" s="226"/>
      <c r="F1375" s="219"/>
      <c r="G1375" s="219"/>
    </row>
    <row r="1376" spans="1:7" ht="12.75">
      <c r="A1376" s="219"/>
      <c r="B1376" s="219"/>
      <c r="C1376" s="219"/>
      <c r="D1376" s="219"/>
      <c r="E1376" s="226"/>
      <c r="F1376" s="219"/>
      <c r="G1376" s="219"/>
    </row>
    <row r="1377" spans="1:7" ht="12.75">
      <c r="A1377" s="219"/>
      <c r="B1377" s="219"/>
      <c r="C1377" s="219"/>
      <c r="D1377" s="219"/>
      <c r="E1377" s="226"/>
      <c r="F1377" s="219"/>
      <c r="G1377" s="219"/>
    </row>
    <row r="1378" spans="1:7" ht="12.75">
      <c r="A1378" s="219"/>
      <c r="B1378" s="219"/>
      <c r="C1378" s="219"/>
      <c r="D1378" s="219"/>
      <c r="E1378" s="226"/>
      <c r="F1378" s="219"/>
      <c r="G1378" s="219"/>
    </row>
    <row r="1379" spans="1:7" ht="12.75">
      <c r="A1379" s="219"/>
      <c r="B1379" s="219"/>
      <c r="C1379" s="219"/>
      <c r="D1379" s="219"/>
      <c r="E1379" s="226"/>
      <c r="F1379" s="219"/>
      <c r="G1379" s="219"/>
    </row>
    <row r="1380" spans="1:7" ht="12.75">
      <c r="A1380" s="219"/>
      <c r="B1380" s="219"/>
      <c r="C1380" s="219"/>
      <c r="D1380" s="219"/>
      <c r="E1380" s="226"/>
      <c r="F1380" s="219"/>
      <c r="G1380" s="219"/>
    </row>
    <row r="1381" spans="1:7" ht="12.75">
      <c r="A1381" s="219"/>
      <c r="B1381" s="219"/>
      <c r="C1381" s="219"/>
      <c r="D1381" s="219"/>
      <c r="E1381" s="226"/>
      <c r="F1381" s="219"/>
      <c r="G1381" s="219"/>
    </row>
    <row r="1382" spans="1:7" ht="12.75">
      <c r="A1382" s="219"/>
      <c r="B1382" s="219"/>
      <c r="C1382" s="219"/>
      <c r="D1382" s="219"/>
      <c r="E1382" s="226"/>
      <c r="F1382" s="219"/>
      <c r="G1382" s="219"/>
    </row>
    <row r="1383" spans="1:7" ht="12.75">
      <c r="A1383" s="219"/>
      <c r="B1383" s="219"/>
      <c r="C1383" s="219"/>
      <c r="D1383" s="219"/>
      <c r="E1383" s="226"/>
      <c r="F1383" s="219"/>
      <c r="G1383" s="219"/>
    </row>
    <row r="1384" spans="1:7" ht="12.75">
      <c r="A1384" s="219"/>
      <c r="B1384" s="219"/>
      <c r="C1384" s="219"/>
      <c r="D1384" s="219"/>
      <c r="E1384" s="226"/>
      <c r="F1384" s="219"/>
      <c r="G1384" s="219"/>
    </row>
    <row r="1385" spans="1:7" ht="12.75">
      <c r="A1385" s="219"/>
      <c r="B1385" s="219"/>
      <c r="C1385" s="219"/>
      <c r="D1385" s="219"/>
      <c r="E1385" s="226"/>
      <c r="F1385" s="219"/>
      <c r="G1385" s="219"/>
    </row>
    <row r="1386" spans="1:7" ht="12.75">
      <c r="A1386" s="219"/>
      <c r="B1386" s="219"/>
      <c r="C1386" s="219"/>
      <c r="D1386" s="219"/>
      <c r="E1386" s="226"/>
      <c r="F1386" s="219"/>
      <c r="G1386" s="219"/>
    </row>
  </sheetData>
  <sheetProtection/>
  <mergeCells count="1001">
    <mergeCell ref="C1296:D1296"/>
    <mergeCell ref="C1298:D1298"/>
    <mergeCell ref="C1299:D1299"/>
    <mergeCell ref="C1301:D1301"/>
    <mergeCell ref="C1302:D1302"/>
    <mergeCell ref="C1289:D1289"/>
    <mergeCell ref="C1290:D1290"/>
    <mergeCell ref="C1291:D1291"/>
    <mergeCell ref="C1292:D1292"/>
    <mergeCell ref="C1293:D1293"/>
    <mergeCell ref="C1295:D1295"/>
    <mergeCell ref="C1280:D1280"/>
    <mergeCell ref="C1281:D1281"/>
    <mergeCell ref="C1283:D1283"/>
    <mergeCell ref="C1284:D1284"/>
    <mergeCell ref="C1286:D1286"/>
    <mergeCell ref="C1287:D1287"/>
    <mergeCell ref="C1271:D1271"/>
    <mergeCell ref="C1272:D1272"/>
    <mergeCell ref="C1274:D1274"/>
    <mergeCell ref="C1275:D1275"/>
    <mergeCell ref="C1277:D1277"/>
    <mergeCell ref="C1278:D1278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34:D1234"/>
    <mergeCell ref="C1235:D1235"/>
    <mergeCell ref="C1236:D1236"/>
    <mergeCell ref="C1237:D1237"/>
    <mergeCell ref="C1238:D1238"/>
    <mergeCell ref="C1239:D1239"/>
    <mergeCell ref="C1228:D1228"/>
    <mergeCell ref="C1229:D1229"/>
    <mergeCell ref="C1230:D1230"/>
    <mergeCell ref="C1231:D1231"/>
    <mergeCell ref="C1232:D1232"/>
    <mergeCell ref="C1233:D1233"/>
    <mergeCell ref="C1219:D1219"/>
    <mergeCell ref="C1220:D1220"/>
    <mergeCell ref="C1222:D1222"/>
    <mergeCell ref="C1223:D1223"/>
    <mergeCell ref="C1224:D1224"/>
    <mergeCell ref="C1225:D1225"/>
    <mergeCell ref="C1226:D1226"/>
    <mergeCell ref="C1227:D1227"/>
    <mergeCell ref="C1211:D1211"/>
    <mergeCell ref="C1215:D1215"/>
    <mergeCell ref="C1201:D1201"/>
    <mergeCell ref="C1202:D1202"/>
    <mergeCell ref="C1207:D1207"/>
    <mergeCell ref="C1192:D1192"/>
    <mergeCell ref="C1193:D1193"/>
    <mergeCell ref="C1194:D1194"/>
    <mergeCell ref="C1195:D1195"/>
    <mergeCell ref="C1196:D1196"/>
    <mergeCell ref="C1197:D1197"/>
    <mergeCell ref="C1185:D1185"/>
    <mergeCell ref="C1187:D1187"/>
    <mergeCell ref="C1188:D1188"/>
    <mergeCell ref="C1189:D1189"/>
    <mergeCell ref="C1190:D1190"/>
    <mergeCell ref="C1191:D1191"/>
    <mergeCell ref="C1179:D1179"/>
    <mergeCell ref="C1180:D1180"/>
    <mergeCell ref="C1181:D1181"/>
    <mergeCell ref="C1182:D1182"/>
    <mergeCell ref="C1183:D1183"/>
    <mergeCell ref="C1184:D1184"/>
    <mergeCell ref="C1172:D1172"/>
    <mergeCell ref="C1173:D1173"/>
    <mergeCell ref="C1174:D1174"/>
    <mergeCell ref="C1176:D1176"/>
    <mergeCell ref="C1177:D1177"/>
    <mergeCell ref="C1178:D1178"/>
    <mergeCell ref="C1159:D1159"/>
    <mergeCell ref="C1161:D1161"/>
    <mergeCell ref="C1166:D1166"/>
    <mergeCell ref="C1167:D1167"/>
    <mergeCell ref="C1168:D1168"/>
    <mergeCell ref="C1169:D1169"/>
    <mergeCell ref="C1170:D1170"/>
    <mergeCell ref="C1171:D1171"/>
    <mergeCell ref="C1146:D1146"/>
    <mergeCell ref="C1147:D1147"/>
    <mergeCell ref="C1152:D1152"/>
    <mergeCell ref="C1153:D1153"/>
    <mergeCell ref="C1154:D1154"/>
    <mergeCell ref="C1155:D1155"/>
    <mergeCell ref="C1157:D1157"/>
    <mergeCell ref="C1158:D1158"/>
    <mergeCell ref="C1138:D1138"/>
    <mergeCell ref="C1140:D1140"/>
    <mergeCell ref="C1141:D1141"/>
    <mergeCell ref="C1142:D1142"/>
    <mergeCell ref="C1143:D1143"/>
    <mergeCell ref="C1145:D1145"/>
    <mergeCell ref="C1130:D1130"/>
    <mergeCell ref="C1132:D1132"/>
    <mergeCell ref="C1133:D1133"/>
    <mergeCell ref="C1135:D1135"/>
    <mergeCell ref="C1136:D1136"/>
    <mergeCell ref="C1137:D1137"/>
    <mergeCell ref="C1123:D1123"/>
    <mergeCell ref="C1124:D1124"/>
    <mergeCell ref="C1125:D1125"/>
    <mergeCell ref="C1126:D1126"/>
    <mergeCell ref="C1127:D1127"/>
    <mergeCell ref="C1129:D1129"/>
    <mergeCell ref="C1115:D1115"/>
    <mergeCell ref="C1117:D1117"/>
    <mergeCell ref="C1118:D1118"/>
    <mergeCell ref="C1119:D1119"/>
    <mergeCell ref="C1120:D1120"/>
    <mergeCell ref="C1122:D1122"/>
    <mergeCell ref="C1108:D1108"/>
    <mergeCell ref="C1109:D1109"/>
    <mergeCell ref="C1110:D1110"/>
    <mergeCell ref="C1112:D1112"/>
    <mergeCell ref="C1113:D1113"/>
    <mergeCell ref="C1114:D1114"/>
    <mergeCell ref="C1100:D1100"/>
    <mergeCell ref="C1102:D1102"/>
    <mergeCell ref="C1103:D1103"/>
    <mergeCell ref="C1105:D1105"/>
    <mergeCell ref="C1106:D1106"/>
    <mergeCell ref="C1107:D1107"/>
    <mergeCell ref="C1093:D1093"/>
    <mergeCell ref="C1094:D1094"/>
    <mergeCell ref="C1096:D1096"/>
    <mergeCell ref="C1097:D1097"/>
    <mergeCell ref="C1098:D1098"/>
    <mergeCell ref="C1099:D1099"/>
    <mergeCell ref="C1086:D1086"/>
    <mergeCell ref="C1087:D1087"/>
    <mergeCell ref="C1088:D1088"/>
    <mergeCell ref="C1089:D1089"/>
    <mergeCell ref="C1091:D1091"/>
    <mergeCell ref="C1092:D1092"/>
    <mergeCell ref="C1078:D1078"/>
    <mergeCell ref="C1080:D1080"/>
    <mergeCell ref="C1081:D1081"/>
    <mergeCell ref="C1082:D1082"/>
    <mergeCell ref="C1084:D1084"/>
    <mergeCell ref="C1085:D1085"/>
    <mergeCell ref="C1070:D1070"/>
    <mergeCell ref="C1071:D1071"/>
    <mergeCell ref="C1073:D1073"/>
    <mergeCell ref="C1074:D1074"/>
    <mergeCell ref="C1075:D1075"/>
    <mergeCell ref="C1077:D1077"/>
    <mergeCell ref="C1063:D1063"/>
    <mergeCell ref="C1064:D1064"/>
    <mergeCell ref="C1065:D1065"/>
    <mergeCell ref="C1066:D1066"/>
    <mergeCell ref="C1067:D1067"/>
    <mergeCell ref="C1069:D1069"/>
    <mergeCell ref="C1056:D1056"/>
    <mergeCell ref="C1057:D1057"/>
    <mergeCell ref="C1058:D1058"/>
    <mergeCell ref="C1059:D1059"/>
    <mergeCell ref="C1060:D1060"/>
    <mergeCell ref="C1062:D1062"/>
    <mergeCell ref="C1049:D1049"/>
    <mergeCell ref="C1050:D1050"/>
    <mergeCell ref="C1052:D1052"/>
    <mergeCell ref="C1053:D1053"/>
    <mergeCell ref="C1054:D1054"/>
    <mergeCell ref="C1055:D1055"/>
    <mergeCell ref="C1043:D1043"/>
    <mergeCell ref="C1044:D1044"/>
    <mergeCell ref="C1045:D1045"/>
    <mergeCell ref="C1046:D1046"/>
    <mergeCell ref="C1047:D1047"/>
    <mergeCell ref="C1048:D1048"/>
    <mergeCell ref="C1035:D1035"/>
    <mergeCell ref="C1037:D1037"/>
    <mergeCell ref="C1038:D1038"/>
    <mergeCell ref="C1039:D1039"/>
    <mergeCell ref="C1040:D1040"/>
    <mergeCell ref="C1042:D1042"/>
    <mergeCell ref="C1028:D1028"/>
    <mergeCell ref="C1029:D1029"/>
    <mergeCell ref="C1030:D1030"/>
    <mergeCell ref="C1032:D1032"/>
    <mergeCell ref="C1033:D1033"/>
    <mergeCell ref="C1034:D1034"/>
    <mergeCell ref="C1021:D1021"/>
    <mergeCell ref="C1022:D1022"/>
    <mergeCell ref="C1023:D1023"/>
    <mergeCell ref="C1024:D1024"/>
    <mergeCell ref="C1026:D1026"/>
    <mergeCell ref="C1027:D1027"/>
    <mergeCell ref="C1013:D1013"/>
    <mergeCell ref="C1014:D1014"/>
    <mergeCell ref="C1015:D1015"/>
    <mergeCell ref="C1017:D1017"/>
    <mergeCell ref="C1018:D1018"/>
    <mergeCell ref="C1020:D1020"/>
    <mergeCell ref="C1005:D1005"/>
    <mergeCell ref="C1007:D1007"/>
    <mergeCell ref="C1008:D1008"/>
    <mergeCell ref="C1010:D1010"/>
    <mergeCell ref="C1011:D1011"/>
    <mergeCell ref="C1012:D1012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986:D986"/>
    <mergeCell ref="C987:D987"/>
    <mergeCell ref="C989:D989"/>
    <mergeCell ref="C990:D990"/>
    <mergeCell ref="C991:D991"/>
    <mergeCell ref="C992:D992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7:D967"/>
    <mergeCell ref="C968:D968"/>
    <mergeCell ref="C969:D969"/>
    <mergeCell ref="C971:D971"/>
    <mergeCell ref="C972:D972"/>
    <mergeCell ref="C973:D973"/>
    <mergeCell ref="C961:D961"/>
    <mergeCell ref="C962:D962"/>
    <mergeCell ref="C963:D963"/>
    <mergeCell ref="C964:D964"/>
    <mergeCell ref="C965:D965"/>
    <mergeCell ref="C966:D966"/>
    <mergeCell ref="C955:D955"/>
    <mergeCell ref="C956:D956"/>
    <mergeCell ref="C957:D957"/>
    <mergeCell ref="C958:D958"/>
    <mergeCell ref="C959:D959"/>
    <mergeCell ref="C960:D960"/>
    <mergeCell ref="C948:D948"/>
    <mergeCell ref="C949:D949"/>
    <mergeCell ref="C950:D950"/>
    <mergeCell ref="C951:D951"/>
    <mergeCell ref="C952:D952"/>
    <mergeCell ref="C953:D953"/>
    <mergeCell ref="C942:D942"/>
    <mergeCell ref="C943:D943"/>
    <mergeCell ref="C944:D944"/>
    <mergeCell ref="C945:D945"/>
    <mergeCell ref="C946:D946"/>
    <mergeCell ref="C947:D947"/>
    <mergeCell ref="C934:D934"/>
    <mergeCell ref="C936:D936"/>
    <mergeCell ref="C937:D937"/>
    <mergeCell ref="C939:D939"/>
    <mergeCell ref="C940:D940"/>
    <mergeCell ref="C941:D941"/>
    <mergeCell ref="C927:D927"/>
    <mergeCell ref="C928:D928"/>
    <mergeCell ref="C930:D930"/>
    <mergeCell ref="C931:D931"/>
    <mergeCell ref="C932:D932"/>
    <mergeCell ref="C933:D933"/>
    <mergeCell ref="C919:D919"/>
    <mergeCell ref="C920:D920"/>
    <mergeCell ref="C921:D921"/>
    <mergeCell ref="C922:D922"/>
    <mergeCell ref="C924:D924"/>
    <mergeCell ref="C925:D925"/>
    <mergeCell ref="C912:D912"/>
    <mergeCell ref="C913:D913"/>
    <mergeCell ref="C914:D914"/>
    <mergeCell ref="C916:D916"/>
    <mergeCell ref="C917:D917"/>
    <mergeCell ref="C918:D918"/>
    <mergeCell ref="C905:D905"/>
    <mergeCell ref="C906:D906"/>
    <mergeCell ref="C907:D907"/>
    <mergeCell ref="C908:D908"/>
    <mergeCell ref="C909:D909"/>
    <mergeCell ref="C911:D911"/>
    <mergeCell ref="C898:D898"/>
    <mergeCell ref="C899:D899"/>
    <mergeCell ref="C900:D900"/>
    <mergeCell ref="C901:D901"/>
    <mergeCell ref="C902:D902"/>
    <mergeCell ref="C904:D904"/>
    <mergeCell ref="C890:D890"/>
    <mergeCell ref="C892:D892"/>
    <mergeCell ref="C893:D893"/>
    <mergeCell ref="C894:D894"/>
    <mergeCell ref="C896:D896"/>
    <mergeCell ref="C897:D897"/>
    <mergeCell ref="C882:D882"/>
    <mergeCell ref="C884:D884"/>
    <mergeCell ref="C885:D885"/>
    <mergeCell ref="C886:D886"/>
    <mergeCell ref="C888:D888"/>
    <mergeCell ref="C889:D889"/>
    <mergeCell ref="C874:D874"/>
    <mergeCell ref="C875:D875"/>
    <mergeCell ref="C877:D877"/>
    <mergeCell ref="C878:D878"/>
    <mergeCell ref="C880:D880"/>
    <mergeCell ref="C881:D881"/>
    <mergeCell ref="C865:D865"/>
    <mergeCell ref="C867:D867"/>
    <mergeCell ref="C868:D868"/>
    <mergeCell ref="C869:D869"/>
    <mergeCell ref="C871:D871"/>
    <mergeCell ref="C872:D872"/>
    <mergeCell ref="C856:D856"/>
    <mergeCell ref="C858:D858"/>
    <mergeCell ref="C859:D859"/>
    <mergeCell ref="C861:D861"/>
    <mergeCell ref="C862:D862"/>
    <mergeCell ref="C864:D864"/>
    <mergeCell ref="C850:D850"/>
    <mergeCell ref="C851:D851"/>
    <mergeCell ref="C852:D852"/>
    <mergeCell ref="C853:D853"/>
    <mergeCell ref="C854:D854"/>
    <mergeCell ref="C855:D855"/>
    <mergeCell ref="C842:D842"/>
    <mergeCell ref="C843:D843"/>
    <mergeCell ref="C844:D844"/>
    <mergeCell ref="C845:D845"/>
    <mergeCell ref="C847:D847"/>
    <mergeCell ref="C848:D848"/>
    <mergeCell ref="C835:D835"/>
    <mergeCell ref="C836:D836"/>
    <mergeCell ref="C838:D838"/>
    <mergeCell ref="C839:D839"/>
    <mergeCell ref="C840:D840"/>
    <mergeCell ref="C841:D841"/>
    <mergeCell ref="C823:D823"/>
    <mergeCell ref="C824:D824"/>
    <mergeCell ref="C829:D829"/>
    <mergeCell ref="C830:D830"/>
    <mergeCell ref="C831:D831"/>
    <mergeCell ref="C832:D832"/>
    <mergeCell ref="C833:D833"/>
    <mergeCell ref="C834:D834"/>
    <mergeCell ref="C815:D815"/>
    <mergeCell ref="C816:D816"/>
    <mergeCell ref="C818:D818"/>
    <mergeCell ref="C819:D819"/>
    <mergeCell ref="C820:D820"/>
    <mergeCell ref="C822:D822"/>
    <mergeCell ref="C808:D808"/>
    <mergeCell ref="C809:D809"/>
    <mergeCell ref="C810:D810"/>
    <mergeCell ref="C812:D812"/>
    <mergeCell ref="C813:D813"/>
    <mergeCell ref="C814:D814"/>
    <mergeCell ref="C802:D802"/>
    <mergeCell ref="C803:D803"/>
    <mergeCell ref="C804:D804"/>
    <mergeCell ref="C805:D805"/>
    <mergeCell ref="C806:D806"/>
    <mergeCell ref="C807:D807"/>
    <mergeCell ref="C795:D795"/>
    <mergeCell ref="C796:D796"/>
    <mergeCell ref="C797:D797"/>
    <mergeCell ref="C798:D798"/>
    <mergeCell ref="C800:D800"/>
    <mergeCell ref="C801:D801"/>
    <mergeCell ref="C789:D789"/>
    <mergeCell ref="C790:D790"/>
    <mergeCell ref="C791:D791"/>
    <mergeCell ref="C792:D792"/>
    <mergeCell ref="C793:D793"/>
    <mergeCell ref="C794:D794"/>
    <mergeCell ref="C782:D782"/>
    <mergeCell ref="C783:D783"/>
    <mergeCell ref="C784:D784"/>
    <mergeCell ref="C785:D785"/>
    <mergeCell ref="C787:D787"/>
    <mergeCell ref="C788:D788"/>
    <mergeCell ref="C776:D776"/>
    <mergeCell ref="C777:D777"/>
    <mergeCell ref="C778:D778"/>
    <mergeCell ref="C779:D779"/>
    <mergeCell ref="C780:D780"/>
    <mergeCell ref="C781:D781"/>
    <mergeCell ref="C768:D768"/>
    <mergeCell ref="C769:D769"/>
    <mergeCell ref="C770:D770"/>
    <mergeCell ref="C772:D772"/>
    <mergeCell ref="C773:D773"/>
    <mergeCell ref="C775:D775"/>
    <mergeCell ref="C760:D760"/>
    <mergeCell ref="C761:D761"/>
    <mergeCell ref="C762:D762"/>
    <mergeCell ref="C763:D763"/>
    <mergeCell ref="C765:D765"/>
    <mergeCell ref="C766:D766"/>
    <mergeCell ref="C749:D749"/>
    <mergeCell ref="C754:D754"/>
    <mergeCell ref="C755:D755"/>
    <mergeCell ref="C757:D757"/>
    <mergeCell ref="C758:D758"/>
    <mergeCell ref="C759:D759"/>
    <mergeCell ref="C737:D737"/>
    <mergeCell ref="C738:D738"/>
    <mergeCell ref="C740:D740"/>
    <mergeCell ref="C741:D741"/>
    <mergeCell ref="C743:D743"/>
    <mergeCell ref="C744:D744"/>
    <mergeCell ref="C728:D728"/>
    <mergeCell ref="C730:D730"/>
    <mergeCell ref="C731:D731"/>
    <mergeCell ref="C733:D733"/>
    <mergeCell ref="C734:D734"/>
    <mergeCell ref="C736:D736"/>
    <mergeCell ref="C720:D720"/>
    <mergeCell ref="C721:D721"/>
    <mergeCell ref="C723:D723"/>
    <mergeCell ref="C724:D724"/>
    <mergeCell ref="C725:D725"/>
    <mergeCell ref="C727:D727"/>
    <mergeCell ref="C711:D711"/>
    <mergeCell ref="C712:D712"/>
    <mergeCell ref="C714:D714"/>
    <mergeCell ref="C715:D715"/>
    <mergeCell ref="C717:D717"/>
    <mergeCell ref="C718:D718"/>
    <mergeCell ref="C700:D700"/>
    <mergeCell ref="C701:D701"/>
    <mergeCell ref="C703:D703"/>
    <mergeCell ref="C705:D705"/>
    <mergeCell ref="C707:D707"/>
    <mergeCell ref="C709:D709"/>
    <mergeCell ref="C682:D682"/>
    <mergeCell ref="C684:D684"/>
    <mergeCell ref="C689:D689"/>
    <mergeCell ref="C691:D691"/>
    <mergeCell ref="C692:D692"/>
    <mergeCell ref="C694:D694"/>
    <mergeCell ref="C696:D696"/>
    <mergeCell ref="C698:D698"/>
    <mergeCell ref="C674:D674"/>
    <mergeCell ref="C676:D676"/>
    <mergeCell ref="C678:D678"/>
    <mergeCell ref="C679:D679"/>
    <mergeCell ref="C680:D680"/>
    <mergeCell ref="C681:D681"/>
    <mergeCell ref="C667:D667"/>
    <mergeCell ref="C668:D668"/>
    <mergeCell ref="C669:D669"/>
    <mergeCell ref="C670:D670"/>
    <mergeCell ref="C672:D672"/>
    <mergeCell ref="C673:D673"/>
    <mergeCell ref="C659:D659"/>
    <mergeCell ref="C661:D661"/>
    <mergeCell ref="C662:D662"/>
    <mergeCell ref="C663:D663"/>
    <mergeCell ref="C664:D664"/>
    <mergeCell ref="C666:D666"/>
    <mergeCell ref="C652:D652"/>
    <mergeCell ref="C653:D653"/>
    <mergeCell ref="C654:D654"/>
    <mergeCell ref="C655:D655"/>
    <mergeCell ref="C656:D656"/>
    <mergeCell ref="C657:D657"/>
    <mergeCell ref="C643:D643"/>
    <mergeCell ref="C645:D645"/>
    <mergeCell ref="C647:D647"/>
    <mergeCell ref="C648:D648"/>
    <mergeCell ref="C649:D649"/>
    <mergeCell ref="C650:D650"/>
    <mergeCell ref="C634:D634"/>
    <mergeCell ref="C635:D635"/>
    <mergeCell ref="C637:D637"/>
    <mergeCell ref="C638:D638"/>
    <mergeCell ref="C640:D640"/>
    <mergeCell ref="C642:D642"/>
    <mergeCell ref="C621:D621"/>
    <mergeCell ref="C626:D626"/>
    <mergeCell ref="C630:D630"/>
    <mergeCell ref="C631:D631"/>
    <mergeCell ref="C632:D632"/>
    <mergeCell ref="C633:D633"/>
    <mergeCell ref="C606:D606"/>
    <mergeCell ref="C608:D608"/>
    <mergeCell ref="C609:D609"/>
    <mergeCell ref="C614:D614"/>
    <mergeCell ref="C615:D615"/>
    <mergeCell ref="C617:D617"/>
    <mergeCell ref="C618:D618"/>
    <mergeCell ref="C620:D620"/>
    <mergeCell ref="C597:D597"/>
    <mergeCell ref="C598:D598"/>
    <mergeCell ref="C600:D600"/>
    <mergeCell ref="C601:D601"/>
    <mergeCell ref="C603:D603"/>
    <mergeCell ref="C605:D605"/>
    <mergeCell ref="C589:D589"/>
    <mergeCell ref="C590:D590"/>
    <mergeCell ref="C592:D592"/>
    <mergeCell ref="C593:D593"/>
    <mergeCell ref="C594:D594"/>
    <mergeCell ref="C595:D595"/>
    <mergeCell ref="C581:D581"/>
    <mergeCell ref="C583:D583"/>
    <mergeCell ref="C584:D584"/>
    <mergeCell ref="C585:D585"/>
    <mergeCell ref="C586:D586"/>
    <mergeCell ref="C587:D587"/>
    <mergeCell ref="C566:D566"/>
    <mergeCell ref="C568:D568"/>
    <mergeCell ref="C573:D573"/>
    <mergeCell ref="C574:D574"/>
    <mergeCell ref="C575:D575"/>
    <mergeCell ref="C576:D576"/>
    <mergeCell ref="C578:D578"/>
    <mergeCell ref="C579:D579"/>
    <mergeCell ref="C559:D559"/>
    <mergeCell ref="C560:D560"/>
    <mergeCell ref="C561:D561"/>
    <mergeCell ref="C562:D562"/>
    <mergeCell ref="C563:D563"/>
    <mergeCell ref="C565:D565"/>
    <mergeCell ref="C552:D552"/>
    <mergeCell ref="C554:D554"/>
    <mergeCell ref="C555:D555"/>
    <mergeCell ref="C556:D556"/>
    <mergeCell ref="C557:D557"/>
    <mergeCell ref="C558:D558"/>
    <mergeCell ref="C546:D546"/>
    <mergeCell ref="C547:D547"/>
    <mergeCell ref="C548:D548"/>
    <mergeCell ref="C549:D549"/>
    <mergeCell ref="C550:D550"/>
    <mergeCell ref="C551:D551"/>
    <mergeCell ref="C540:D540"/>
    <mergeCell ref="C541:D541"/>
    <mergeCell ref="C542:D542"/>
    <mergeCell ref="C543:D543"/>
    <mergeCell ref="C544:D544"/>
    <mergeCell ref="C545:D545"/>
    <mergeCell ref="C531:D531"/>
    <mergeCell ref="C532:D532"/>
    <mergeCell ref="C534:D534"/>
    <mergeCell ref="C535:D535"/>
    <mergeCell ref="C537:D537"/>
    <mergeCell ref="C538:D538"/>
    <mergeCell ref="C523:D523"/>
    <mergeCell ref="C524:D524"/>
    <mergeCell ref="C526:D526"/>
    <mergeCell ref="C527:D527"/>
    <mergeCell ref="C528:D528"/>
    <mergeCell ref="C529:D529"/>
    <mergeCell ref="C530:D530"/>
    <mergeCell ref="C512:D512"/>
    <mergeCell ref="C513:D513"/>
    <mergeCell ref="C514:D514"/>
    <mergeCell ref="C515:D515"/>
    <mergeCell ref="C516:D516"/>
    <mergeCell ref="C504:D504"/>
    <mergeCell ref="C506:D506"/>
    <mergeCell ref="C507:D507"/>
    <mergeCell ref="C508:D508"/>
    <mergeCell ref="C510:D510"/>
    <mergeCell ref="C511:D511"/>
    <mergeCell ref="C497:D497"/>
    <mergeCell ref="C498:D498"/>
    <mergeCell ref="C499:D499"/>
    <mergeCell ref="C501:D501"/>
    <mergeCell ref="C502:D502"/>
    <mergeCell ref="C503:D503"/>
    <mergeCell ref="C489:D489"/>
    <mergeCell ref="C491:D491"/>
    <mergeCell ref="C492:D492"/>
    <mergeCell ref="C493:D493"/>
    <mergeCell ref="C494:D494"/>
    <mergeCell ref="C496:D496"/>
    <mergeCell ref="C482:D482"/>
    <mergeCell ref="C484:D484"/>
    <mergeCell ref="C485:D485"/>
    <mergeCell ref="C486:D486"/>
    <mergeCell ref="C487:D487"/>
    <mergeCell ref="C488:D488"/>
    <mergeCell ref="C476:D476"/>
    <mergeCell ref="C477:D477"/>
    <mergeCell ref="C478:D478"/>
    <mergeCell ref="C479:D479"/>
    <mergeCell ref="C480:D480"/>
    <mergeCell ref="C481:D481"/>
    <mergeCell ref="C469:D469"/>
    <mergeCell ref="C471:D471"/>
    <mergeCell ref="C472:D472"/>
    <mergeCell ref="C473:D473"/>
    <mergeCell ref="C474:D474"/>
    <mergeCell ref="C475:D475"/>
    <mergeCell ref="C463:D463"/>
    <mergeCell ref="C464:D464"/>
    <mergeCell ref="C465:D465"/>
    <mergeCell ref="C466:D466"/>
    <mergeCell ref="C467:D467"/>
    <mergeCell ref="C468:D468"/>
    <mergeCell ref="C456:D456"/>
    <mergeCell ref="C458:D458"/>
    <mergeCell ref="C459:D459"/>
    <mergeCell ref="C460:D460"/>
    <mergeCell ref="C461:D461"/>
    <mergeCell ref="C462:D462"/>
    <mergeCell ref="C450:D450"/>
    <mergeCell ref="C451:D451"/>
    <mergeCell ref="C452:D452"/>
    <mergeCell ref="C453:D453"/>
    <mergeCell ref="C454:D454"/>
    <mergeCell ref="C455:D455"/>
    <mergeCell ref="C443:D443"/>
    <mergeCell ref="C445:D445"/>
    <mergeCell ref="C446:D446"/>
    <mergeCell ref="C447:D447"/>
    <mergeCell ref="C448:D448"/>
    <mergeCell ref="C449:D449"/>
    <mergeCell ref="C437:D437"/>
    <mergeCell ref="C438:D438"/>
    <mergeCell ref="C439:D439"/>
    <mergeCell ref="C440:D440"/>
    <mergeCell ref="C441:D441"/>
    <mergeCell ref="C442:D442"/>
    <mergeCell ref="C430:D430"/>
    <mergeCell ref="C432:D432"/>
    <mergeCell ref="C433:D433"/>
    <mergeCell ref="C434:D434"/>
    <mergeCell ref="C435:D435"/>
    <mergeCell ref="C436:D436"/>
    <mergeCell ref="C424:D424"/>
    <mergeCell ref="C425:D425"/>
    <mergeCell ref="C426:D426"/>
    <mergeCell ref="C427:D427"/>
    <mergeCell ref="C428:D428"/>
    <mergeCell ref="C429:D429"/>
    <mergeCell ref="C417:D417"/>
    <mergeCell ref="C419:D419"/>
    <mergeCell ref="C420:D420"/>
    <mergeCell ref="C421:D421"/>
    <mergeCell ref="C422:D422"/>
    <mergeCell ref="C423:D423"/>
    <mergeCell ref="C411:D411"/>
    <mergeCell ref="C412:D412"/>
    <mergeCell ref="C413:D413"/>
    <mergeCell ref="C414:D414"/>
    <mergeCell ref="C415:D415"/>
    <mergeCell ref="C416:D416"/>
    <mergeCell ref="C404:D404"/>
    <mergeCell ref="C406:D406"/>
    <mergeCell ref="C407:D407"/>
    <mergeCell ref="C408:D408"/>
    <mergeCell ref="C409:D409"/>
    <mergeCell ref="C410:D410"/>
    <mergeCell ref="C398:D398"/>
    <mergeCell ref="C399:D399"/>
    <mergeCell ref="C400:D400"/>
    <mergeCell ref="C401:D401"/>
    <mergeCell ref="C402:D402"/>
    <mergeCell ref="C403:D403"/>
    <mergeCell ref="C391:D391"/>
    <mergeCell ref="C393:D393"/>
    <mergeCell ref="C394:D394"/>
    <mergeCell ref="C395:D395"/>
    <mergeCell ref="C396:D396"/>
    <mergeCell ref="C397:D397"/>
    <mergeCell ref="C385:D385"/>
    <mergeCell ref="C386:D386"/>
    <mergeCell ref="C387:D387"/>
    <mergeCell ref="C388:D388"/>
    <mergeCell ref="C389:D389"/>
    <mergeCell ref="C390:D390"/>
    <mergeCell ref="C378:D378"/>
    <mergeCell ref="C380:D380"/>
    <mergeCell ref="C381:D381"/>
    <mergeCell ref="C382:D382"/>
    <mergeCell ref="C383:D383"/>
    <mergeCell ref="C384:D384"/>
    <mergeCell ref="C369:D369"/>
    <mergeCell ref="C370:D370"/>
    <mergeCell ref="C371:D371"/>
    <mergeCell ref="C373:D373"/>
    <mergeCell ref="C374:D374"/>
    <mergeCell ref="C376:D376"/>
    <mergeCell ref="C360:D360"/>
    <mergeCell ref="C361:D361"/>
    <mergeCell ref="C363:D363"/>
    <mergeCell ref="C364:D364"/>
    <mergeCell ref="C366:D366"/>
    <mergeCell ref="C367:D367"/>
    <mergeCell ref="C352:D352"/>
    <mergeCell ref="C353:D353"/>
    <mergeCell ref="C354:D354"/>
    <mergeCell ref="C356:D356"/>
    <mergeCell ref="C357:D357"/>
    <mergeCell ref="C358:D358"/>
    <mergeCell ref="C344:D344"/>
    <mergeCell ref="C345:D345"/>
    <mergeCell ref="C347:D347"/>
    <mergeCell ref="C348:D348"/>
    <mergeCell ref="C349:D349"/>
    <mergeCell ref="C351:D351"/>
    <mergeCell ref="C332:D332"/>
    <mergeCell ref="C333:D333"/>
    <mergeCell ref="C334:D334"/>
    <mergeCell ref="C338:D338"/>
    <mergeCell ref="C339:D339"/>
    <mergeCell ref="C340:D340"/>
    <mergeCell ref="C342:D342"/>
    <mergeCell ref="C343:D343"/>
    <mergeCell ref="C323:D323"/>
    <mergeCell ref="C324:D324"/>
    <mergeCell ref="C326:D326"/>
    <mergeCell ref="C328:D328"/>
    <mergeCell ref="C329:D329"/>
    <mergeCell ref="C330:D330"/>
    <mergeCell ref="C315:D315"/>
    <mergeCell ref="C316:D316"/>
    <mergeCell ref="C317:D317"/>
    <mergeCell ref="C319:D319"/>
    <mergeCell ref="C320:D320"/>
    <mergeCell ref="C321:D321"/>
    <mergeCell ref="C308:D308"/>
    <mergeCell ref="C309:D309"/>
    <mergeCell ref="C310:D310"/>
    <mergeCell ref="C312:D312"/>
    <mergeCell ref="C313:D313"/>
    <mergeCell ref="C314:D314"/>
    <mergeCell ref="C301:D301"/>
    <mergeCell ref="C302:D302"/>
    <mergeCell ref="C303:D303"/>
    <mergeCell ref="C304:D304"/>
    <mergeCell ref="C306:D306"/>
    <mergeCell ref="C307:D307"/>
    <mergeCell ref="C287:D287"/>
    <mergeCell ref="C291:D291"/>
    <mergeCell ref="C292:D292"/>
    <mergeCell ref="C293:D293"/>
    <mergeCell ref="C295:D295"/>
    <mergeCell ref="C296:D296"/>
    <mergeCell ref="C298:D298"/>
    <mergeCell ref="C299:D299"/>
    <mergeCell ref="C277:D277"/>
    <mergeCell ref="C278:D278"/>
    <mergeCell ref="C279:D279"/>
    <mergeCell ref="C281:D281"/>
    <mergeCell ref="C283:D283"/>
    <mergeCell ref="C285:D285"/>
    <mergeCell ref="C265:D265"/>
    <mergeCell ref="C267:D267"/>
    <mergeCell ref="C269:D269"/>
    <mergeCell ref="C271:D271"/>
    <mergeCell ref="C273:D273"/>
    <mergeCell ref="C275:D275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4:D244"/>
    <mergeCell ref="C245:D245"/>
    <mergeCell ref="C246:D246"/>
    <mergeCell ref="C247:D247"/>
    <mergeCell ref="C248:D248"/>
    <mergeCell ref="C249:D249"/>
    <mergeCell ref="C250:D250"/>
    <mergeCell ref="C252:D252"/>
    <mergeCell ref="C232:D232"/>
    <mergeCell ref="C233:D233"/>
    <mergeCell ref="C234:D234"/>
    <mergeCell ref="C235:D235"/>
    <mergeCell ref="C236:D236"/>
    <mergeCell ref="C237:D237"/>
    <mergeCell ref="C238:D238"/>
    <mergeCell ref="C240:D240"/>
    <mergeCell ref="C223:D223"/>
    <mergeCell ref="C224:D224"/>
    <mergeCell ref="C225:D225"/>
    <mergeCell ref="C226:D226"/>
    <mergeCell ref="C227:D227"/>
    <mergeCell ref="C228:D228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2:D212"/>
    <mergeCell ref="C213:D213"/>
    <mergeCell ref="C214:D214"/>
    <mergeCell ref="C196:D196"/>
    <mergeCell ref="C200:D200"/>
    <mergeCell ref="C201:D201"/>
    <mergeCell ref="C202:D202"/>
    <mergeCell ref="C203:D203"/>
    <mergeCell ref="C204:D204"/>
    <mergeCell ref="C205:D205"/>
    <mergeCell ref="C206:D206"/>
    <mergeCell ref="C189:D189"/>
    <mergeCell ref="C190:D190"/>
    <mergeCell ref="C191:D191"/>
    <mergeCell ref="C192:D192"/>
    <mergeCell ref="C193:D193"/>
    <mergeCell ref="C195:D195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68:D168"/>
    <mergeCell ref="C170:D170"/>
    <mergeCell ref="C171:D171"/>
    <mergeCell ref="C173:D173"/>
    <mergeCell ref="C174:D174"/>
    <mergeCell ref="C175:D175"/>
    <mergeCell ref="C160:D160"/>
    <mergeCell ref="C162:D162"/>
    <mergeCell ref="C163:D163"/>
    <mergeCell ref="C165:D165"/>
    <mergeCell ref="C166:D166"/>
    <mergeCell ref="C167:D167"/>
    <mergeCell ref="C149:D149"/>
    <mergeCell ref="C150:D150"/>
    <mergeCell ref="C152:D152"/>
    <mergeCell ref="C154:D154"/>
    <mergeCell ref="C156:D156"/>
    <mergeCell ref="C158:D158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1:D101"/>
    <mergeCell ref="C102:D102"/>
    <mergeCell ref="C103:D103"/>
    <mergeCell ref="C104:D104"/>
    <mergeCell ref="C105:D105"/>
    <mergeCell ref="C106:D106"/>
    <mergeCell ref="C94:D94"/>
    <mergeCell ref="C95:D95"/>
    <mergeCell ref="C96:D96"/>
    <mergeCell ref="C97:D97"/>
    <mergeCell ref="C98:D98"/>
    <mergeCell ref="C100:D100"/>
    <mergeCell ref="C87:D87"/>
    <mergeCell ref="C88:D88"/>
    <mergeCell ref="C89:D89"/>
    <mergeCell ref="C90:D90"/>
    <mergeCell ref="C92:D92"/>
    <mergeCell ref="C93:D93"/>
    <mergeCell ref="C78:D78"/>
    <mergeCell ref="C79:D79"/>
    <mergeCell ref="C80:D80"/>
    <mergeCell ref="C81:D81"/>
    <mergeCell ref="C82:D82"/>
    <mergeCell ref="C83:D83"/>
    <mergeCell ref="C84:D84"/>
    <mergeCell ref="C86:D86"/>
    <mergeCell ref="C68:D68"/>
    <mergeCell ref="C69:D69"/>
    <mergeCell ref="C71:D71"/>
    <mergeCell ref="C72:D72"/>
    <mergeCell ref="C74:D74"/>
    <mergeCell ref="C60:D60"/>
    <mergeCell ref="C61:D61"/>
    <mergeCell ref="C62:D62"/>
    <mergeCell ref="C63:D63"/>
    <mergeCell ref="C64:D64"/>
    <mergeCell ref="C49:D49"/>
    <mergeCell ref="C50:D50"/>
    <mergeCell ref="C51:D51"/>
    <mergeCell ref="C52:D52"/>
    <mergeCell ref="C56:D56"/>
    <mergeCell ref="C57:D57"/>
    <mergeCell ref="C58:D58"/>
    <mergeCell ref="C59:D59"/>
    <mergeCell ref="C41:D41"/>
    <mergeCell ref="C42:D42"/>
    <mergeCell ref="C43:D43"/>
    <mergeCell ref="C44:D44"/>
    <mergeCell ref="C45:D45"/>
    <mergeCell ref="C46:D46"/>
    <mergeCell ref="C47:D47"/>
    <mergeCell ref="C48:D48"/>
    <mergeCell ref="C29:D29"/>
    <mergeCell ref="C31:D31"/>
    <mergeCell ref="C35:D35"/>
    <mergeCell ref="C36:D36"/>
    <mergeCell ref="C37:D37"/>
    <mergeCell ref="C20:D20"/>
    <mergeCell ref="C21:D21"/>
    <mergeCell ref="C23:D23"/>
    <mergeCell ref="C25:D25"/>
    <mergeCell ref="C27:D27"/>
    <mergeCell ref="C28:D28"/>
    <mergeCell ref="C13:D13"/>
    <mergeCell ref="C14:D14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Huk</cp:lastModifiedBy>
  <dcterms:created xsi:type="dcterms:W3CDTF">2020-01-17T06:55:03Z</dcterms:created>
  <dcterms:modified xsi:type="dcterms:W3CDTF">2020-01-17T06:56:23Z</dcterms:modified>
  <cp:category/>
  <cp:version/>
  <cp:contentType/>
  <cp:contentStatus/>
</cp:coreProperties>
</file>