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787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'Rekapitulace'!$G$28</definedName>
    <definedName name="Dodavka0">'Položky'!#REF!</definedName>
    <definedName name="HSV">'Rekapitulace'!$E$28</definedName>
    <definedName name="HSV0">'Položky'!#REF!</definedName>
    <definedName name="HZS">'Rekapitulace'!$I$28</definedName>
    <definedName name="HZS0">'Položky'!#REF!</definedName>
    <definedName name="JKSO">'Krycí list'!$G$2</definedName>
    <definedName name="MJ">'Krycí list'!$G$5</definedName>
    <definedName name="Mont">'Rekapitulace'!$H$28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'Položky'!$A$1:$G$1000</definedName>
    <definedName name="_xlnm.Print_Area" localSheetId="1">'Rekapitulace'!$A$1:$I$42</definedName>
    <definedName name="PocetMJ">'Krycí list'!$G$6</definedName>
    <definedName name="Poznamka">'Krycí list'!$B$37</definedName>
    <definedName name="Projektant">'Krycí list'!$C$8</definedName>
    <definedName name="PSV">'Rekapitulace'!$F$28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<sst xmlns="http://schemas.openxmlformats.org/spreadsheetml/2006/main" count="2222" uniqueCount="893">
  <si>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</si>
  <si>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</si>
  <si>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</si>
  <si>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</si>
  <si>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</si>
  <si>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</si>
  <si>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</si>
  <si>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</si>
  <si>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</si>
  <si>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</si>
  <si>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</si>
  <si>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</si>
  <si>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</si>
  <si>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</si>
  <si>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</si>
  <si>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</si>
  <si>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</si>
  <si>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</si>
  <si>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</si>
  <si>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</si>
  <si>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</si>
  <si>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</si>
  <si>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</si>
  <si>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</si>
  <si>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</si>
  <si>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</si>
  <si>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</si>
  <si>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</si>
  <si>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</si>
  <si>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</si>
  <si>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</si>
  <si>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</si>
  <si>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</si>
  <si>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</si>
  <si>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</si>
  <si>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</si>
  <si>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</si>
  <si>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</si>
  <si>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</si>
  <si>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</si>
  <si>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</si>
  <si>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</si>
  <si>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</si>
  <si>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</si>
  <si>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</si>
  <si>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</si>
  <si>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</si>
  <si>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</si>
  <si>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</si>
  <si>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</si>
  <si>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</si>
  <si>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</si>
  <si>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</si>
  <si>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</si>
  <si>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</si>
  <si>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</si>
  <si>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</si>
  <si>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</si>
  <si>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</si>
  <si>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</si>
  <si>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</si>
  <si>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</si>
  <si>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</si>
  <si>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</si>
  <si>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</si>
  <si>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</si>
  <si>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</si>
  <si>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</si>
  <si>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</si>
  <si>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</si>
  <si>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</si>
  <si>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</si>
  <si>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</si>
  <si>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</si>
  <si>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</si>
  <si>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</si>
  <si>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</si>
  <si>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</si>
  <si>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</si>
  <si>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00003240</t>
  </si>
  <si>
    <t>Klasic.+španěl.gymnasium Brno,Bystrc,Vejrostova</t>
  </si>
  <si>
    <t>Snížení energetické náročnosti objektu školy</t>
  </si>
  <si>
    <t>00003243</t>
  </si>
  <si>
    <t>SO.03-stravovací pavilon</t>
  </si>
  <si>
    <t>113106121R00</t>
  </si>
  <si>
    <t xml:space="preserve">Rozebrání dlažeb z betonových dlaždic na sucho </t>
  </si>
  <si>
    <t>m2</t>
  </si>
  <si>
    <t>v.č.101-stravovací pavilon půdorys 1.np:</t>
  </si>
  <si>
    <t>legenda stavebních úprav:</t>
  </si>
  <si>
    <t>odstranění stáv.okap.chodníku z dlažby s podsypem š.500mm:77,2*0,5</t>
  </si>
  <si>
    <t>113107111R00</t>
  </si>
  <si>
    <t xml:space="preserve">Odstranění podkladu pl. 200 m2,kam.těžené tl.10 cm </t>
  </si>
  <si>
    <t>199000002R00</t>
  </si>
  <si>
    <t xml:space="preserve">Poplatek za skládku horniny 1- 4 </t>
  </si>
  <si>
    <t>m3</t>
  </si>
  <si>
    <t>4,632</t>
  </si>
  <si>
    <t>139600012RBD</t>
  </si>
  <si>
    <t>Ruční výkop v hornině 3 hloubka do 1 m, odvoz do 15 km</t>
  </si>
  <si>
    <t>odkop pro obrubník:77,2*0,2*0,3</t>
  </si>
  <si>
    <t>2</t>
  </si>
  <si>
    <t>Základy a zvláštní zakládání</t>
  </si>
  <si>
    <t>278231111R00</t>
  </si>
  <si>
    <t xml:space="preserve">Zdivo cihelné podezdívek pod stroje, plochy do 2m2 </t>
  </si>
  <si>
    <t>v.č.102-stravovací pavilon půdorys střechy:</t>
  </si>
  <si>
    <t>SÚ/03-podezdění stávající vzt jednotky,2 ks:0,9*0,9*0,25*2</t>
  </si>
  <si>
    <t>278381136R00</t>
  </si>
  <si>
    <t xml:space="preserve">Základ pod stroje plochy do 0,25 m2 z bet. C 25/30 </t>
  </si>
  <si>
    <t>SÚ/07-podbetonování stávající vzt jednotky,1 ks :</t>
  </si>
  <si>
    <t>rozměr 300x500x350mm:0,3*0,5*0,35</t>
  </si>
  <si>
    <t>3</t>
  </si>
  <si>
    <t>Svislé a kompletní konstrukce</t>
  </si>
  <si>
    <t>311271802R00</t>
  </si>
  <si>
    <t xml:space="preserve">Zdivo z tvárnic pórobet.P2-440 hladk.tl.300 </t>
  </si>
  <si>
    <t xml:space="preserve">      103-stravovací pavilon řez A-A a řez B-B:</t>
  </si>
  <si>
    <t>dozdění atiky zdivem z porobetonu:</t>
  </si>
  <si>
    <t>detail D:118,805*0,2</t>
  </si>
  <si>
    <t>342256364R00</t>
  </si>
  <si>
    <t xml:space="preserve">Příčka z tvárnic pórobetonových tl. 125 mm </t>
  </si>
  <si>
    <t>dozdívky u dveří:0,375*1,97</t>
  </si>
  <si>
    <t>342948111R00</t>
  </si>
  <si>
    <t xml:space="preserve">Ukotvení příček k cihel.konstr. kotvami na hmožd. </t>
  </si>
  <si>
    <t>m</t>
  </si>
  <si>
    <t>dozdívky u dveří-kotvení:1,97</t>
  </si>
  <si>
    <t>61</t>
  </si>
  <si>
    <t>Upravy povrchů vnitřní</t>
  </si>
  <si>
    <t>610991111R00</t>
  </si>
  <si>
    <t xml:space="preserve">Zakrývání výplní vnitřních otvorů </t>
  </si>
  <si>
    <t>okna,dveře,stěny :0,9225+2,7+25,92+103,32+1,773+4,8758</t>
  </si>
  <si>
    <t>3,93+5,895</t>
  </si>
  <si>
    <t>612425931RT2</t>
  </si>
  <si>
    <t>Omítka vápenná vnitřního ostění - štuková s použitím suché maltové směsi</t>
  </si>
  <si>
    <t>oprava ostění u demontovaných výplní otvorů:</t>
  </si>
  <si>
    <t>0,375*(0,9+1,97*2)+0,375*(1,2+0,9*2)</t>
  </si>
  <si>
    <t>0,375*(1,45+1,97*2+1,8+0,9*2)</t>
  </si>
  <si>
    <t>0,375*(1,025+1,97*2+1,025+0,9*2)</t>
  </si>
  <si>
    <t>0,125*(1,97+0,9)</t>
  </si>
  <si>
    <t>0,375*(4,8+0,9*2)+0,375*(2,4+0,9*2)</t>
  </si>
  <si>
    <t>0,3*(1,8+3,275*2)+0,2*(5,4+1,8*2)*3</t>
  </si>
  <si>
    <t>0,375*(1,8+3,205*2)+0,1*2,4*3+0,1*(1,2+2,4*2)</t>
  </si>
  <si>
    <t>0,2*(1,2+2,4*2)*2</t>
  </si>
  <si>
    <t>0,1*(1,2+2,4*2)*2+0,1*(3+2,4*2)*4</t>
  </si>
  <si>
    <t>0,1*(5,4+2,4*2)*2+0,1*2,4*3*2</t>
  </si>
  <si>
    <t>0,1*(1,5+2,4*2)*2+0,1*(0,9+2,4*2)</t>
  </si>
  <si>
    <t>0,1*(2,7+2,4*2)+0,2*(1,8+2,4*2)</t>
  </si>
  <si>
    <t>0,2*2,4*3+0,2*(3+2,4*2)</t>
  </si>
  <si>
    <t>62</t>
  </si>
  <si>
    <t>Úpravy povrchů vnější</t>
  </si>
  <si>
    <t>620991121R00</t>
  </si>
  <si>
    <t xml:space="preserve">Zakrývání výplní vnějších otvorů z lešení </t>
  </si>
  <si>
    <t>622311135RT3</t>
  </si>
  <si>
    <t>Zateplovací systém , fasáda, EPS F tl.150 mm s omítkou silikonovou, lepidlo</t>
  </si>
  <si>
    <t>EPS/15-obvodová stěna:607,2717</t>
  </si>
  <si>
    <t>622311153RT3</t>
  </si>
  <si>
    <t>Zateplovací systém , ostění, EPS F tl. 30 mm s omítkou silikonovou, lepidlo</t>
  </si>
  <si>
    <t>EPS/3-ostění:49,7955</t>
  </si>
  <si>
    <t>622311512R01</t>
  </si>
  <si>
    <t xml:space="preserve">Izolace soklu  XPS tl. 100 mm, bez PÚ </t>
  </si>
  <si>
    <t>XPS/10 pod út:7,72</t>
  </si>
  <si>
    <t>622311522RU1</t>
  </si>
  <si>
    <t>Zateplovací systém , sokl, XPS tl. 100 mm s mozaikovou omítkou 5,5 kg/m2</t>
  </si>
  <si>
    <t>XPS/10 nad út:64,38</t>
  </si>
  <si>
    <t>622319021R00</t>
  </si>
  <si>
    <t xml:space="preserve">Zakládací sada ETICS,zaklád+okap.profil PVC </t>
  </si>
  <si>
    <t>v.č.108-stravovací pavilon klempířské výrobky:</t>
  </si>
  <si>
    <t>311:159,13</t>
  </si>
  <si>
    <t>622422121R00</t>
  </si>
  <si>
    <t xml:space="preserve">Oprava vnějších omítek vápen. štuk. II, do 10 % </t>
  </si>
  <si>
    <t>opravení nesourodé omítky z 5%:</t>
  </si>
  <si>
    <t>EPS/15:607,2717</t>
  </si>
  <si>
    <t>622451131R00</t>
  </si>
  <si>
    <t xml:space="preserve">Omítka vnější stěn, MC, hladká, složitost 1 - 2 </t>
  </si>
  <si>
    <t>vyrovnání zateplené plochy pod út z 20%:</t>
  </si>
  <si>
    <t>XPS/10 pod út:7,72*0,2</t>
  </si>
  <si>
    <t>622473187RT2</t>
  </si>
  <si>
    <t>Příplatek za okenní lištu (APU) - montáž včetně dodávky lišty</t>
  </si>
  <si>
    <t>zevnitř+zvenku:</t>
  </si>
  <si>
    <t>v.č.104-stravovací pavilon pohled východní a jižní:</t>
  </si>
  <si>
    <t>pohled jižní:(1,8+3,205*2)*2</t>
  </si>
  <si>
    <t>(1,2+2,4*2)*2*2</t>
  </si>
  <si>
    <t>(3+2,4*2)*3*2</t>
  </si>
  <si>
    <t>pouze zvenku (okna vyměněná v předstihu) :(5,4+2,4*2)*2</t>
  </si>
  <si>
    <t>(1,2+3,275*2)*2</t>
  </si>
  <si>
    <t>2,4*3*2*2</t>
  </si>
  <si>
    <t>(1,5+2,4*2)*2</t>
  </si>
  <si>
    <t>(0,9+2,4*2)*2</t>
  </si>
  <si>
    <t>(2,7+2,4*2)*2</t>
  </si>
  <si>
    <t>pohled východní:(3+2,4*2)*2*2</t>
  </si>
  <si>
    <t>(1,8+2,4*2)*2</t>
  </si>
  <si>
    <t>2,4*3*2</t>
  </si>
  <si>
    <t>v.č.105-stravovací pavilon pohled severní a západní:</t>
  </si>
  <si>
    <t>pohled západní:(5,4+1,8*2)*3*2</t>
  </si>
  <si>
    <t>(1,2+2,4*2)*3*2</t>
  </si>
  <si>
    <t>pohled severní:(0,9+1,97*2)*2</t>
  </si>
  <si>
    <t>(1,2+0,9*2)*2</t>
  </si>
  <si>
    <t>(1,45+1,97*2)*2</t>
  </si>
  <si>
    <t>(1,8+0,9*2)*2</t>
  </si>
  <si>
    <t>(1,025+0,9*2)*2</t>
  </si>
  <si>
    <t>(1,025+1,97*2)*2</t>
  </si>
  <si>
    <t>(4,8+0,9*2)*2</t>
  </si>
  <si>
    <t>(2,4+0,9*2)*2</t>
  </si>
  <si>
    <t>(1,8+3,275*2)*2</t>
  </si>
  <si>
    <t>622904112R00</t>
  </si>
  <si>
    <t xml:space="preserve">Očištění fasád tlakovou vodou složitost 1 - 2 </t>
  </si>
  <si>
    <t>očištění fasády tlakovou vodou:</t>
  </si>
  <si>
    <t>XPS/10 pod út (v místě okapového chodníku) :7,72</t>
  </si>
  <si>
    <t>63</t>
  </si>
  <si>
    <t>Podlahy a podlahové konstrukce</t>
  </si>
  <si>
    <t>631571002R00</t>
  </si>
  <si>
    <t xml:space="preserve">Násyp z kameniva těženého 0 - 4, tř. I </t>
  </si>
  <si>
    <t>nový okapový chodník z betonové dlažby 500x500x50mm:</t>
  </si>
  <si>
    <t>podsyp tl.50mm:77,2*0,5*0,05</t>
  </si>
  <si>
    <t>632415110RT2</t>
  </si>
  <si>
    <t>Potěr samonivelační ručně tl. 10 mm vyrovnávací</t>
  </si>
  <si>
    <t>v.č.107-stravovací pavilon zámečnické výrobky:</t>
  </si>
  <si>
    <t>211-po demontáži dlažby:1,5*2,5+(1,5+2,5)*(0,3+0,15)</t>
  </si>
  <si>
    <t>632451022R00</t>
  </si>
  <si>
    <t xml:space="preserve">Vyrovnávací potěr MC 15, v pásu, tl. 30 mm </t>
  </si>
  <si>
    <t>pod parapetní desku:</t>
  </si>
  <si>
    <t>v.č.106-stravovací pavilon plastové výrobky:</t>
  </si>
  <si>
    <t>101:5,4*3*0,2</t>
  </si>
  <si>
    <t>102:2,4*4*0,2</t>
  </si>
  <si>
    <t>103:1,2*5*0,2</t>
  </si>
  <si>
    <t>104:3*5*0,2</t>
  </si>
  <si>
    <t>106:1,5*2*0,2</t>
  </si>
  <si>
    <t>107:0,9*0,2</t>
  </si>
  <si>
    <t>108:2,7*0,2</t>
  </si>
  <si>
    <t>109:1,8*0,2</t>
  </si>
  <si>
    <t>110:1,2*0,2</t>
  </si>
  <si>
    <t>111:1,8*0,2</t>
  </si>
  <si>
    <t>112:1,025*0,2</t>
  </si>
  <si>
    <t>113:4,8*0,2</t>
  </si>
  <si>
    <t>114:2,4*0,2</t>
  </si>
  <si>
    <t>632921913R00</t>
  </si>
  <si>
    <t xml:space="preserve">Dlažba z dlaždic betonových do písku, tl. 50 mm </t>
  </si>
  <si>
    <t>nový okapový chodník z betonové dlažby 500x500x50mm:77,2*0,5</t>
  </si>
  <si>
    <t>632921929R00</t>
  </si>
  <si>
    <t xml:space="preserve">Příplatek za zalévání asfaltem podél budovy </t>
  </si>
  <si>
    <t>nový okapový chodník z betonové dlažby 500x500x50mm:77,2</t>
  </si>
  <si>
    <t>91</t>
  </si>
  <si>
    <t>Doplňující práce na komunikaci</t>
  </si>
  <si>
    <t>917862111R00</t>
  </si>
  <si>
    <t xml:space="preserve">Osazení stojat. obrub.bet. s opěrou,lože z C 12/15 </t>
  </si>
  <si>
    <t>lemování obrubníkem:77,2</t>
  </si>
  <si>
    <t>59217335.X</t>
  </si>
  <si>
    <t>Obrubník zahradní 1000/50/250 mm šedý</t>
  </si>
  <si>
    <t>kus</t>
  </si>
  <si>
    <t>lemování okapového chodníku:77,2*1,01</t>
  </si>
  <si>
    <t>94</t>
  </si>
  <si>
    <t>Lešení a stavební výtahy</t>
  </si>
  <si>
    <t>941955003R00</t>
  </si>
  <si>
    <t xml:space="preserve">Lešení lehké pomocné, výška podlahy do 2,5 m </t>
  </si>
  <si>
    <t>pohledy:</t>
  </si>
  <si>
    <t>z rampy (pohled severní):(21,5+10+2,9+2,5+0,825)*1,2</t>
  </si>
  <si>
    <t>941955004R00</t>
  </si>
  <si>
    <t xml:space="preserve">Lešení lehké pomocné, výška podlahy do 3,5 m </t>
  </si>
  <si>
    <t>po obvodu fasády:(0,55+1,2+31,2+1,2*2+47,1+1,2*3)*1,2</t>
  </si>
  <si>
    <t>(35,1+1,2*2+15,6+1,2)*1,2</t>
  </si>
  <si>
    <t>944941101R00</t>
  </si>
  <si>
    <t xml:space="preserve">Ochranné zábradlí vnější trubkové,odklon do 15 st. </t>
  </si>
  <si>
    <t>po obvodu střechy (proti pádu):0,7+24,15+10,9+47,1+35,1+15,6</t>
  </si>
  <si>
    <t>95</t>
  </si>
  <si>
    <t>Dokončovací konstrukce na pozemních stavbách</t>
  </si>
  <si>
    <t>938533115R00</t>
  </si>
  <si>
    <t>Očištění povrchu podlah po odstranění nášlapu keramická dlažba,pvc</t>
  </si>
  <si>
    <t>952901111R00</t>
  </si>
  <si>
    <t xml:space="preserve">Vyčištění budov o výšce podlaží do 4 m </t>
  </si>
  <si>
    <t>střecha:(47,1*35,1-10,95*3,6)/3</t>
  </si>
  <si>
    <t>952902110R00</t>
  </si>
  <si>
    <t xml:space="preserve">Čištění zametáním v místnostech a chodbách </t>
  </si>
  <si>
    <t>cca:250*5</t>
  </si>
  <si>
    <t>střecha-zametení před provedením nové střechy:47,1*35,1-10,95*3,6</t>
  </si>
  <si>
    <t>953941311R00</t>
  </si>
  <si>
    <t xml:space="preserve">Osazení železných rohoží s rámy o ploše do 0,5 m2 </t>
  </si>
  <si>
    <t>211-škrabák:1</t>
  </si>
  <si>
    <t>55381107</t>
  </si>
  <si>
    <t>Škrabák ocelový s rámem pro zapuštění 900x450mm</t>
  </si>
  <si>
    <t>58550185</t>
  </si>
  <si>
    <t>Materiál pro opětné osazení stávajících prvků na fasádě</t>
  </si>
  <si>
    <t>soubor</t>
  </si>
  <si>
    <t>materiál k prodloužení kotvení prvků,malta,omítka,beton:1</t>
  </si>
  <si>
    <t>900      RT3</t>
  </si>
  <si>
    <t>HZS-montážní práce Práce v tarifní třídě 6</t>
  </si>
  <si>
    <t>h</t>
  </si>
  <si>
    <t>montáž stávajících prvků na fasádě (stříšky,rozvody,orient.desky, :</t>
  </si>
  <si>
    <t>čidla,žebříky,a pod.)-na prodloužené prvky kotvení :50</t>
  </si>
  <si>
    <t>96</t>
  </si>
  <si>
    <t>Bourání konstrukcí</t>
  </si>
  <si>
    <t>962031116R00</t>
  </si>
  <si>
    <t xml:space="preserve">Bourání příček z cihel pálených plných tl. 140 mm </t>
  </si>
  <si>
    <t>SÚ/05-dermontáž střešního světlíku 900x900mm,6 ks:</t>
  </si>
  <si>
    <t>vybourání podezdívky světlíku v.700mm:(0,9+1,2)*2*0,7*6</t>
  </si>
  <si>
    <t>SÚ/06-dermontáž střešního světlíku 900x1400mm,22 ks:</t>
  </si>
  <si>
    <t>vybourání podezdívky světlíku v.700mm:(0,9+1,7)*2*0,7*22</t>
  </si>
  <si>
    <t>965081713RT1</t>
  </si>
  <si>
    <t>Bourání dlažeb keramických tl.10 mm, nad 1 m2 ručně, dlaždice keramické</t>
  </si>
  <si>
    <t>211-demontáž dlažby:1,5*2,5+(1,5+2,5)*(0,3+0,15)</t>
  </si>
  <si>
    <t>968061112R00</t>
  </si>
  <si>
    <t xml:space="preserve">Vyvěšení dřevěných okenních křídel pl. do 1,5 m2 </t>
  </si>
  <si>
    <t>vyvěšení dřev.okenních křídel:</t>
  </si>
  <si>
    <t>2400x2400mm:2*2*4</t>
  </si>
  <si>
    <t>1200x2400mm:1*2*5</t>
  </si>
  <si>
    <t>3000x2400mm:2*2*5</t>
  </si>
  <si>
    <t>1500x2400mm:1*2*2</t>
  </si>
  <si>
    <t>900x2400mm:1*2</t>
  </si>
  <si>
    <t>2700x2400mm:2*2</t>
  </si>
  <si>
    <t>1800x2400mm:2*2</t>
  </si>
  <si>
    <t>1200x900mm:1*2</t>
  </si>
  <si>
    <t>1800x900mm:2*2</t>
  </si>
  <si>
    <t>1025x900mm:1*2</t>
  </si>
  <si>
    <t>4800x900mm:4*2</t>
  </si>
  <si>
    <t>2400x900mm:2*2</t>
  </si>
  <si>
    <t>968061113R00</t>
  </si>
  <si>
    <t xml:space="preserve">Vyvěšení dřevěných okenních křídel pl. nad 1,5 m2 </t>
  </si>
  <si>
    <t>5400x1800mm:4*2*3</t>
  </si>
  <si>
    <t>968061125R00</t>
  </si>
  <si>
    <t xml:space="preserve">Vyvěšení dřevěných dveřních křídel pl. do 2 m2 </t>
  </si>
  <si>
    <t>vyvěšení dřev.dveřních:</t>
  </si>
  <si>
    <t>1800x2100mm:2*(1+1)</t>
  </si>
  <si>
    <t>900x1970mm:1</t>
  </si>
  <si>
    <t>1450x1970mm:1*2</t>
  </si>
  <si>
    <t>968061126R00</t>
  </si>
  <si>
    <t xml:space="preserve">Vyvěšení dřevěných dveřních křídel pl. nad 2 m2 </t>
  </si>
  <si>
    <t>1200x2400mm:1</t>
  </si>
  <si>
    <t>1025x1970mm:1</t>
  </si>
  <si>
    <t>968062354R00</t>
  </si>
  <si>
    <t xml:space="preserve">Vybourání dřevěných rámů oken dvojitých pl. 1 m2 </t>
  </si>
  <si>
    <t>vybourání dřev.rámů oken:</t>
  </si>
  <si>
    <t>1025x900mm:1,025*0,9</t>
  </si>
  <si>
    <t>968062355R00</t>
  </si>
  <si>
    <t xml:space="preserve">Vybourání dřevěných rámů oken dvojitých pl. 2 m2 </t>
  </si>
  <si>
    <t>1200x900mm:1,2*0,9</t>
  </si>
  <si>
    <t>1800x900mm:1,8*0,9</t>
  </si>
  <si>
    <t>968062356R00</t>
  </si>
  <si>
    <t xml:space="preserve">Vybourání dřevěných rámů oken dvojitých pl. 4 m2 </t>
  </si>
  <si>
    <t>1200x2400mm:1,2*2,4*5</t>
  </si>
  <si>
    <t>1500x2400mm:1,5*2,4*2</t>
  </si>
  <si>
    <t>900x2400mm:0,9*2,4</t>
  </si>
  <si>
    <t>2400x900mm:2,4*0,9</t>
  </si>
  <si>
    <t>968062357R00</t>
  </si>
  <si>
    <t xml:space="preserve">Vybourání dřevěných rámů oken dvojitých nad  4 m2 </t>
  </si>
  <si>
    <t>5400x1800mm:5,4*1,8*3</t>
  </si>
  <si>
    <t>2400x2400mm:2,4*2,4*4</t>
  </si>
  <si>
    <t>3000x2400mm:3*2,4*5</t>
  </si>
  <si>
    <t>2700x2400mm:2,7*2,4</t>
  </si>
  <si>
    <t>1800x2400mm:1,8*2,4</t>
  </si>
  <si>
    <t>4800x900mm:4,8*0,9</t>
  </si>
  <si>
    <t>968062455R00</t>
  </si>
  <si>
    <t xml:space="preserve">Vybourání dřevěných dveřních zárubní pl. do 2 m2 </t>
  </si>
  <si>
    <t>vybourání dřevěné zárubně:</t>
  </si>
  <si>
    <t>900x1970mm:0,9*1,97</t>
  </si>
  <si>
    <t>968062456R00</t>
  </si>
  <si>
    <t xml:space="preserve">Vybourání dřevěných dveřních zárubní pl. nad 2 m2 </t>
  </si>
  <si>
    <t>1450x1970mm:1,45*1,97</t>
  </si>
  <si>
    <t>1025x1970mm:1,025*1,97</t>
  </si>
  <si>
    <t>968062746R00</t>
  </si>
  <si>
    <t xml:space="preserve">Vybourání dřevěných stěn plochy do 4 m2 </t>
  </si>
  <si>
    <t>vybourání dřev.rámů stěn:</t>
  </si>
  <si>
    <t>1200x3275mm:1,2*3,275</t>
  </si>
  <si>
    <t>968062747R00</t>
  </si>
  <si>
    <t xml:space="preserve">Vybourání dřevěných stěn plochy nad 4 m2 </t>
  </si>
  <si>
    <t>1800x3275mm:1,8*3,275</t>
  </si>
  <si>
    <t>968095001R00</t>
  </si>
  <si>
    <t xml:space="preserve">Bourání parapetů dřevěných š. do 25 cm </t>
  </si>
  <si>
    <t>demontáž parapetních desek:66,425</t>
  </si>
  <si>
    <t>976083141R00</t>
  </si>
  <si>
    <t xml:space="preserve">Vybourání škrabáků,konzol apod.ze zdiva betonového </t>
  </si>
  <si>
    <t>211-vybourání škrabáku na obuv 900x450mm:1</t>
  </si>
  <si>
    <t>978015221R00</t>
  </si>
  <si>
    <t xml:space="preserve">Otlučení omítek vnějších MVC v složit.1-4 do 10 % </t>
  </si>
  <si>
    <t>odstranění nesourodé omítky z 5%:</t>
  </si>
  <si>
    <t>96.210</t>
  </si>
  <si>
    <t>Demontáž stavající stříšky nad zásobováním rozměr 12000x600mm,vč.případného lešení</t>
  </si>
  <si>
    <t>demontáž stávajícího přístřešku (o.k.+zastřešení vč.kotvení do zdiva):</t>
  </si>
  <si>
    <t>210:12*0,6</t>
  </si>
  <si>
    <t>900      RT1</t>
  </si>
  <si>
    <t>HZS-demontáže Práce v tarifní třídě 4</t>
  </si>
  <si>
    <t>demontáž stávajících prvků na fasádě (stříšky,rozvody,orient.desky, :</t>
  </si>
  <si>
    <t>čidla,žebříky,a pod.) :50</t>
  </si>
  <si>
    <t>SÚ/01-demontáž stávajícího lana hromosvodu na stěnách  s střešním:</t>
  </si>
  <si>
    <t>plášti (celk.dl.190m) vč.kotvení:50</t>
  </si>
  <si>
    <t>99</t>
  </si>
  <si>
    <t>Staveništní přesun hmot</t>
  </si>
  <si>
    <t>999281108R00</t>
  </si>
  <si>
    <t xml:space="preserve">Přesun hmot pro opravy a údržbu do výšky 12 m </t>
  </si>
  <si>
    <t>t</t>
  </si>
  <si>
    <t>712</t>
  </si>
  <si>
    <t>Živičné krytiny</t>
  </si>
  <si>
    <t>712300921R00</t>
  </si>
  <si>
    <t xml:space="preserve">Údržba-přípl.za správkový kus NAIP,střechy do 10° </t>
  </si>
  <si>
    <t>po demontáži větracích komínků ve střeše (doplnění izolace) :30</t>
  </si>
  <si>
    <t>712373111RU3</t>
  </si>
  <si>
    <t>Krytina střech do 10° fólie, 6 kotev/m2, na beton tl. izolace do 250 mm,tl. 1,5 mm</t>
  </si>
  <si>
    <t>mechanicky kotvená střešní mPVC folie tl.1,5mm vyztužená polyester.:</t>
  </si>
  <si>
    <t>tkaninou s odolností proti UV záření určená pro mechanic.kotvení:</t>
  </si>
  <si>
    <t>ZS/S1:1560,9174</t>
  </si>
  <si>
    <t>přetažení přes atiku vč.vytažení na svislo:</t>
  </si>
  <si>
    <t>detail C:(29,85*2+12,45)*0,3</t>
  </si>
  <si>
    <t xml:space="preserve">         D:118,805*(0,25+0,55)</t>
  </si>
  <si>
    <t xml:space="preserve">         G:31*(0,2+0,45)</t>
  </si>
  <si>
    <t>712378006R00</t>
  </si>
  <si>
    <t xml:space="preserve">Rohová lišta vnější poplast.plech RŠ 100 mm </t>
  </si>
  <si>
    <t>308:162,32</t>
  </si>
  <si>
    <t>712378007R00</t>
  </si>
  <si>
    <t xml:space="preserve">Rohová lišta vnitřní poplast.plech RŠ 100 mm </t>
  </si>
  <si>
    <t>303:444,67</t>
  </si>
  <si>
    <t>712391171RT1</t>
  </si>
  <si>
    <t>Povlaková krytina střech do 10°, podklad. textilie 1 vrstva - materiál ve specifikaci</t>
  </si>
  <si>
    <t>geotextilie 300g/m2:</t>
  </si>
  <si>
    <t>na svislo na konstrukce přesahující :</t>
  </si>
  <si>
    <t>201:(1,4+0,9)*2*22*0,2</t>
  </si>
  <si>
    <t>202:0,9*4*6*0,2</t>
  </si>
  <si>
    <t>208:(1,1+0,8)*2*0,2</t>
  </si>
  <si>
    <t>0,75*4*0,2+0,9*4*4*0,2+(1,4+0,9)*2*0,2</t>
  </si>
  <si>
    <t>(0,9+0,6)*2*4*0,2</t>
  </si>
  <si>
    <t>(0,9+3,8)*2*0,2</t>
  </si>
  <si>
    <t>712861703RT1</t>
  </si>
  <si>
    <t>Samostatné vytažení izolace, fólií lepenou zplna 1 vrstva - folie ve specifikaci</t>
  </si>
  <si>
    <t>střešní mPVC folie tl.1,5mm vyztužená polyester.tkaninou s odolností:</t>
  </si>
  <si>
    <t>proti UV záření:</t>
  </si>
  <si>
    <t>201:(1,4+0,9)*2*22*0,3</t>
  </si>
  <si>
    <t>202:0,9*4*6*0,3</t>
  </si>
  <si>
    <t>208:(1,1+0,8)*2*0,3</t>
  </si>
  <si>
    <t>0,75*4*0,3+0,9*4*4*0,3+(1,4+0,9)*2*0,3</t>
  </si>
  <si>
    <t>(0,9+0,6)*2*4*0,3</t>
  </si>
  <si>
    <t>(0,9+3,8)*2*0,3</t>
  </si>
  <si>
    <t>28322012</t>
  </si>
  <si>
    <t>Fólie m PVC tl. 1,5 mm š. 1050 mm</t>
  </si>
  <si>
    <t>proti UV záření:51*1,15</t>
  </si>
  <si>
    <t>69366198</t>
  </si>
  <si>
    <t>Geotextilie 300 g/m2 š. 200cm 100% PP</t>
  </si>
  <si>
    <t>1731,7564*1,05</t>
  </si>
  <si>
    <t>998712102R00</t>
  </si>
  <si>
    <t xml:space="preserve">Přesun hmot pro povlakové krytiny, výšky do 12 m </t>
  </si>
  <si>
    <t>713</t>
  </si>
  <si>
    <t>Izolace tepelné</t>
  </si>
  <si>
    <t>713111111RT1</t>
  </si>
  <si>
    <t>Izolace tepelné stropů vrchem kladené volně 1 vrstva - materiál ve specifikaci</t>
  </si>
  <si>
    <t>vložení izolace mezi latě pod deskou osb :</t>
  </si>
  <si>
    <t>polystyren EPS 100S ve spádu 40-50mm:</t>
  </si>
  <si>
    <t>detail D:118,805*0,3</t>
  </si>
  <si>
    <t xml:space="preserve">         G:31*0,3</t>
  </si>
  <si>
    <t>713131153R00</t>
  </si>
  <si>
    <t xml:space="preserve">Montáž izolace na tmel a hmožd.6 ks/m2, beton </t>
  </si>
  <si>
    <t>polystyren 100S tl.100mm:</t>
  </si>
  <si>
    <t>ZS/A1:71,8025</t>
  </si>
  <si>
    <t>713141336R00</t>
  </si>
  <si>
    <t xml:space="preserve">Izolace tepelná střech do tl.250 mm,3vrstvy,kotvy </t>
  </si>
  <si>
    <t>polystyren 100S tl.250mm (3 vrstvy):</t>
  </si>
  <si>
    <t>28375704</t>
  </si>
  <si>
    <t>Deska izolační stabilizov. EPS 100  1000 x 500 mm</t>
  </si>
  <si>
    <t>izolace střechy:</t>
  </si>
  <si>
    <t>polystyren 100S tl.250mm :1560,9174*0,25*1,1</t>
  </si>
  <si>
    <t>izolace atiky zevnitř střechy:</t>
  </si>
  <si>
    <t>polystyren 100S tl.100mm :71,8025*0,1*1,1</t>
  </si>
  <si>
    <t>28375971</t>
  </si>
  <si>
    <t>Deska spádová EPS 100</t>
  </si>
  <si>
    <t>izolace atiky zhora:</t>
  </si>
  <si>
    <t>polystyren 100S tl.40-50mm :44,9415*(0,04+0,05)/2*1,1</t>
  </si>
  <si>
    <t>31173251</t>
  </si>
  <si>
    <t>Hmoždinka talířová T8/60x155</t>
  </si>
  <si>
    <t>hmoždinka :</t>
  </si>
  <si>
    <t>ZS/A1 (6 ks/m2):431</t>
  </si>
  <si>
    <t>58582138.A</t>
  </si>
  <si>
    <t>Flexibilní lepicí tmel</t>
  </si>
  <si>
    <t>kg</t>
  </si>
  <si>
    <t>tmel:</t>
  </si>
  <si>
    <t>ZS/A1 (7 kg/m2):71,8025*7</t>
  </si>
  <si>
    <t>998713102R00</t>
  </si>
  <si>
    <t xml:space="preserve">Přesun hmot pro izolace tepelné, výšky do 12 m </t>
  </si>
  <si>
    <t>721</t>
  </si>
  <si>
    <t>Vnitřní kanalizace</t>
  </si>
  <si>
    <t>721231212RT6</t>
  </si>
  <si>
    <t>Vtok střešní sanační v povl.kryt.,střecha zateplen průměr 125 mm</t>
  </si>
  <si>
    <t>307:6</t>
  </si>
  <si>
    <t>721231311R00</t>
  </si>
  <si>
    <t xml:space="preserve">Zápachová klapka pro střešní vtoky </t>
  </si>
  <si>
    <t>721231319R00</t>
  </si>
  <si>
    <t xml:space="preserve">Ochranný koš pro střešní vtoky </t>
  </si>
  <si>
    <t>998721102R00</t>
  </si>
  <si>
    <t xml:space="preserve">Přesun hmot pro vnitřní kanalizaci, výšky do 12 m </t>
  </si>
  <si>
    <t>762</t>
  </si>
  <si>
    <t>Konstrukce tesařské</t>
  </si>
  <si>
    <t>762335120R00</t>
  </si>
  <si>
    <t xml:space="preserve">Montáž krokví vlašských do 288 cm2 </t>
  </si>
  <si>
    <t>ukončení střechy u okapu:</t>
  </si>
  <si>
    <t>hranol 200x120mm:</t>
  </si>
  <si>
    <t>detail A:29,85</t>
  </si>
  <si>
    <t xml:space="preserve">         B:29,85+12,45*2</t>
  </si>
  <si>
    <t>762395000R00</t>
  </si>
  <si>
    <t xml:space="preserve">Spojovací a ochranné prostředky pro střechy </t>
  </si>
  <si>
    <t>hranol 200x120mm:84,6*0,2*0,12</t>
  </si>
  <si>
    <t>762441112R00</t>
  </si>
  <si>
    <t xml:space="preserve">Montáž obložení atiky,OSB desky,1vrst.,šroubováním </t>
  </si>
  <si>
    <t>obklad atiky,případnš ukončení střechy u okapu:</t>
  </si>
  <si>
    <t>osb tl.30mm:</t>
  </si>
  <si>
    <t>detail A:29,85*0,35</t>
  </si>
  <si>
    <t xml:space="preserve">         B:(29,85+12,45*2)*0,35</t>
  </si>
  <si>
    <t xml:space="preserve">         D:118,805*0,55</t>
  </si>
  <si>
    <t xml:space="preserve">         G:31*0,45</t>
  </si>
  <si>
    <t>762495000R00</t>
  </si>
  <si>
    <t xml:space="preserve">Spojovací a ochranné prostř. obložení stěn, stropů </t>
  </si>
  <si>
    <t>osb tl.30mm:108,9028</t>
  </si>
  <si>
    <t>762911121R00</t>
  </si>
  <si>
    <t xml:space="preserve">Impregnace řeziva tlakovakuová </t>
  </si>
  <si>
    <t>953981203R00</t>
  </si>
  <si>
    <t xml:space="preserve">Chemické kotvy, beton, hl. 110 mm, M12, malta </t>
  </si>
  <si>
    <t>kotvení hranoli do střechy po 200mm (2x):</t>
  </si>
  <si>
    <t>detail A:29,85*5*2</t>
  </si>
  <si>
    <t xml:space="preserve">         B:(29,85+12,45*2)*5*2</t>
  </si>
  <si>
    <t>956951114R00</t>
  </si>
  <si>
    <t xml:space="preserve">Dodání a osazení dřevěných latí, průřezu 5 x 5 cm </t>
  </si>
  <si>
    <t>latě 40x50mm (pod deskou osb-oplechování atik):</t>
  </si>
  <si>
    <t>detail D:118,805*2</t>
  </si>
  <si>
    <t xml:space="preserve">         G:31*2</t>
  </si>
  <si>
    <t>60515242.A</t>
  </si>
  <si>
    <t>Hranol SM/JD 1 12x20 délka 300-600 cm</t>
  </si>
  <si>
    <t>hranol 200x120mm:84,6*0,2*0,12*1,1</t>
  </si>
  <si>
    <t>60725019</t>
  </si>
  <si>
    <t>Deska dřevoštěpková OSB 3 N tl. 30 mm</t>
  </si>
  <si>
    <t>obklad atiky:108,9028*1,1</t>
  </si>
  <si>
    <t>998762102R00</t>
  </si>
  <si>
    <t xml:space="preserve">Přesun hmot pro tesařské konstrukce, výšky do 12 m </t>
  </si>
  <si>
    <t>764</t>
  </si>
  <si>
    <t>Konstrukce klempířské</t>
  </si>
  <si>
    <t>764323820R00</t>
  </si>
  <si>
    <t xml:space="preserve">Demont. oplech. okapů, živičná krytina, rš 250 mm </t>
  </si>
  <si>
    <t>29,9</t>
  </si>
  <si>
    <t>764334850R00</t>
  </si>
  <si>
    <t xml:space="preserve">Demontáž lemování zdí plochých střech,rš 500 mm </t>
  </si>
  <si>
    <t>189,4</t>
  </si>
  <si>
    <t>764342841R00</t>
  </si>
  <si>
    <t xml:space="preserve">Demontáž lemování trub D 250 mm, hl. kryt. do 30° </t>
  </si>
  <si>
    <t>demontáž větracích komínků ve střeše :30</t>
  </si>
  <si>
    <t>764352800R00</t>
  </si>
  <si>
    <t xml:space="preserve">Demontáž žlabů půlkruh. rovných, rš 250 mm, do 30° </t>
  </si>
  <si>
    <t>764362810R00</t>
  </si>
  <si>
    <t xml:space="preserve">Demontáž střešního okna, hladká krytina, do 30° </t>
  </si>
  <si>
    <t>SÚ/04-dermontáž střešního výlezu 900x1200mm,1 ks:1</t>
  </si>
  <si>
    <t>764410850R00</t>
  </si>
  <si>
    <t xml:space="preserve">Demontáž oplechování parapetů,rš od 100 do 330 mm </t>
  </si>
  <si>
    <t>80</t>
  </si>
  <si>
    <t>764454801R00</t>
  </si>
  <si>
    <t xml:space="preserve">Demontáž odpadních trub kruhových,D 75 a 100 mm </t>
  </si>
  <si>
    <t>2,5</t>
  </si>
  <si>
    <t>764812320R00</t>
  </si>
  <si>
    <t xml:space="preserve">Oplechování okapů,živičná krytina,lak.Pz,rš 250 mm </t>
  </si>
  <si>
    <t>304:29,9</t>
  </si>
  <si>
    <t>764813330R00</t>
  </si>
  <si>
    <t xml:space="preserve">Lemování zdí ploch.střech, lak.Pz plech, rš 330 mm </t>
  </si>
  <si>
    <t>302:189,4</t>
  </si>
  <si>
    <t>764815212R00</t>
  </si>
  <si>
    <t xml:space="preserve">Žlab podokapní půlkruh.z lak.Pz plechu, rš 330 mm </t>
  </si>
  <si>
    <t>764816133R00</t>
  </si>
  <si>
    <t xml:space="preserve">Oplechování parapetů, lakovaný Pz plech, rš 330 mm </t>
  </si>
  <si>
    <t>301:80</t>
  </si>
  <si>
    <t>764817118R00</t>
  </si>
  <si>
    <t xml:space="preserve">Oplechování zdí (atik) z lak.Pz plechu, rš 180 mm </t>
  </si>
  <si>
    <t>309:129,69</t>
  </si>
  <si>
    <t>764819212R00</t>
  </si>
  <si>
    <t xml:space="preserve">Odpadní trouby kruhové z lak.Pz plechu, D 100 mm </t>
  </si>
  <si>
    <t>305:2,4</t>
  </si>
  <si>
    <t>764.310</t>
  </si>
  <si>
    <t>Lemování trubních prostupů systémovými pvc manžetami (odvětrání stávající kanalizace)</t>
  </si>
  <si>
    <t>310:7</t>
  </si>
  <si>
    <t>998764102R00</t>
  </si>
  <si>
    <t xml:space="preserve">Přesun hmot pro klempířské konstr., výšky do 12 m </t>
  </si>
  <si>
    <t>766</t>
  </si>
  <si>
    <t>Konstrukce truhlářské</t>
  </si>
  <si>
    <t>648991113RT2</t>
  </si>
  <si>
    <t>Osazení parapet.desek plast. a lamin. š.nad 20cm včetně dodávky plastové parapetní desky š. 250 mm</t>
  </si>
  <si>
    <t>parapetní deska s nosem š.220mm:</t>
  </si>
  <si>
    <t>barva bílá:</t>
  </si>
  <si>
    <t>101:5,4*3*1,05</t>
  </si>
  <si>
    <t>102:2,4*4*1,05</t>
  </si>
  <si>
    <t>103:1,2*5*1,05</t>
  </si>
  <si>
    <t>104:3*5*1,05</t>
  </si>
  <si>
    <t>106:1,5*2*1,05</t>
  </si>
  <si>
    <t>107:0,9*1,05</t>
  </si>
  <si>
    <t>108:2,7*1,05</t>
  </si>
  <si>
    <t>109:1,8*1,05</t>
  </si>
  <si>
    <t>110:1,2*1,05</t>
  </si>
  <si>
    <t>111:1,8*1,05</t>
  </si>
  <si>
    <t>112:1,025*1,05</t>
  </si>
  <si>
    <t>113:4,8*1,05</t>
  </si>
  <si>
    <t>114:2,4*1,05</t>
  </si>
  <si>
    <t>766601211RT2</t>
  </si>
  <si>
    <t>Těsnění okenní spáry, ostění, PT fólie+ PP páska folie š.100 mm, páska tl. 6 mm, š. 15 mm</t>
  </si>
  <si>
    <t>po obvodě oken,stěn a dveří plastových:</t>
  </si>
  <si>
    <t>101:(5,4+1,8)*2*3</t>
  </si>
  <si>
    <t>102:2,4*4*4</t>
  </si>
  <si>
    <t>103:(1,2+2,4)*2*5</t>
  </si>
  <si>
    <t>104:(3+2,4)*2*5</t>
  </si>
  <si>
    <t>106:(1,5+2,4)*2*2</t>
  </si>
  <si>
    <t>107:(0,9+2,4)*2</t>
  </si>
  <si>
    <t>108:(2,7+2,4)*2</t>
  </si>
  <si>
    <t>109:(1,8+2,4)*2</t>
  </si>
  <si>
    <t>110:(1,2+0,9)*2</t>
  </si>
  <si>
    <t>111:(1,8+0,9)*2</t>
  </si>
  <si>
    <t>112:(1,025+0,9)*2</t>
  </si>
  <si>
    <t>113:(4,8+0,9)*2</t>
  </si>
  <si>
    <t>114:(2,4+0,9)*2</t>
  </si>
  <si>
    <t>115L,P:(1,8+3,275)*2*(1+1)</t>
  </si>
  <si>
    <t>116P:(1,2+3,275)*2</t>
  </si>
  <si>
    <t>117P:(0,9+1,97)*2</t>
  </si>
  <si>
    <t>118P:(1,45+1,97)*2</t>
  </si>
  <si>
    <t>119P:(1,025+1,97)*2</t>
  </si>
  <si>
    <t>766629301R00</t>
  </si>
  <si>
    <t xml:space="preserve">Montáž oken plastových plochy do 1,50 m2 </t>
  </si>
  <si>
    <t>110:1</t>
  </si>
  <si>
    <t>112:1</t>
  </si>
  <si>
    <t>766629302R00</t>
  </si>
  <si>
    <t xml:space="preserve">Montáž oken plastových plochy do 2,70 m2 </t>
  </si>
  <si>
    <t>107:1</t>
  </si>
  <si>
    <t>111:1</t>
  </si>
  <si>
    <t>114:1</t>
  </si>
  <si>
    <t>766629303R00</t>
  </si>
  <si>
    <t xml:space="preserve">Montáž oken plastových plochy do 4,50 m2 </t>
  </si>
  <si>
    <t>103:5</t>
  </si>
  <si>
    <t>106:2</t>
  </si>
  <si>
    <t>109:1</t>
  </si>
  <si>
    <t>113:1</t>
  </si>
  <si>
    <t>766629303R01</t>
  </si>
  <si>
    <t xml:space="preserve">Montáž oken plastových plochy nad 4,50 m2 </t>
  </si>
  <si>
    <t>101:3</t>
  </si>
  <si>
    <t>102:4</t>
  </si>
  <si>
    <t>104:5</t>
  </si>
  <si>
    <t>108:1</t>
  </si>
  <si>
    <t>766629304R00</t>
  </si>
  <si>
    <t xml:space="preserve">Montáž dveří plastových </t>
  </si>
  <si>
    <t>115L,P:2*(1+1)</t>
  </si>
  <si>
    <t>116P:1</t>
  </si>
  <si>
    <t>117P:1</t>
  </si>
  <si>
    <t>118P:1*2</t>
  </si>
  <si>
    <t>119P:1</t>
  </si>
  <si>
    <t>766629310R00</t>
  </si>
  <si>
    <t xml:space="preserve">Montáž plastových stěn prosklených </t>
  </si>
  <si>
    <t>115L,P:1,8*3,275*(1+1)</t>
  </si>
  <si>
    <t>116P:1,2*3,275</t>
  </si>
  <si>
    <t>766669116R00</t>
  </si>
  <si>
    <t xml:space="preserve">Dokování samozavírače na plastovou zárubeň </t>
  </si>
  <si>
    <t>115L,P:1+1</t>
  </si>
  <si>
    <t>611.101</t>
  </si>
  <si>
    <t>Plastové okno dělené 5400x1800mm-101 zaskleno izolačním 3-sklem</t>
  </si>
  <si>
    <t>2x křídlo okna otevíravé sklopné:</t>
  </si>
  <si>
    <t>2x křídlo okna otevíravé:</t>
  </si>
  <si>
    <t>zaskleno izolačním 3-sklem:</t>
  </si>
  <si>
    <t>celé okno (rám i zasklení max Uw-0,9W/m2*K),meziskelní rámeček:</t>
  </si>
  <si>
    <t>bude splňovat požadavek ČSN 730540-2 (nesmí dojít k povrchové:</t>
  </si>
  <si>
    <t>kondenzaci):</t>
  </si>
  <si>
    <t>kování okenní sklápěcí a celoobvodové,těsnění celoobvodové, :</t>
  </si>
  <si>
    <t>přítlačné,mikroventilace:</t>
  </si>
  <si>
    <t>611.102</t>
  </si>
  <si>
    <t>Plastové okno dělené 2400x2400mm-102 zaskleno izolačním 3-sklem</t>
  </si>
  <si>
    <t>2x křídlo okna sklopné:</t>
  </si>
  <si>
    <t>611.103</t>
  </si>
  <si>
    <t>Plastové okno dělené 1200x2400mm-103 zaskleno izolačním 3-sklem</t>
  </si>
  <si>
    <t>1x křídlo okna sklopné:</t>
  </si>
  <si>
    <t>1x křídlo okna otevíravé:</t>
  </si>
  <si>
    <t>611.104</t>
  </si>
  <si>
    <t>Plastové okno dělené 3000x2400mm-104 zaskleno izolačním 3-sklem</t>
  </si>
  <si>
    <t>611.106</t>
  </si>
  <si>
    <t>Plastové okno dělené 1500x2400mm-106 zaskleno izolačním 3-sklem</t>
  </si>
  <si>
    <t>611.107</t>
  </si>
  <si>
    <t>Plastové okno dělené 900x2400mm-107 zaskleno izolačním 3-sklem</t>
  </si>
  <si>
    <t>611.108</t>
  </si>
  <si>
    <t>Plastové okno dělené 2700x2400mm-108 zaskleno izolačním 3-sklem</t>
  </si>
  <si>
    <t>611.109</t>
  </si>
  <si>
    <t>Plastové okno dělené 1800x2400mm-109 zaskleno izolačním 3-sklem</t>
  </si>
  <si>
    <t>611.110</t>
  </si>
  <si>
    <t>Plastové okno 1200x900mm-110 zaskleno izolačním 3-sklem</t>
  </si>
  <si>
    <t>pákové ovládání (součást dodávky výrobku):</t>
  </si>
  <si>
    <t>611.111</t>
  </si>
  <si>
    <t>Plastové okno dělené 1800x900mm-111 zaskleno izolačním 3-sklem</t>
  </si>
  <si>
    <t>2x křídlo okna  otevíravé sklopné:</t>
  </si>
  <si>
    <t>611.112</t>
  </si>
  <si>
    <t>Plastové okno 1025x900mm-112 zaskleno izolačním 3-sklem</t>
  </si>
  <si>
    <t>611.113</t>
  </si>
  <si>
    <t>Plastové okno dělené 4800x900mm-113 zaskleno izolačním 3-sklem</t>
  </si>
  <si>
    <t>2x křídlo otevíravé:</t>
  </si>
  <si>
    <t>611.114</t>
  </si>
  <si>
    <t>Plastové okno dělené 2400x900mm-114 zaskleno izolačním 3-sklem</t>
  </si>
  <si>
    <t>1x křídlo okna otevíravé sklopné:</t>
  </si>
  <si>
    <t>1x křídlo otevíravé:</t>
  </si>
  <si>
    <t>611.115L,P</t>
  </si>
  <si>
    <t>Plastové dveře s nadsvětl.1800x3275mm-115L,P zaskleno izolačním 3-sklem,dveře bezpečnostní sklo</t>
  </si>
  <si>
    <t>plastové dveře 2-křídlové s nadsvětlíkem pevně zaskleným:</t>
  </si>
  <si>
    <t>ven otevíravé-jedno křídlo aktivní,vč.zárubně:</t>
  </si>
  <si>
    <t>celé dveře (rám i zasklení max Uw-1,2W/m2*K),meziskelní rámeček:</t>
  </si>
  <si>
    <t>ve dveřích bezpečnostní sklo:</t>
  </si>
  <si>
    <t>kování klika/klika,zámek bezpečnostní:</t>
  </si>
  <si>
    <t>611.116P</t>
  </si>
  <si>
    <t>Plastové dveře s nadsvětl.1200x3275mm-116P zaskleno izolačním 3-sklem,dveře bezpečnostní sklo</t>
  </si>
  <si>
    <t>plastové dveře 1-křídlové s nadsvětlíkem pevně zaskleným:</t>
  </si>
  <si>
    <t>611.117P</t>
  </si>
  <si>
    <t xml:space="preserve">Plastové dveře plné 900x1970mm-117P </t>
  </si>
  <si>
    <t>plastové dveře 1-křídlové plné,vč.zárubně:</t>
  </si>
  <si>
    <t>ven otevíravé:</t>
  </si>
  <si>
    <t>kování klika/koule,zámek s cylindrickou vložkou:</t>
  </si>
  <si>
    <t>max U-1,2Wm2*K:</t>
  </si>
  <si>
    <t>těsnění celoobvodové přítlačné:</t>
  </si>
  <si>
    <t>611.118P</t>
  </si>
  <si>
    <t xml:space="preserve">Plastové dveře plné 1450x1970mm-118P </t>
  </si>
  <si>
    <t>plastové dveře 2-křídlové plné,vč.zárubně:</t>
  </si>
  <si>
    <t>118P:1</t>
  </si>
  <si>
    <t>611.119P</t>
  </si>
  <si>
    <t xml:space="preserve">Plastové dveře plné 1025x1970mm-119P </t>
  </si>
  <si>
    <t>54917001</t>
  </si>
  <si>
    <t>Integrovaný samozavírač s kluznou vodící lištou</t>
  </si>
  <si>
    <t>54926020</t>
  </si>
  <si>
    <t>panikové kování (ČSN EN 179) dodávka a montáž</t>
  </si>
  <si>
    <t>998766102R00</t>
  </si>
  <si>
    <t xml:space="preserve">Přesun hmot pro truhlářské konstr., výšky do 12 m </t>
  </si>
  <si>
    <t>767</t>
  </si>
  <si>
    <t>Konstrukce zámečnické</t>
  </si>
  <si>
    <t>767162210R00</t>
  </si>
  <si>
    <t xml:space="preserve">Montáž zábradlí z profilů na konstrukci do 20 kg </t>
  </si>
  <si>
    <t>209:1,2+1,8+1,025+4,8+2,4</t>
  </si>
  <si>
    <t>767193804R01</t>
  </si>
  <si>
    <t xml:space="preserve">Demontáž větracích žaluzií </t>
  </si>
  <si>
    <t>203:3</t>
  </si>
  <si>
    <t>204:4</t>
  </si>
  <si>
    <t>205:2</t>
  </si>
  <si>
    <t>206:4</t>
  </si>
  <si>
    <t>207:2</t>
  </si>
  <si>
    <t>767311810R00</t>
  </si>
  <si>
    <t xml:space="preserve">Demontáž světlíků všech typů včetně zasklení </t>
  </si>
  <si>
    <t>SÚ/05-dermontáž střešního světlíku 900x900mm,6 ks:0,9*0,9*6</t>
  </si>
  <si>
    <t>SÚ/06-dermontáž střešního světlíku 900x1400mm,22 ks:0,9*1,4*22</t>
  </si>
  <si>
    <t>767315151R00</t>
  </si>
  <si>
    <t xml:space="preserve">Montáž světlíků pultových se zasklením </t>
  </si>
  <si>
    <t>201:0,9*1,4*22</t>
  </si>
  <si>
    <t>202:0,9*0,9*6</t>
  </si>
  <si>
    <t>767316249R01</t>
  </si>
  <si>
    <t xml:space="preserve">Montáž přídavné kopule světlíku </t>
  </si>
  <si>
    <t>201:22</t>
  </si>
  <si>
    <t>202:6</t>
  </si>
  <si>
    <t>767811100R00</t>
  </si>
  <si>
    <t xml:space="preserve">Montáž větracích mřížek, typ VM </t>
  </si>
  <si>
    <t>767995101R00</t>
  </si>
  <si>
    <t xml:space="preserve">Výroba a montáž kov. atypických konstr. do 5 kg </t>
  </si>
  <si>
    <t>prodloužené kotvení k větracím žaluziím:</t>
  </si>
  <si>
    <t>203:(4*0,5)*3</t>
  </si>
  <si>
    <t>204:(6*0,5)*4</t>
  </si>
  <si>
    <t>205:(8*0,5)*2</t>
  </si>
  <si>
    <t>206:(2*0,5)*4</t>
  </si>
  <si>
    <t>207:(6*0,5)*2</t>
  </si>
  <si>
    <t>prodloužení kotvení k zábradlí vč.kotvení:</t>
  </si>
  <si>
    <t>209:(2+3+2+12+4)*5</t>
  </si>
  <si>
    <t>976071111R01</t>
  </si>
  <si>
    <t>Vybourání kovových zábradlí a madel opatrná demontáž,bude opětně použito</t>
  </si>
  <si>
    <t>553.201</t>
  </si>
  <si>
    <t>Střešní světlík z Al profilů 900x1400mm-201 vč.izolační manžety a venkovní přídavné kopule</t>
  </si>
  <si>
    <t>zasklení bezpečnostní sklo :</t>
  </si>
  <si>
    <t>U celý světlík max U-1,1W/m2*K:</t>
  </si>
  <si>
    <t>553.202</t>
  </si>
  <si>
    <t>Střešní světlík z Al profilů 900x900mm-202 vč.izolační manžety a venkovní přídavné kopule</t>
  </si>
  <si>
    <t>553.208+767</t>
  </si>
  <si>
    <t>D+M termoizolačního výlezu na střechu-208 rozměr 1100x800mm,plechový</t>
  </si>
  <si>
    <t>součástí položky je případné nadezdění podezdívky,nebo provedení :</t>
  </si>
  <si>
    <t>nové vč.zateplení polystyrenem EPS 100S tl.100mm:</t>
  </si>
  <si>
    <t>208:1</t>
  </si>
  <si>
    <t>553.210+767</t>
  </si>
  <si>
    <t>D+M stříšky nad zásobováním-210 rozměr 12000x600mm</t>
  </si>
  <si>
    <t>nový přístřešek na severní fasádě:</t>
  </si>
  <si>
    <t>konstrukce přístřešku ocelová :</t>
  </si>
  <si>
    <t>zastřešení polykarbonátovou deskou vč.kotvení a oplechování:</t>
  </si>
  <si>
    <t>p.ú.žárovým pozinkováním:</t>
  </si>
  <si>
    <t>553.zs.+767</t>
  </si>
  <si>
    <t xml:space="preserve">D+m záchytného a zádržného systému na střeše </t>
  </si>
  <si>
    <t>podle nabídky firmy TOPWET (č.NVTS-2963/2018):</t>
  </si>
  <si>
    <t>legenda záchytného systému:</t>
  </si>
  <si>
    <t>U1-kotvící bod,délka 800mm,22ks:</t>
  </si>
  <si>
    <t>U2-kotvící bod,délka 700mm,13 ks :</t>
  </si>
  <si>
    <t>kladka zlomového bodu,5 ks :</t>
  </si>
  <si>
    <t>permanentní nerezové lano-88,5 m:</t>
  </si>
  <si>
    <t>kompletní dodávka,montáž,revize a předání do užívání:1</t>
  </si>
  <si>
    <t>55399991</t>
  </si>
  <si>
    <t>Ocelové výrobky do 1 kg</t>
  </si>
  <si>
    <t>Mezisoučet</t>
  </si>
  <si>
    <t>svary,kotvící materiál-20%:36*0,2</t>
  </si>
  <si>
    <t>55399992</t>
  </si>
  <si>
    <t>Ocelové výrobky do 10 kg</t>
  </si>
  <si>
    <t>svary,kotvící materiál-20%:115*0,2</t>
  </si>
  <si>
    <t>998767102R00</t>
  </si>
  <si>
    <t xml:space="preserve">Přesun hmot pro zámečnické konstr., výšky do 12 m </t>
  </si>
  <si>
    <t>771</t>
  </si>
  <si>
    <t>Podlahy z dlaždic a obklady</t>
  </si>
  <si>
    <t>771270010RAX</t>
  </si>
  <si>
    <t>Obklad schodišťových stupňů do tmele mrazuvzdorného</t>
  </si>
  <si>
    <t>vč.protiskluzných drážek:</t>
  </si>
  <si>
    <t>211-obklad stupně:1,5+2,5</t>
  </si>
  <si>
    <t>771570014RAX</t>
  </si>
  <si>
    <t>Dlažba z dlaždic keramických 30 x 30 cm do tmele mrazuvzdorného, dlažba ve specifikaci</t>
  </si>
  <si>
    <t>211-dlažba podesty:1,5*2,5</t>
  </si>
  <si>
    <t>597623145</t>
  </si>
  <si>
    <t>Dlaždice 30x30 mrazuvzdorná protiskluzná</t>
  </si>
  <si>
    <t>3,75*1,1</t>
  </si>
  <si>
    <t>998771102R00</t>
  </si>
  <si>
    <t xml:space="preserve">Přesun hmot pro podlahy z dlaždic, výšky do 12 m </t>
  </si>
  <si>
    <t>MVY</t>
  </si>
  <si>
    <t>výměry-neoceňovat (potřebné k výpočtu ceny)</t>
  </si>
  <si>
    <t>EPS/15 stěna</t>
  </si>
  <si>
    <t xml:space="preserve">EPS/15-zateplení obvodové stěny </t>
  </si>
  <si>
    <t>EPS/15-zateplení obvodové stěny:</t>
  </si>
  <si>
    <t>z úr.+0,0 na úr.+4,245:</t>
  </si>
  <si>
    <t xml:space="preserve">      104-stravovací pavilon pohled východní a jižní:</t>
  </si>
  <si>
    <t>pohled jižní:(47,1+0,15*2)*4,245+1,4*0,4/2</t>
  </si>
  <si>
    <t>-1,8*3,205-1,2*2,4*2-3*2,4*3</t>
  </si>
  <si>
    <t>-2,7*2,4*5-1,2*3,275-2,4*2,4*2</t>
  </si>
  <si>
    <t>-1,5*2,4-0,9*2,4</t>
  </si>
  <si>
    <t>pohled východní:(35,1+0,15*2)*4,245</t>
  </si>
  <si>
    <t>-3*2,4*2-1,5*2,4-1,8*2,4</t>
  </si>
  <si>
    <t>-2,4*2,4-1,2*0,9*2-0,6*0,6*6</t>
  </si>
  <si>
    <t>pohled západní:(3,75+19,35+12+0,15*2)*4,245+12*0,4/2</t>
  </si>
  <si>
    <t>-3,1*3,1-2,7*1,8*6-2,4*2,4-1,2*2,4*3</t>
  </si>
  <si>
    <t>pohled severní:(3,1+0,15*2)*4,245+12,2*4,245</t>
  </si>
  <si>
    <t>(0,975+0,9+0,7+0,825)*3,275</t>
  </si>
  <si>
    <t>(9*2+0,8+2,8)*3,275-1,8*0,9</t>
  </si>
  <si>
    <t>-0,9*1,97-1,2*0,9-1,45*1,97-1,025*1,97</t>
  </si>
  <si>
    <t>-1,025*0,9-4,8*0,9-2,4*0,9-1,2*3,275</t>
  </si>
  <si>
    <t>-1,8*3,275</t>
  </si>
  <si>
    <t>na horní úroveň +5,63 až +5,93:</t>
  </si>
  <si>
    <t>pohled jižní:12,45*(1,135+1,435+0,3*2+0,25*2)/2-1,8*0,9</t>
  </si>
  <si>
    <t xml:space="preserve">            východní:29,85*(1,435+0,3+0,25)</t>
  </si>
  <si>
    <t>pohled západní:29,85*(1,135+0,3+0,25)</t>
  </si>
  <si>
    <t xml:space="preserve">            severní:12,45*(1,135+1,435+0,3*2+0,25*2)/2</t>
  </si>
  <si>
    <t>EPS/3 ostění</t>
  </si>
  <si>
    <t xml:space="preserve">EPS/3-zateplení ostění výplní otvorů </t>
  </si>
  <si>
    <t>pohled jižní:0,25*(19,2+2,4*2)+0,15*2,4*9</t>
  </si>
  <si>
    <t>0,3*(1,2+3,275*2)</t>
  </si>
  <si>
    <t>0,25*(21+2,4*2)+0,15*2,4*13</t>
  </si>
  <si>
    <t>0,15*(1,8+3,205*2)+0,15*(1,8+0,9*2)</t>
  </si>
  <si>
    <t>pohled východní:0,25*(5,4+2,4*2)+0,15*2,4*2</t>
  </si>
  <si>
    <t>0,15*(1,8+2,4*2)+0,15*2,4*3</t>
  </si>
  <si>
    <t>0,15*(3+2,4*2)</t>
  </si>
  <si>
    <t>pohled západní:0,15*(5,4+1,8*2)*3+0,25*(4,2+2,4*2)</t>
  </si>
  <si>
    <t>0,15*2,4*2+0,15*(1,2+2,4*2)*2</t>
  </si>
  <si>
    <t>pohled severní:0,15*(0,9+1,97*2)+0,15*(1,2+0,9*2)</t>
  </si>
  <si>
    <t>0,15*(1,45+1,97*2)+0,15*1,8*(0,9*2)</t>
  </si>
  <si>
    <t>0,15*(1,025*2+1,97*2+0,9*2)</t>
  </si>
  <si>
    <t>0,15*(4,8+0,9*2)</t>
  </si>
  <si>
    <t>0,15*(2,4+0,9*2)</t>
  </si>
  <si>
    <t>0,45*(1,2+3,275*2)</t>
  </si>
  <si>
    <t>0,15*(1,8+3,275*2)</t>
  </si>
  <si>
    <t>XPS/10 nad út</t>
  </si>
  <si>
    <t xml:space="preserve">XPS/10-zateplení soklu nad út </t>
  </si>
  <si>
    <t>XPS/10-zateplení soklu nad út:</t>
  </si>
  <si>
    <t>pohled jižní:(47,1+0,1*2-1,4)*0,4+1,4*0,4/2</t>
  </si>
  <si>
    <t xml:space="preserve">            východní:(35,1+0,1*2)*0,45+1,2*(0,95-0,45)/2</t>
  </si>
  <si>
    <t>pohled západní:(3,75+19,35+12)*0,4-12*0,4/2</t>
  </si>
  <si>
    <t>15*0,35/2</t>
  </si>
  <si>
    <t>pohled severní :(3,1+0,1+12,2-1,5)*1,1</t>
  </si>
  <si>
    <t>XPS/10 pod út</t>
  </si>
  <si>
    <t xml:space="preserve">XPS/10-zateplení soklu v místě okapového chodníku </t>
  </si>
  <si>
    <t>XPS/10-zateplení soklu pod út:</t>
  </si>
  <si>
    <t>v místě okapocého chodníku:77,2*0,1</t>
  </si>
  <si>
    <t>ZS/A1</t>
  </si>
  <si>
    <t xml:space="preserve">ZS/A1-skladba atiky </t>
  </si>
  <si>
    <t>ZS/A1-výměra atiky (pro tepelnou izolaci):</t>
  </si>
  <si>
    <t>detail D:(34,58*2+23,09+7,465+3,6+15,65-0,41+0,25)*0,5</t>
  </si>
  <si>
    <t xml:space="preserve">         G :31*0,4</t>
  </si>
  <si>
    <t>ZS/S1</t>
  </si>
  <si>
    <t xml:space="preserve">ZS/S1-střešní plášť </t>
  </si>
  <si>
    <t>ZS/S1-výměra střechy:</t>
  </si>
  <si>
    <t>na úr.+4,25:34,58*23,09+4,1*12,45</t>
  </si>
  <si>
    <t>34,58*(1+4,375+2,5-0,41)</t>
  </si>
  <si>
    <t>23,63*3,6</t>
  </si>
  <si>
    <t>-odpočet střešních konstrukcí větší než 2,0m2:-3,8*0,9</t>
  </si>
  <si>
    <t>na úr.+5,68 ař +5,38:29,85*12,45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</si>
  <si>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</si>
  <si>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</si>
  <si>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</si>
  <si>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</si>
  <si>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</si>
  <si>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</si>
  <si>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</si>
  <si>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</si>
  <si>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</si>
  <si>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</si>
  <si>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979086112R00</t>
  </si>
  <si>
    <t xml:space="preserve">Nakládání nebo překládání suti a vybouraných hmot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</si>
  <si>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</si>
  <si>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</si>
  <si>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</si>
  <si>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</si>
  <si>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</si>
  <si>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</si>
  <si>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</si>
  <si>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</si>
  <si>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</si>
  <si>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</si>
  <si>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Rozpočet neobsahuje výměru vnitřních maleb.</t>
  </si>
  <si>
    <t>arch.Tihelka-Starycha s.r.o.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</si>
</sst>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33" fillId="0" borderId="0" xfId="46" applyNumberFormat="1" applyFont="1" applyAlignment="1">
      <alignment wrapText="1"/>
      <protection/>
    </xf>
    <xf numFmtId="46" fontId="33" fillId="0" borderId="0" xfId="46" applyNumberFormat="1" applyFont="1" applyAlignment="1">
      <alignment wrapText="1"/>
      <protection/>
    </xf>
    <xf numFmtId="4" fontId="39" fillId="34" borderId="70" xfId="46" applyNumberFormat="1" applyFont="1" applyFill="1" applyBorder="1" applyAlignment="1">
      <alignment horizontal="right" wrapText="1"/>
      <protection/>
    </xf>
    <xf numFmtId="49" fontId="39" fillId="34" borderId="68" xfId="46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C9" sqref="C9:E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00003243</v>
      </c>
      <c r="D2" s="5" t="str">
        <f>Rekapitulace!G2</f>
        <v>SO.03-stravovací pavilon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79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">
        <v>892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3240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Rekapitulace!A33</f>
        <v>Ztížené výrobní podmínky</v>
      </c>
      <c r="E15" s="61"/>
      <c r="F15" s="62"/>
      <c r="G15" s="59">
        <f>Rekapitulace!I33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Rekapitulace!A34</f>
        <v>Oborová přirážka</v>
      </c>
      <c r="E16" s="63"/>
      <c r="F16" s="64"/>
      <c r="G16" s="59">
        <f>Rekapitulace!I34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Rekapitulace!A35</f>
        <v>Přesun stavebních kapacit</v>
      </c>
      <c r="E17" s="63"/>
      <c r="F17" s="64"/>
      <c r="G17" s="59">
        <f>Rekapitulace!I35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Rekapitulace!A36</f>
        <v>Mimostaveništní doprava</v>
      </c>
      <c r="E18" s="63"/>
      <c r="F18" s="64"/>
      <c r="G18" s="59">
        <f>Rekapitulace!I36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Rekapitulace!A37</f>
        <v>Zařízení staveniště</v>
      </c>
      <c r="E19" s="63"/>
      <c r="F19" s="64"/>
      <c r="G19" s="59">
        <f>Rekapitulace!I37</f>
        <v>0</v>
      </c>
    </row>
    <row r="20" spans="1:7" ht="15.75" customHeight="1">
      <c r="A20" s="67"/>
      <c r="B20" s="58"/>
      <c r="C20" s="59"/>
      <c r="D20" s="9" t="str">
        <f>Rekapitulace!A38</f>
        <v>Provoz investora</v>
      </c>
      <c r="E20" s="63"/>
      <c r="F20" s="64"/>
      <c r="G20" s="59">
        <f>Rekapitulace!I38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Rekapitulace!A39</f>
        <v>Kompletační činnost (IČD)</v>
      </c>
      <c r="E21" s="63"/>
      <c r="F21" s="64"/>
      <c r="G21" s="59">
        <f>Rekapitulace!I39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 t="s">
        <v>891</v>
      </c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2"/>
  <sheetViews>
    <sheetView zoomScalePageLayoutView="0" workbookViewId="0" topLeftCell="A1">
      <selection activeCell="H41" sqref="H41:I4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8.87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00003240 Klasic.+španěl.gymnasium Brno,Bystrc,Vejrostova</v>
      </c>
      <c r="D1" s="111"/>
      <c r="E1" s="112"/>
      <c r="F1" s="111"/>
      <c r="G1" s="113" t="s">
        <v>49</v>
      </c>
      <c r="H1" s="114" t="s">
        <v>82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00003240 Snížení energetické náročnosti objektu školy</v>
      </c>
      <c r="D2" s="119"/>
      <c r="E2" s="120"/>
      <c r="F2" s="119"/>
      <c r="G2" s="121" t="s">
        <v>83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Položky!BA20</f>
        <v>0</v>
      </c>
      <c r="F7" s="229">
        <f>Položky!BB20</f>
        <v>0</v>
      </c>
      <c r="G7" s="229">
        <f>Položky!BC20</f>
        <v>0</v>
      </c>
      <c r="H7" s="229">
        <f>Položky!BD20</f>
        <v>0</v>
      </c>
      <c r="I7" s="230">
        <f>Položky!BE20</f>
        <v>0</v>
      </c>
    </row>
    <row r="8" spans="1:9" s="37" customFormat="1" ht="12.75">
      <c r="A8" s="227" t="str">
        <f>Položky!B21</f>
        <v>2</v>
      </c>
      <c r="B8" s="133" t="str">
        <f>Položky!C21</f>
        <v>Základy a zvláštní zakládání</v>
      </c>
      <c r="C8" s="69"/>
      <c r="D8" s="134"/>
      <c r="E8" s="228">
        <f>Položky!BA31</f>
        <v>0</v>
      </c>
      <c r="F8" s="229">
        <f>Položky!BB31</f>
        <v>0</v>
      </c>
      <c r="G8" s="229">
        <f>Položky!BC31</f>
        <v>0</v>
      </c>
      <c r="H8" s="229">
        <f>Položky!BD31</f>
        <v>0</v>
      </c>
      <c r="I8" s="230">
        <f>Položky!BE31</f>
        <v>0</v>
      </c>
    </row>
    <row r="9" spans="1:9" s="37" customFormat="1" ht="12.75">
      <c r="A9" s="227" t="str">
        <f>Položky!B32</f>
        <v>3</v>
      </c>
      <c r="B9" s="133" t="str">
        <f>Položky!C32</f>
        <v>Svislé a kompletní konstrukce</v>
      </c>
      <c r="C9" s="69"/>
      <c r="D9" s="134"/>
      <c r="E9" s="228">
        <f>Položky!BA44</f>
        <v>0</v>
      </c>
      <c r="F9" s="229">
        <f>Položky!BB44</f>
        <v>0</v>
      </c>
      <c r="G9" s="229">
        <f>Položky!BC44</f>
        <v>0</v>
      </c>
      <c r="H9" s="229">
        <f>Položky!BD44</f>
        <v>0</v>
      </c>
      <c r="I9" s="230">
        <f>Položky!BE44</f>
        <v>0</v>
      </c>
    </row>
    <row r="10" spans="1:9" s="37" customFormat="1" ht="12.75">
      <c r="A10" s="227" t="str">
        <f>Položky!B45</f>
        <v>61</v>
      </c>
      <c r="B10" s="133" t="str">
        <f>Položky!C45</f>
        <v>Upravy povrchů vnitřní</v>
      </c>
      <c r="C10" s="69"/>
      <c r="D10" s="134"/>
      <c r="E10" s="228">
        <f>Položky!BA65</f>
        <v>0</v>
      </c>
      <c r="F10" s="229">
        <f>Položky!BB65</f>
        <v>0</v>
      </c>
      <c r="G10" s="229">
        <f>Položky!BC65</f>
        <v>0</v>
      </c>
      <c r="H10" s="229">
        <f>Položky!BD65</f>
        <v>0</v>
      </c>
      <c r="I10" s="230">
        <f>Položky!BE65</f>
        <v>0</v>
      </c>
    </row>
    <row r="11" spans="1:9" s="37" customFormat="1" ht="12.75">
      <c r="A11" s="227" t="str">
        <f>Položky!B66</f>
        <v>62</v>
      </c>
      <c r="B11" s="133" t="str">
        <f>Položky!C66</f>
        <v>Úpravy povrchů vnější</v>
      </c>
      <c r="C11" s="69"/>
      <c r="D11" s="134"/>
      <c r="E11" s="228">
        <f>Položky!BA123</f>
        <v>0</v>
      </c>
      <c r="F11" s="229">
        <f>Položky!BB123</f>
        <v>0</v>
      </c>
      <c r="G11" s="229">
        <f>Položky!BC123</f>
        <v>0</v>
      </c>
      <c r="H11" s="229">
        <f>Položky!BD123</f>
        <v>0</v>
      </c>
      <c r="I11" s="230">
        <f>Položky!BE123</f>
        <v>0</v>
      </c>
    </row>
    <row r="12" spans="1:9" s="37" customFormat="1" ht="12.75">
      <c r="A12" s="227" t="str">
        <f>Položky!B124</f>
        <v>63</v>
      </c>
      <c r="B12" s="133" t="str">
        <f>Položky!C124</f>
        <v>Podlahy a podlahové konstrukce</v>
      </c>
      <c r="C12" s="69"/>
      <c r="D12" s="134"/>
      <c r="E12" s="228">
        <f>Položky!BA157</f>
        <v>0</v>
      </c>
      <c r="F12" s="229">
        <f>Položky!BB157</f>
        <v>0</v>
      </c>
      <c r="G12" s="229">
        <f>Položky!BC157</f>
        <v>0</v>
      </c>
      <c r="H12" s="229">
        <f>Položky!BD157</f>
        <v>0</v>
      </c>
      <c r="I12" s="230">
        <f>Položky!BE157</f>
        <v>0</v>
      </c>
    </row>
    <row r="13" spans="1:9" s="37" customFormat="1" ht="12.75">
      <c r="A13" s="227" t="str">
        <f>Položky!B158</f>
        <v>91</v>
      </c>
      <c r="B13" s="133" t="str">
        <f>Položky!C158</f>
        <v>Doplňující práce na komunikaci</v>
      </c>
      <c r="C13" s="69"/>
      <c r="D13" s="134"/>
      <c r="E13" s="228">
        <f>Položky!BA166</f>
        <v>0</v>
      </c>
      <c r="F13" s="229">
        <f>Položky!BB166</f>
        <v>0</v>
      </c>
      <c r="G13" s="229">
        <f>Položky!BC166</f>
        <v>0</v>
      </c>
      <c r="H13" s="229">
        <f>Položky!BD166</f>
        <v>0</v>
      </c>
      <c r="I13" s="230">
        <f>Položky!BE166</f>
        <v>0</v>
      </c>
    </row>
    <row r="14" spans="1:9" s="37" customFormat="1" ht="12.75">
      <c r="A14" s="227" t="str">
        <f>Položky!B167</f>
        <v>94</v>
      </c>
      <c r="B14" s="133" t="str">
        <f>Položky!C167</f>
        <v>Lešení a stavební výtahy</v>
      </c>
      <c r="C14" s="69"/>
      <c r="D14" s="134"/>
      <c r="E14" s="228">
        <f>Položky!BA180</f>
        <v>0</v>
      </c>
      <c r="F14" s="229">
        <f>Položky!BB180</f>
        <v>0</v>
      </c>
      <c r="G14" s="229">
        <f>Položky!BC180</f>
        <v>0</v>
      </c>
      <c r="H14" s="229">
        <f>Položky!BD180</f>
        <v>0</v>
      </c>
      <c r="I14" s="230">
        <f>Položky!BE180</f>
        <v>0</v>
      </c>
    </row>
    <row r="15" spans="1:9" s="37" customFormat="1" ht="12.75">
      <c r="A15" s="227" t="str">
        <f>Položky!B181</f>
        <v>95</v>
      </c>
      <c r="B15" s="133" t="str">
        <f>Položky!C181</f>
        <v>Dokončovací konstrukce na pozemních stavbách</v>
      </c>
      <c r="C15" s="69"/>
      <c r="D15" s="134"/>
      <c r="E15" s="228">
        <f>Položky!BA205</f>
        <v>0</v>
      </c>
      <c r="F15" s="229">
        <f>Položky!BB205</f>
        <v>0</v>
      </c>
      <c r="G15" s="229">
        <f>Položky!BC205</f>
        <v>0</v>
      </c>
      <c r="H15" s="229">
        <f>Položky!BD205</f>
        <v>0</v>
      </c>
      <c r="I15" s="230">
        <f>Položky!BE205</f>
        <v>0</v>
      </c>
    </row>
    <row r="16" spans="1:9" s="37" customFormat="1" ht="12.75">
      <c r="A16" s="227" t="str">
        <f>Položky!B206</f>
        <v>96</v>
      </c>
      <c r="B16" s="133" t="str">
        <f>Položky!C206</f>
        <v>Bourání konstrukcí</v>
      </c>
      <c r="C16" s="69"/>
      <c r="D16" s="134"/>
      <c r="E16" s="228">
        <f>Položky!BA317</f>
        <v>0</v>
      </c>
      <c r="F16" s="229">
        <f>Položky!BB317</f>
        <v>0</v>
      </c>
      <c r="G16" s="229">
        <f>Položky!BC317</f>
        <v>0</v>
      </c>
      <c r="H16" s="229">
        <f>Položky!BD317</f>
        <v>0</v>
      </c>
      <c r="I16" s="230">
        <f>Položky!BE317</f>
        <v>0</v>
      </c>
    </row>
    <row r="17" spans="1:9" s="37" customFormat="1" ht="12.75">
      <c r="A17" s="227" t="str">
        <f>Položky!B318</f>
        <v>99</v>
      </c>
      <c r="B17" s="133" t="str">
        <f>Položky!C318</f>
        <v>Staveništní přesun hmot</v>
      </c>
      <c r="C17" s="69"/>
      <c r="D17" s="134"/>
      <c r="E17" s="228">
        <f>Položky!BA320</f>
        <v>0</v>
      </c>
      <c r="F17" s="229">
        <f>Položky!BB320</f>
        <v>0</v>
      </c>
      <c r="G17" s="229">
        <f>Položky!BC320</f>
        <v>0</v>
      </c>
      <c r="H17" s="229">
        <f>Položky!BD320</f>
        <v>0</v>
      </c>
      <c r="I17" s="230">
        <f>Položky!BE320</f>
        <v>0</v>
      </c>
    </row>
    <row r="18" spans="1:9" s="37" customFormat="1" ht="12.75">
      <c r="A18" s="227" t="str">
        <f>Položky!B321</f>
        <v>712</v>
      </c>
      <c r="B18" s="133" t="str">
        <f>Položky!C321</f>
        <v>Živičné krytiny</v>
      </c>
      <c r="C18" s="69"/>
      <c r="D18" s="134"/>
      <c r="E18" s="228">
        <f>Položky!BA375</f>
        <v>0</v>
      </c>
      <c r="F18" s="229">
        <f>Položky!BB375</f>
        <v>0</v>
      </c>
      <c r="G18" s="229">
        <f>Položky!BC375</f>
        <v>0</v>
      </c>
      <c r="H18" s="229">
        <f>Položky!BD375</f>
        <v>0</v>
      </c>
      <c r="I18" s="230">
        <f>Položky!BE375</f>
        <v>0</v>
      </c>
    </row>
    <row r="19" spans="1:9" s="37" customFormat="1" ht="12.75">
      <c r="A19" s="227" t="str">
        <f>Položky!B376</f>
        <v>713</v>
      </c>
      <c r="B19" s="133" t="str">
        <f>Položky!C376</f>
        <v>Izolace tepelné</v>
      </c>
      <c r="C19" s="69"/>
      <c r="D19" s="134"/>
      <c r="E19" s="228">
        <f>Položky!BA405</f>
        <v>0</v>
      </c>
      <c r="F19" s="229">
        <f>Položky!BB405</f>
        <v>0</v>
      </c>
      <c r="G19" s="229">
        <f>Položky!BC405</f>
        <v>0</v>
      </c>
      <c r="H19" s="229">
        <f>Položky!BD405</f>
        <v>0</v>
      </c>
      <c r="I19" s="230">
        <f>Položky!BE405</f>
        <v>0</v>
      </c>
    </row>
    <row r="20" spans="1:9" s="37" customFormat="1" ht="12.75">
      <c r="A20" s="227" t="str">
        <f>Položky!B406</f>
        <v>721</v>
      </c>
      <c r="B20" s="133" t="str">
        <f>Položky!C406</f>
        <v>Vnitřní kanalizace</v>
      </c>
      <c r="C20" s="69"/>
      <c r="D20" s="134"/>
      <c r="E20" s="228">
        <f>Položky!BA417</f>
        <v>0</v>
      </c>
      <c r="F20" s="229">
        <f>Položky!BB417</f>
        <v>0</v>
      </c>
      <c r="G20" s="229">
        <f>Položky!BC417</f>
        <v>0</v>
      </c>
      <c r="H20" s="229">
        <f>Položky!BD417</f>
        <v>0</v>
      </c>
      <c r="I20" s="230">
        <f>Položky!BE417</f>
        <v>0</v>
      </c>
    </row>
    <row r="21" spans="1:9" s="37" customFormat="1" ht="12.75">
      <c r="A21" s="227" t="str">
        <f>Položky!B418</f>
        <v>762</v>
      </c>
      <c r="B21" s="133" t="str">
        <f>Položky!C418</f>
        <v>Konstrukce tesařské</v>
      </c>
      <c r="C21" s="69"/>
      <c r="D21" s="134"/>
      <c r="E21" s="228">
        <f>Položky!BA462</f>
        <v>0</v>
      </c>
      <c r="F21" s="229">
        <f>Položky!BB462</f>
        <v>0</v>
      </c>
      <c r="G21" s="229">
        <f>Položky!BC462</f>
        <v>0</v>
      </c>
      <c r="H21" s="229">
        <f>Položky!BD462</f>
        <v>0</v>
      </c>
      <c r="I21" s="230">
        <f>Položky!BE462</f>
        <v>0</v>
      </c>
    </row>
    <row r="22" spans="1:9" s="37" customFormat="1" ht="12.75">
      <c r="A22" s="227" t="str">
        <f>Položky!B463</f>
        <v>764</v>
      </c>
      <c r="B22" s="133" t="str">
        <f>Položky!C463</f>
        <v>Konstrukce klempířské</v>
      </c>
      <c r="C22" s="69"/>
      <c r="D22" s="134"/>
      <c r="E22" s="228">
        <f>Položky!BA503</f>
        <v>0</v>
      </c>
      <c r="F22" s="229">
        <f>Položky!BB503</f>
        <v>0</v>
      </c>
      <c r="G22" s="229">
        <f>Položky!BC503</f>
        <v>0</v>
      </c>
      <c r="H22" s="229">
        <f>Položky!BD503</f>
        <v>0</v>
      </c>
      <c r="I22" s="230">
        <f>Položky!BE503</f>
        <v>0</v>
      </c>
    </row>
    <row r="23" spans="1:9" s="37" customFormat="1" ht="12.75">
      <c r="A23" s="227" t="str">
        <f>Položky!B504</f>
        <v>766</v>
      </c>
      <c r="B23" s="133" t="str">
        <f>Položky!C504</f>
        <v>Konstrukce truhlářské</v>
      </c>
      <c r="C23" s="69"/>
      <c r="D23" s="134"/>
      <c r="E23" s="228">
        <f>Položky!BA804</f>
        <v>0</v>
      </c>
      <c r="F23" s="229">
        <f>Položky!BB804</f>
        <v>0</v>
      </c>
      <c r="G23" s="229">
        <f>Položky!BC804</f>
        <v>0</v>
      </c>
      <c r="H23" s="229">
        <f>Položky!BD804</f>
        <v>0</v>
      </c>
      <c r="I23" s="230">
        <f>Položky!BE804</f>
        <v>0</v>
      </c>
    </row>
    <row r="24" spans="1:9" s="37" customFormat="1" ht="12.75">
      <c r="A24" s="227" t="str">
        <f>Položky!B805</f>
        <v>767</v>
      </c>
      <c r="B24" s="133" t="str">
        <f>Položky!C805</f>
        <v>Konstrukce zámečnické</v>
      </c>
      <c r="C24" s="69"/>
      <c r="D24" s="134"/>
      <c r="E24" s="228">
        <f>Položky!BA897</f>
        <v>0</v>
      </c>
      <c r="F24" s="229">
        <f>Položky!BB897</f>
        <v>0</v>
      </c>
      <c r="G24" s="229">
        <f>Položky!BC897</f>
        <v>0</v>
      </c>
      <c r="H24" s="229">
        <f>Položky!BD897</f>
        <v>0</v>
      </c>
      <c r="I24" s="230">
        <f>Položky!BE897</f>
        <v>0</v>
      </c>
    </row>
    <row r="25" spans="1:9" s="37" customFormat="1" ht="12.75">
      <c r="A25" s="227" t="str">
        <f>Položky!B898</f>
        <v>771</v>
      </c>
      <c r="B25" s="133" t="str">
        <f>Položky!C898</f>
        <v>Podlahy z dlaždic a obklady</v>
      </c>
      <c r="C25" s="69"/>
      <c r="D25" s="134"/>
      <c r="E25" s="228">
        <f>Položky!BA909</f>
        <v>0</v>
      </c>
      <c r="F25" s="229">
        <f>Položky!BB909</f>
        <v>0</v>
      </c>
      <c r="G25" s="229">
        <f>Položky!BC909</f>
        <v>0</v>
      </c>
      <c r="H25" s="229">
        <f>Položky!BD909</f>
        <v>0</v>
      </c>
      <c r="I25" s="230">
        <f>Položky!BE909</f>
        <v>0</v>
      </c>
    </row>
    <row r="26" spans="1:9" s="37" customFormat="1" ht="12.75">
      <c r="A26" s="227" t="str">
        <f>Položky!B910</f>
        <v>MVY</v>
      </c>
      <c r="B26" s="133" t="str">
        <f>Položky!C910</f>
        <v>výměry-neoceňovat (potřebné k výpočtu ceny)</v>
      </c>
      <c r="C26" s="69"/>
      <c r="D26" s="134"/>
      <c r="E26" s="228">
        <f>Položky!BA992</f>
        <v>0</v>
      </c>
      <c r="F26" s="229">
        <f>Položky!BB992</f>
        <v>0</v>
      </c>
      <c r="G26" s="229">
        <f>Položky!BC992</f>
        <v>0</v>
      </c>
      <c r="H26" s="229">
        <f>Položky!BD992</f>
        <v>0</v>
      </c>
      <c r="I26" s="230">
        <f>Položky!BE992</f>
        <v>0</v>
      </c>
    </row>
    <row r="27" spans="1:9" s="37" customFormat="1" ht="13.5" thickBot="1">
      <c r="A27" s="227" t="str">
        <f>Položky!B993</f>
        <v>D96</v>
      </c>
      <c r="B27" s="133" t="str">
        <f>Položky!C993</f>
        <v>Přesuny suti a vybouraných hmot</v>
      </c>
      <c r="C27" s="69"/>
      <c r="D27" s="134"/>
      <c r="E27" s="228">
        <f>Položky!BA1000</f>
        <v>0</v>
      </c>
      <c r="F27" s="229">
        <f>Položky!BB1000</f>
        <v>0</v>
      </c>
      <c r="G27" s="229">
        <f>Položky!BC1000</f>
        <v>0</v>
      </c>
      <c r="H27" s="229">
        <f>Položky!BD1000</f>
        <v>0</v>
      </c>
      <c r="I27" s="230">
        <f>Položky!BE1000</f>
        <v>0</v>
      </c>
    </row>
    <row r="28" spans="1:9" s="141" customFormat="1" ht="13.5" thickBot="1">
      <c r="A28" s="135"/>
      <c r="B28" s="136" t="s">
        <v>57</v>
      </c>
      <c r="C28" s="136"/>
      <c r="D28" s="137"/>
      <c r="E28" s="138">
        <f>SUM(E7:E27)</f>
        <v>0</v>
      </c>
      <c r="F28" s="139">
        <f>SUM(F7:F27)</f>
        <v>0</v>
      </c>
      <c r="G28" s="139">
        <f>SUM(G7:G27)</f>
        <v>0</v>
      </c>
      <c r="H28" s="139">
        <f>SUM(H7:H27)</f>
        <v>0</v>
      </c>
      <c r="I28" s="140">
        <f>SUM(I7:I27)</f>
        <v>0</v>
      </c>
    </row>
    <row r="29" spans="1:9" ht="12.75">
      <c r="A29" s="69"/>
      <c r="B29" s="69"/>
      <c r="C29" s="69"/>
      <c r="D29" s="69"/>
      <c r="E29" s="69"/>
      <c r="F29" s="69"/>
      <c r="G29" s="69"/>
      <c r="H29" s="69"/>
      <c r="I29" s="69"/>
    </row>
    <row r="30" spans="1:57" ht="19.5" customHeight="1">
      <c r="A30" s="125" t="s">
        <v>58</v>
      </c>
      <c r="B30" s="125"/>
      <c r="C30" s="125"/>
      <c r="D30" s="125"/>
      <c r="E30" s="125"/>
      <c r="F30" s="125"/>
      <c r="G30" s="142"/>
      <c r="H30" s="125"/>
      <c r="I30" s="125"/>
      <c r="BA30" s="43"/>
      <c r="BB30" s="43"/>
      <c r="BC30" s="43"/>
      <c r="BD30" s="43"/>
      <c r="BE30" s="43"/>
    </row>
    <row r="31" spans="1:9" ht="13.5" thickBot="1">
      <c r="A31" s="82"/>
      <c r="B31" s="82"/>
      <c r="C31" s="82"/>
      <c r="D31" s="82"/>
      <c r="E31" s="82"/>
      <c r="F31" s="82"/>
      <c r="G31" s="82"/>
      <c r="H31" s="82"/>
      <c r="I31" s="82"/>
    </row>
    <row r="32" spans="1:9" ht="12.75">
      <c r="A32" s="76" t="s">
        <v>59</v>
      </c>
      <c r="B32" s="77"/>
      <c r="C32" s="77"/>
      <c r="D32" s="143"/>
      <c r="E32" s="144" t="s">
        <v>60</v>
      </c>
      <c r="F32" s="145" t="s">
        <v>61</v>
      </c>
      <c r="G32" s="146" t="s">
        <v>62</v>
      </c>
      <c r="H32" s="147"/>
      <c r="I32" s="148" t="s">
        <v>60</v>
      </c>
    </row>
    <row r="33" spans="1:53" ht="12.75">
      <c r="A33" s="67" t="s">
        <v>883</v>
      </c>
      <c r="B33" s="58"/>
      <c r="C33" s="58"/>
      <c r="D33" s="149"/>
      <c r="E33" s="150"/>
      <c r="F33" s="151"/>
      <c r="G33" s="152">
        <f>CHOOSE(BA33+1,HSV+PSV,HSV+PSV+Mont,HSV+PSV+Dodavka+Mont,HSV,PSV,Mont,Dodavka,Mont+Dodavka,0)</f>
        <v>0</v>
      </c>
      <c r="H33" s="153"/>
      <c r="I33" s="154">
        <f>E33+F33*G33/100</f>
        <v>0</v>
      </c>
      <c r="BA33">
        <v>0</v>
      </c>
    </row>
    <row r="34" spans="1:53" ht="12.75">
      <c r="A34" s="67" t="s">
        <v>884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0</v>
      </c>
    </row>
    <row r="35" spans="1:53" ht="12.75">
      <c r="A35" s="67" t="s">
        <v>885</v>
      </c>
      <c r="B35" s="58"/>
      <c r="C35" s="58"/>
      <c r="D35" s="149"/>
      <c r="E35" s="150"/>
      <c r="F35" s="151"/>
      <c r="G35" s="152">
        <f>CHOOSE(BA35+1,HSV+PSV,HSV+PSV+Mont,HSV+PSV+Dodavka+Mont,HSV,PSV,Mont,Dodavka,Mont+Dodavka,0)</f>
        <v>0</v>
      </c>
      <c r="H35" s="153"/>
      <c r="I35" s="154">
        <f>E35+F35*G35/100</f>
        <v>0</v>
      </c>
      <c r="BA35">
        <v>0</v>
      </c>
    </row>
    <row r="36" spans="1:53" ht="12.75">
      <c r="A36" s="67" t="s">
        <v>886</v>
      </c>
      <c r="B36" s="58"/>
      <c r="C36" s="58"/>
      <c r="D36" s="149"/>
      <c r="E36" s="150"/>
      <c r="F36" s="151"/>
      <c r="G36" s="152">
        <f>CHOOSE(BA36+1,HSV+PSV,HSV+PSV+Mont,HSV+PSV+Dodavka+Mont,HSV,PSV,Mont,Dodavka,Mont+Dodavka,0)</f>
        <v>0</v>
      </c>
      <c r="H36" s="153"/>
      <c r="I36" s="154">
        <f>E36+F36*G36/100</f>
        <v>0</v>
      </c>
      <c r="BA36">
        <v>0</v>
      </c>
    </row>
    <row r="37" spans="1:53" ht="12.75">
      <c r="A37" s="67" t="s">
        <v>887</v>
      </c>
      <c r="B37" s="58"/>
      <c r="C37" s="58"/>
      <c r="D37" s="149"/>
      <c r="E37" s="150"/>
      <c r="F37" s="151"/>
      <c r="G37" s="152">
        <f>CHOOSE(BA37+1,HSV+PSV,HSV+PSV+Mont,HSV+PSV+Dodavka+Mont,HSV,PSV,Mont,Dodavka,Mont+Dodavka,0)</f>
        <v>0</v>
      </c>
      <c r="H37" s="153"/>
      <c r="I37" s="154">
        <f>E37+F37*G37/100</f>
        <v>0</v>
      </c>
      <c r="BA37">
        <v>1</v>
      </c>
    </row>
    <row r="38" spans="1:53" ht="12.75">
      <c r="A38" s="67" t="s">
        <v>888</v>
      </c>
      <c r="B38" s="58"/>
      <c r="C38" s="58"/>
      <c r="D38" s="149"/>
      <c r="E38" s="150"/>
      <c r="F38" s="151"/>
      <c r="G38" s="152">
        <f>CHOOSE(BA38+1,HSV+PSV,HSV+PSV+Mont,HSV+PSV+Dodavka+Mont,HSV,PSV,Mont,Dodavka,Mont+Dodavka,0)</f>
        <v>0</v>
      </c>
      <c r="H38" s="153"/>
      <c r="I38" s="154">
        <f>E38+F38*G38/100</f>
        <v>0</v>
      </c>
      <c r="BA38">
        <v>1</v>
      </c>
    </row>
    <row r="39" spans="1:53" ht="12.75">
      <c r="A39" s="67" t="s">
        <v>889</v>
      </c>
      <c r="B39" s="58"/>
      <c r="C39" s="58"/>
      <c r="D39" s="149"/>
      <c r="E39" s="150"/>
      <c r="F39" s="151"/>
      <c r="G39" s="152">
        <f>CHOOSE(BA39+1,HSV+PSV,HSV+PSV+Mont,HSV+PSV+Dodavka+Mont,HSV,PSV,Mont,Dodavka,Mont+Dodavka,0)</f>
        <v>0</v>
      </c>
      <c r="H39" s="153"/>
      <c r="I39" s="154">
        <f>E39+F39*G39/100</f>
        <v>0</v>
      </c>
      <c r="BA39">
        <v>2</v>
      </c>
    </row>
    <row r="40" spans="1:53" ht="12.75">
      <c r="A40" s="67" t="s">
        <v>890</v>
      </c>
      <c r="B40" s="58"/>
      <c r="C40" s="58"/>
      <c r="D40" s="149"/>
      <c r="E40" s="150"/>
      <c r="F40" s="151"/>
      <c r="G40" s="152">
        <f>CHOOSE(BA40+1,HSV+PSV,HSV+PSV+Mont,HSV+PSV+Dodavka+Mont,HSV,PSV,Mont,Dodavka,Mont+Dodavka,0)</f>
        <v>0</v>
      </c>
      <c r="H40" s="153"/>
      <c r="I40" s="154">
        <f>E40+F40*G40/100</f>
        <v>0</v>
      </c>
      <c r="BA40">
        <v>2</v>
      </c>
    </row>
    <row r="41" spans="1:9" ht="13.5" thickBot="1">
      <c r="A41" s="155"/>
      <c r="B41" s="156" t="s">
        <v>63</v>
      </c>
      <c r="C41" s="157"/>
      <c r="D41" s="158"/>
      <c r="E41" s="159"/>
      <c r="F41" s="160"/>
      <c r="G41" s="160"/>
      <c r="H41" s="161">
        <f>SUM(I33:I40)</f>
        <v>0</v>
      </c>
      <c r="I41" s="162"/>
    </row>
    <row r="43" spans="2:9" ht="12.75">
      <c r="B43" s="141"/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  <row r="80" spans="6:9" ht="12.75">
      <c r="F80" s="163"/>
      <c r="G80" s="164"/>
      <c r="H80" s="164"/>
      <c r="I80" s="165"/>
    </row>
    <row r="81" spans="6:9" ht="12.75">
      <c r="F81" s="163"/>
      <c r="G81" s="164"/>
      <c r="H81" s="164"/>
      <c r="I81" s="165"/>
    </row>
    <row r="82" spans="6:9" ht="12.75">
      <c r="F82" s="163"/>
      <c r="G82" s="164"/>
      <c r="H82" s="164"/>
      <c r="I82" s="165"/>
    </row>
    <row r="83" spans="6:9" ht="12.75">
      <c r="F83" s="163"/>
      <c r="G83" s="164"/>
      <c r="H83" s="164"/>
      <c r="I83" s="165"/>
    </row>
    <row r="84" spans="6:9" ht="12.75">
      <c r="F84" s="163"/>
      <c r="G84" s="164"/>
      <c r="H84" s="164"/>
      <c r="I84" s="165"/>
    </row>
    <row r="85" spans="6:9" ht="12.75">
      <c r="F85" s="163"/>
      <c r="G85" s="164"/>
      <c r="H85" s="164"/>
      <c r="I85" s="165"/>
    </row>
    <row r="86" spans="6:9" ht="12.75">
      <c r="F86" s="163"/>
      <c r="G86" s="164"/>
      <c r="H86" s="164"/>
      <c r="I86" s="165"/>
    </row>
    <row r="87" spans="6:9" ht="12.75">
      <c r="F87" s="163"/>
      <c r="G87" s="164"/>
      <c r="H87" s="164"/>
      <c r="I87" s="165"/>
    </row>
    <row r="88" spans="6:9" ht="12.75">
      <c r="F88" s="163"/>
      <c r="G88" s="164"/>
      <c r="H88" s="164"/>
      <c r="I88" s="165"/>
    </row>
    <row r="89" spans="6:9" ht="12.75">
      <c r="F89" s="163"/>
      <c r="G89" s="164"/>
      <c r="H89" s="164"/>
      <c r="I89" s="165"/>
    </row>
    <row r="90" spans="6:9" ht="12.75">
      <c r="F90" s="163"/>
      <c r="G90" s="164"/>
      <c r="H90" s="164"/>
      <c r="I90" s="165"/>
    </row>
    <row r="91" spans="6:9" ht="12.75">
      <c r="F91" s="163"/>
      <c r="G91" s="164"/>
      <c r="H91" s="164"/>
      <c r="I91" s="165"/>
    </row>
    <row r="92" spans="6:9" ht="12.75">
      <c r="F92" s="163"/>
      <c r="G92" s="164"/>
      <c r="H92" s="164"/>
      <c r="I92" s="165"/>
    </row>
  </sheetData>
  <sheetProtection/>
  <mergeCells count="4">
    <mergeCell ref="A1:B1"/>
    <mergeCell ref="A2:B2"/>
    <mergeCell ref="G2:I2"/>
    <mergeCell ref="H41:I4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073"/>
  <sheetViews>
    <sheetView showGridLines="0" showZeros="0" zoomScalePageLayoutView="0" workbookViewId="0" topLeftCell="A136">
      <selection activeCell="A1000" sqref="A1000:IV1002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4.1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78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00003240 Klasic.+španěl.gymnasium Brno,Bystrc,Vejrostova</v>
      </c>
      <c r="D3" s="172"/>
      <c r="E3" s="173" t="s">
        <v>64</v>
      </c>
      <c r="F3" s="174" t="str">
        <f>Rekapitulace!H1</f>
        <v>00003243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00003240 Snížení energetické náročnosti objektu školy</v>
      </c>
      <c r="D4" s="177"/>
      <c r="E4" s="178" t="str">
        <f>Rekapitulace!G2</f>
        <v>SO.03-stravovací pavilon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38.6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5" ht="12.75">
      <c r="A9" s="203"/>
      <c r="B9" s="205"/>
      <c r="C9" s="206" t="s">
        <v>87</v>
      </c>
      <c r="D9" s="207"/>
      <c r="E9" s="208">
        <v>0</v>
      </c>
      <c r="F9" s="209"/>
      <c r="G9" s="210"/>
      <c r="M9" s="204" t="s">
        <v>87</v>
      </c>
      <c r="O9" s="195"/>
    </row>
    <row r="10" spans="1:15" ht="12.75">
      <c r="A10" s="203"/>
      <c r="B10" s="205"/>
      <c r="C10" s="206" t="s">
        <v>88</v>
      </c>
      <c r="D10" s="207"/>
      <c r="E10" s="208">
        <v>0</v>
      </c>
      <c r="F10" s="209"/>
      <c r="G10" s="210"/>
      <c r="M10" s="204" t="s">
        <v>88</v>
      </c>
      <c r="O10" s="195"/>
    </row>
    <row r="11" spans="1:15" ht="22.5">
      <c r="A11" s="203"/>
      <c r="B11" s="205"/>
      <c r="C11" s="206" t="s">
        <v>89</v>
      </c>
      <c r="D11" s="207"/>
      <c r="E11" s="208">
        <v>38.6</v>
      </c>
      <c r="F11" s="209"/>
      <c r="G11" s="210"/>
      <c r="M11" s="204" t="s">
        <v>89</v>
      </c>
      <c r="O11" s="195"/>
    </row>
    <row r="12" spans="1:104" ht="12.75">
      <c r="A12" s="196">
        <v>2</v>
      </c>
      <c r="B12" s="197" t="s">
        <v>90</v>
      </c>
      <c r="C12" s="198" t="s">
        <v>91</v>
      </c>
      <c r="D12" s="199" t="s">
        <v>86</v>
      </c>
      <c r="E12" s="200">
        <v>38.6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5" ht="12.75">
      <c r="A13" s="203"/>
      <c r="B13" s="205"/>
      <c r="C13" s="206" t="s">
        <v>87</v>
      </c>
      <c r="D13" s="207"/>
      <c r="E13" s="208">
        <v>0</v>
      </c>
      <c r="F13" s="209"/>
      <c r="G13" s="210"/>
      <c r="M13" s="204" t="s">
        <v>87</v>
      </c>
      <c r="O13" s="195"/>
    </row>
    <row r="14" spans="1:15" ht="12.75">
      <c r="A14" s="203"/>
      <c r="B14" s="205"/>
      <c r="C14" s="206" t="s">
        <v>88</v>
      </c>
      <c r="D14" s="207"/>
      <c r="E14" s="208">
        <v>0</v>
      </c>
      <c r="F14" s="209"/>
      <c r="G14" s="210"/>
      <c r="M14" s="204" t="s">
        <v>88</v>
      </c>
      <c r="O14" s="195"/>
    </row>
    <row r="15" spans="1:15" ht="22.5">
      <c r="A15" s="203"/>
      <c r="B15" s="205"/>
      <c r="C15" s="206" t="s">
        <v>89</v>
      </c>
      <c r="D15" s="207"/>
      <c r="E15" s="208">
        <v>38.6</v>
      </c>
      <c r="F15" s="209"/>
      <c r="G15" s="210"/>
      <c r="M15" s="204" t="s">
        <v>89</v>
      </c>
      <c r="O15" s="195"/>
    </row>
    <row r="16" spans="1:104" ht="12.75">
      <c r="A16" s="196">
        <v>3</v>
      </c>
      <c r="B16" s="197" t="s">
        <v>92</v>
      </c>
      <c r="C16" s="198" t="s">
        <v>93</v>
      </c>
      <c r="D16" s="199" t="s">
        <v>94</v>
      </c>
      <c r="E16" s="200">
        <v>4.632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</v>
      </c>
    </row>
    <row r="17" spans="1:15" ht="12.75">
      <c r="A17" s="203"/>
      <c r="B17" s="205"/>
      <c r="C17" s="206" t="s">
        <v>95</v>
      </c>
      <c r="D17" s="207"/>
      <c r="E17" s="208">
        <v>4.632</v>
      </c>
      <c r="F17" s="209"/>
      <c r="G17" s="210"/>
      <c r="M17" s="231">
        <v>4632</v>
      </c>
      <c r="O17" s="195"/>
    </row>
    <row r="18" spans="1:104" ht="22.5">
      <c r="A18" s="196">
        <v>4</v>
      </c>
      <c r="B18" s="197" t="s">
        <v>96</v>
      </c>
      <c r="C18" s="198" t="s">
        <v>97</v>
      </c>
      <c r="D18" s="199" t="s">
        <v>94</v>
      </c>
      <c r="E18" s="200">
        <v>4.632</v>
      </c>
      <c r="F18" s="200">
        <v>0</v>
      </c>
      <c r="G18" s="201">
        <f>E18*F18</f>
        <v>0</v>
      </c>
      <c r="O18" s="195">
        <v>2</v>
      </c>
      <c r="AA18" s="167">
        <v>2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2</v>
      </c>
      <c r="CB18" s="202">
        <v>1</v>
      </c>
      <c r="CZ18" s="167">
        <v>0</v>
      </c>
    </row>
    <row r="19" spans="1:15" ht="12.75">
      <c r="A19" s="203"/>
      <c r="B19" s="205"/>
      <c r="C19" s="206" t="s">
        <v>98</v>
      </c>
      <c r="D19" s="207"/>
      <c r="E19" s="208">
        <v>4.632</v>
      </c>
      <c r="F19" s="209"/>
      <c r="G19" s="210"/>
      <c r="M19" s="204" t="s">
        <v>98</v>
      </c>
      <c r="O19" s="195"/>
    </row>
    <row r="20" spans="1:57" ht="12.75">
      <c r="A20" s="211"/>
      <c r="B20" s="212" t="s">
        <v>76</v>
      </c>
      <c r="C20" s="213" t="str">
        <f>CONCATENATE(B7," ",C7)</f>
        <v>1 Zemní práce</v>
      </c>
      <c r="D20" s="214"/>
      <c r="E20" s="215"/>
      <c r="F20" s="216"/>
      <c r="G20" s="217">
        <f>SUM(G7:G19)</f>
        <v>0</v>
      </c>
      <c r="O20" s="195">
        <v>4</v>
      </c>
      <c r="BA20" s="218">
        <f>SUM(BA7:BA19)</f>
        <v>0</v>
      </c>
      <c r="BB20" s="218">
        <f>SUM(BB7:BB19)</f>
        <v>0</v>
      </c>
      <c r="BC20" s="218">
        <f>SUM(BC7:BC19)</f>
        <v>0</v>
      </c>
      <c r="BD20" s="218">
        <f>SUM(BD7:BD19)</f>
        <v>0</v>
      </c>
      <c r="BE20" s="218">
        <f>SUM(BE7:BE19)</f>
        <v>0</v>
      </c>
    </row>
    <row r="21" spans="1:15" ht="12.75">
      <c r="A21" s="188" t="s">
        <v>72</v>
      </c>
      <c r="B21" s="189" t="s">
        <v>99</v>
      </c>
      <c r="C21" s="190" t="s">
        <v>100</v>
      </c>
      <c r="D21" s="191"/>
      <c r="E21" s="192"/>
      <c r="F21" s="192"/>
      <c r="G21" s="193"/>
      <c r="H21" s="194"/>
      <c r="I21" s="194"/>
      <c r="O21" s="195">
        <v>1</v>
      </c>
    </row>
    <row r="22" spans="1:104" ht="12.75">
      <c r="A22" s="196">
        <v>5</v>
      </c>
      <c r="B22" s="197" t="s">
        <v>101</v>
      </c>
      <c r="C22" s="198" t="s">
        <v>102</v>
      </c>
      <c r="D22" s="199" t="s">
        <v>94</v>
      </c>
      <c r="E22" s="200">
        <v>0.405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2.23137</v>
      </c>
    </row>
    <row r="23" spans="1:15" ht="12.75">
      <c r="A23" s="203"/>
      <c r="B23" s="205"/>
      <c r="C23" s="206" t="s">
        <v>103</v>
      </c>
      <c r="D23" s="207"/>
      <c r="E23" s="208">
        <v>0</v>
      </c>
      <c r="F23" s="209"/>
      <c r="G23" s="210"/>
      <c r="M23" s="204" t="s">
        <v>103</v>
      </c>
      <c r="O23" s="195"/>
    </row>
    <row r="24" spans="1:15" ht="12.75">
      <c r="A24" s="203"/>
      <c r="B24" s="205"/>
      <c r="C24" s="206" t="s">
        <v>88</v>
      </c>
      <c r="D24" s="207"/>
      <c r="E24" s="208">
        <v>0</v>
      </c>
      <c r="F24" s="209"/>
      <c r="G24" s="210"/>
      <c r="M24" s="204" t="s">
        <v>88</v>
      </c>
      <c r="O24" s="195"/>
    </row>
    <row r="25" spans="1:15" ht="12.75">
      <c r="A25" s="203"/>
      <c r="B25" s="205"/>
      <c r="C25" s="206" t="s">
        <v>104</v>
      </c>
      <c r="D25" s="207"/>
      <c r="E25" s="208">
        <v>0.405</v>
      </c>
      <c r="F25" s="209"/>
      <c r="G25" s="210"/>
      <c r="M25" s="204" t="s">
        <v>104</v>
      </c>
      <c r="O25" s="195"/>
    </row>
    <row r="26" spans="1:104" ht="12.75">
      <c r="A26" s="196">
        <v>6</v>
      </c>
      <c r="B26" s="197" t="s">
        <v>105</v>
      </c>
      <c r="C26" s="198" t="s">
        <v>106</v>
      </c>
      <c r="D26" s="199" t="s">
        <v>94</v>
      </c>
      <c r="E26" s="200">
        <v>0.0525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3.12844</v>
      </c>
    </row>
    <row r="27" spans="1:15" ht="12.75">
      <c r="A27" s="203"/>
      <c r="B27" s="205"/>
      <c r="C27" s="206" t="s">
        <v>103</v>
      </c>
      <c r="D27" s="207"/>
      <c r="E27" s="208">
        <v>0</v>
      </c>
      <c r="F27" s="209"/>
      <c r="G27" s="210"/>
      <c r="M27" s="204" t="s">
        <v>103</v>
      </c>
      <c r="O27" s="195"/>
    </row>
    <row r="28" spans="1:15" ht="12.75">
      <c r="A28" s="203"/>
      <c r="B28" s="205"/>
      <c r="C28" s="206" t="s">
        <v>88</v>
      </c>
      <c r="D28" s="207"/>
      <c r="E28" s="208">
        <v>0</v>
      </c>
      <c r="F28" s="209"/>
      <c r="G28" s="210"/>
      <c r="M28" s="204" t="s">
        <v>88</v>
      </c>
      <c r="O28" s="195"/>
    </row>
    <row r="29" spans="1:15" ht="12.75">
      <c r="A29" s="203"/>
      <c r="B29" s="205"/>
      <c r="C29" s="206" t="s">
        <v>107</v>
      </c>
      <c r="D29" s="207"/>
      <c r="E29" s="208">
        <v>0</v>
      </c>
      <c r="F29" s="209"/>
      <c r="G29" s="210"/>
      <c r="M29" s="204" t="s">
        <v>107</v>
      </c>
      <c r="O29" s="195"/>
    </row>
    <row r="30" spans="1:15" ht="12.75">
      <c r="A30" s="203"/>
      <c r="B30" s="205"/>
      <c r="C30" s="206" t="s">
        <v>108</v>
      </c>
      <c r="D30" s="207"/>
      <c r="E30" s="208">
        <v>0.0525</v>
      </c>
      <c r="F30" s="209"/>
      <c r="G30" s="210"/>
      <c r="M30" s="204" t="s">
        <v>108</v>
      </c>
      <c r="O30" s="195"/>
    </row>
    <row r="31" spans="1:57" ht="12.75">
      <c r="A31" s="211"/>
      <c r="B31" s="212" t="s">
        <v>76</v>
      </c>
      <c r="C31" s="213" t="str">
        <f>CONCATENATE(B21," ",C21)</f>
        <v>2 Základy a zvláštní zakládání</v>
      </c>
      <c r="D31" s="214"/>
      <c r="E31" s="215"/>
      <c r="F31" s="216"/>
      <c r="G31" s="217">
        <f>SUM(G21:G30)</f>
        <v>0</v>
      </c>
      <c r="O31" s="195">
        <v>4</v>
      </c>
      <c r="BA31" s="218">
        <f>SUM(BA21:BA30)</f>
        <v>0</v>
      </c>
      <c r="BB31" s="218">
        <f>SUM(BB21:BB30)</f>
        <v>0</v>
      </c>
      <c r="BC31" s="218">
        <f>SUM(BC21:BC30)</f>
        <v>0</v>
      </c>
      <c r="BD31" s="218">
        <f>SUM(BD21:BD30)</f>
        <v>0</v>
      </c>
      <c r="BE31" s="218">
        <f>SUM(BE21:BE30)</f>
        <v>0</v>
      </c>
    </row>
    <row r="32" spans="1:15" ht="12.75">
      <c r="A32" s="188" t="s">
        <v>72</v>
      </c>
      <c r="B32" s="189" t="s">
        <v>109</v>
      </c>
      <c r="C32" s="190" t="s">
        <v>110</v>
      </c>
      <c r="D32" s="191"/>
      <c r="E32" s="192"/>
      <c r="F32" s="192"/>
      <c r="G32" s="193"/>
      <c r="H32" s="194"/>
      <c r="I32" s="194"/>
      <c r="O32" s="195">
        <v>1</v>
      </c>
    </row>
    <row r="33" spans="1:104" ht="12.75">
      <c r="A33" s="196">
        <v>7</v>
      </c>
      <c r="B33" s="197" t="s">
        <v>111</v>
      </c>
      <c r="C33" s="198" t="s">
        <v>112</v>
      </c>
      <c r="D33" s="199" t="s">
        <v>86</v>
      </c>
      <c r="E33" s="200">
        <v>23.761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0.20675</v>
      </c>
    </row>
    <row r="34" spans="1:15" ht="12.75">
      <c r="A34" s="203"/>
      <c r="B34" s="205"/>
      <c r="C34" s="206" t="s">
        <v>103</v>
      </c>
      <c r="D34" s="207"/>
      <c r="E34" s="208">
        <v>0</v>
      </c>
      <c r="F34" s="209"/>
      <c r="G34" s="210"/>
      <c r="M34" s="204" t="s">
        <v>103</v>
      </c>
      <c r="O34" s="195"/>
    </row>
    <row r="35" spans="1:15" ht="12.75">
      <c r="A35" s="203"/>
      <c r="B35" s="205"/>
      <c r="C35" s="206" t="s">
        <v>113</v>
      </c>
      <c r="D35" s="207"/>
      <c r="E35" s="208">
        <v>0</v>
      </c>
      <c r="F35" s="209"/>
      <c r="G35" s="210"/>
      <c r="M35" s="204" t="s">
        <v>113</v>
      </c>
      <c r="O35" s="195"/>
    </row>
    <row r="36" spans="1:15" ht="12.75">
      <c r="A36" s="203"/>
      <c r="B36" s="205"/>
      <c r="C36" s="206" t="s">
        <v>114</v>
      </c>
      <c r="D36" s="207"/>
      <c r="E36" s="208">
        <v>0</v>
      </c>
      <c r="F36" s="209"/>
      <c r="G36" s="210"/>
      <c r="M36" s="204" t="s">
        <v>114</v>
      </c>
      <c r="O36" s="195"/>
    </row>
    <row r="37" spans="1:15" ht="12.75">
      <c r="A37" s="203"/>
      <c r="B37" s="205"/>
      <c r="C37" s="206" t="s">
        <v>115</v>
      </c>
      <c r="D37" s="207"/>
      <c r="E37" s="208">
        <v>23.761</v>
      </c>
      <c r="F37" s="209"/>
      <c r="G37" s="210"/>
      <c r="M37" s="204" t="s">
        <v>115</v>
      </c>
      <c r="O37" s="195"/>
    </row>
    <row r="38" spans="1:104" ht="12.75">
      <c r="A38" s="196">
        <v>8</v>
      </c>
      <c r="B38" s="197" t="s">
        <v>116</v>
      </c>
      <c r="C38" s="198" t="s">
        <v>117</v>
      </c>
      <c r="D38" s="199" t="s">
        <v>86</v>
      </c>
      <c r="E38" s="200">
        <v>0.7388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1</v>
      </c>
      <c r="AC38" s="167">
        <v>1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1</v>
      </c>
      <c r="CZ38" s="167">
        <v>0.08857</v>
      </c>
    </row>
    <row r="39" spans="1:15" ht="12.75">
      <c r="A39" s="203"/>
      <c r="B39" s="205"/>
      <c r="C39" s="206" t="s">
        <v>87</v>
      </c>
      <c r="D39" s="207"/>
      <c r="E39" s="208">
        <v>0</v>
      </c>
      <c r="F39" s="209"/>
      <c r="G39" s="210"/>
      <c r="M39" s="204" t="s">
        <v>87</v>
      </c>
      <c r="O39" s="195"/>
    </row>
    <row r="40" spans="1:15" ht="12.75">
      <c r="A40" s="203"/>
      <c r="B40" s="205"/>
      <c r="C40" s="206" t="s">
        <v>118</v>
      </c>
      <c r="D40" s="207"/>
      <c r="E40" s="208">
        <v>0.7388</v>
      </c>
      <c r="F40" s="209"/>
      <c r="G40" s="210"/>
      <c r="M40" s="204" t="s">
        <v>118</v>
      </c>
      <c r="O40" s="195"/>
    </row>
    <row r="41" spans="1:104" ht="12.75">
      <c r="A41" s="196">
        <v>9</v>
      </c>
      <c r="B41" s="197" t="s">
        <v>119</v>
      </c>
      <c r="C41" s="198" t="s">
        <v>120</v>
      </c>
      <c r="D41" s="199" t="s">
        <v>121</v>
      </c>
      <c r="E41" s="200">
        <v>1.97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1</v>
      </c>
      <c r="AC41" s="167">
        <v>1</v>
      </c>
      <c r="AZ41" s="167">
        <v>1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1</v>
      </c>
      <c r="CZ41" s="167">
        <v>0.00102</v>
      </c>
    </row>
    <row r="42" spans="1:15" ht="12.75">
      <c r="A42" s="203"/>
      <c r="B42" s="205"/>
      <c r="C42" s="206" t="s">
        <v>87</v>
      </c>
      <c r="D42" s="207"/>
      <c r="E42" s="208">
        <v>0</v>
      </c>
      <c r="F42" s="209"/>
      <c r="G42" s="210"/>
      <c r="M42" s="204" t="s">
        <v>87</v>
      </c>
      <c r="O42" s="195"/>
    </row>
    <row r="43" spans="1:15" ht="12.75">
      <c r="A43" s="203"/>
      <c r="B43" s="205"/>
      <c r="C43" s="206" t="s">
        <v>122</v>
      </c>
      <c r="D43" s="207"/>
      <c r="E43" s="208">
        <v>1.97</v>
      </c>
      <c r="F43" s="209"/>
      <c r="G43" s="210"/>
      <c r="M43" s="204" t="s">
        <v>122</v>
      </c>
      <c r="O43" s="195"/>
    </row>
    <row r="44" spans="1:57" ht="12.75">
      <c r="A44" s="211"/>
      <c r="B44" s="212" t="s">
        <v>76</v>
      </c>
      <c r="C44" s="213" t="str">
        <f>CONCATENATE(B32," ",C32)</f>
        <v>3 Svislé a kompletní konstrukce</v>
      </c>
      <c r="D44" s="214"/>
      <c r="E44" s="215"/>
      <c r="F44" s="216"/>
      <c r="G44" s="217">
        <f>SUM(G32:G43)</f>
        <v>0</v>
      </c>
      <c r="O44" s="195">
        <v>4</v>
      </c>
      <c r="BA44" s="218">
        <f>SUM(BA32:BA43)</f>
        <v>0</v>
      </c>
      <c r="BB44" s="218">
        <f>SUM(BB32:BB43)</f>
        <v>0</v>
      </c>
      <c r="BC44" s="218">
        <f>SUM(BC32:BC43)</f>
        <v>0</v>
      </c>
      <c r="BD44" s="218">
        <f>SUM(BD32:BD43)</f>
        <v>0</v>
      </c>
      <c r="BE44" s="218">
        <f>SUM(BE32:BE43)</f>
        <v>0</v>
      </c>
    </row>
    <row r="45" spans="1:15" ht="12.75">
      <c r="A45" s="188" t="s">
        <v>72</v>
      </c>
      <c r="B45" s="189" t="s">
        <v>123</v>
      </c>
      <c r="C45" s="190" t="s">
        <v>124</v>
      </c>
      <c r="D45" s="191"/>
      <c r="E45" s="192"/>
      <c r="F45" s="192"/>
      <c r="G45" s="193"/>
      <c r="H45" s="194"/>
      <c r="I45" s="194"/>
      <c r="O45" s="195">
        <v>1</v>
      </c>
    </row>
    <row r="46" spans="1:104" ht="12.75">
      <c r="A46" s="196">
        <v>10</v>
      </c>
      <c r="B46" s="197" t="s">
        <v>125</v>
      </c>
      <c r="C46" s="198" t="s">
        <v>126</v>
      </c>
      <c r="D46" s="199" t="s">
        <v>86</v>
      </c>
      <c r="E46" s="200">
        <v>149.3363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4E-05</v>
      </c>
    </row>
    <row r="47" spans="1:15" ht="12.75">
      <c r="A47" s="203"/>
      <c r="B47" s="205"/>
      <c r="C47" s="206" t="s">
        <v>127</v>
      </c>
      <c r="D47" s="207"/>
      <c r="E47" s="208">
        <v>139.5113</v>
      </c>
      <c r="F47" s="209"/>
      <c r="G47" s="210"/>
      <c r="M47" s="204" t="s">
        <v>127</v>
      </c>
      <c r="O47" s="195"/>
    </row>
    <row r="48" spans="1:15" ht="12.75">
      <c r="A48" s="203"/>
      <c r="B48" s="205"/>
      <c r="C48" s="206" t="s">
        <v>128</v>
      </c>
      <c r="D48" s="207"/>
      <c r="E48" s="208">
        <v>9.825</v>
      </c>
      <c r="F48" s="209"/>
      <c r="G48" s="210"/>
      <c r="M48" s="204" t="s">
        <v>128</v>
      </c>
      <c r="O48" s="195"/>
    </row>
    <row r="49" spans="1:104" ht="22.5">
      <c r="A49" s="196">
        <v>11</v>
      </c>
      <c r="B49" s="197" t="s">
        <v>129</v>
      </c>
      <c r="C49" s="198" t="s">
        <v>130</v>
      </c>
      <c r="D49" s="199" t="s">
        <v>86</v>
      </c>
      <c r="E49" s="200">
        <v>43.045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0</v>
      </c>
      <c r="AC49" s="167">
        <v>0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0</v>
      </c>
      <c r="CZ49" s="167">
        <v>0.03491</v>
      </c>
    </row>
    <row r="50" spans="1:15" ht="12.75">
      <c r="A50" s="203"/>
      <c r="B50" s="205"/>
      <c r="C50" s="206" t="s">
        <v>131</v>
      </c>
      <c r="D50" s="207"/>
      <c r="E50" s="208">
        <v>0</v>
      </c>
      <c r="F50" s="209"/>
      <c r="G50" s="210"/>
      <c r="M50" s="204" t="s">
        <v>131</v>
      </c>
      <c r="O50" s="195"/>
    </row>
    <row r="51" spans="1:15" ht="12.75">
      <c r="A51" s="203"/>
      <c r="B51" s="205"/>
      <c r="C51" s="206" t="s">
        <v>87</v>
      </c>
      <c r="D51" s="207"/>
      <c r="E51" s="208">
        <v>0</v>
      </c>
      <c r="F51" s="209"/>
      <c r="G51" s="210"/>
      <c r="M51" s="204" t="s">
        <v>87</v>
      </c>
      <c r="O51" s="195"/>
    </row>
    <row r="52" spans="1:15" ht="12.75">
      <c r="A52" s="203"/>
      <c r="B52" s="205"/>
      <c r="C52" s="206" t="s">
        <v>132</v>
      </c>
      <c r="D52" s="207"/>
      <c r="E52" s="208">
        <v>2.94</v>
      </c>
      <c r="F52" s="209"/>
      <c r="G52" s="210"/>
      <c r="M52" s="204" t="s">
        <v>132</v>
      </c>
      <c r="O52" s="195"/>
    </row>
    <row r="53" spans="1:15" ht="12.75">
      <c r="A53" s="203"/>
      <c r="B53" s="205"/>
      <c r="C53" s="206" t="s">
        <v>133</v>
      </c>
      <c r="D53" s="207"/>
      <c r="E53" s="208">
        <v>3.3712</v>
      </c>
      <c r="F53" s="209"/>
      <c r="G53" s="210"/>
      <c r="M53" s="204" t="s">
        <v>133</v>
      </c>
      <c r="O53" s="195"/>
    </row>
    <row r="54" spans="1:15" ht="12.75">
      <c r="A54" s="203"/>
      <c r="B54" s="205"/>
      <c r="C54" s="206" t="s">
        <v>134</v>
      </c>
      <c r="D54" s="207"/>
      <c r="E54" s="208">
        <v>2.9213</v>
      </c>
      <c r="F54" s="209"/>
      <c r="G54" s="210"/>
      <c r="M54" s="204" t="s">
        <v>134</v>
      </c>
      <c r="O54" s="195"/>
    </row>
    <row r="55" spans="1:15" ht="12.75">
      <c r="A55" s="203"/>
      <c r="B55" s="205"/>
      <c r="C55" s="206" t="s">
        <v>135</v>
      </c>
      <c r="D55" s="207"/>
      <c r="E55" s="208">
        <v>0.3588</v>
      </c>
      <c r="F55" s="209"/>
      <c r="G55" s="210"/>
      <c r="M55" s="204" t="s">
        <v>135</v>
      </c>
      <c r="O55" s="195"/>
    </row>
    <row r="56" spans="1:15" ht="12.75">
      <c r="A56" s="203"/>
      <c r="B56" s="205"/>
      <c r="C56" s="206" t="s">
        <v>136</v>
      </c>
      <c r="D56" s="207"/>
      <c r="E56" s="208">
        <v>4.05</v>
      </c>
      <c r="F56" s="209"/>
      <c r="G56" s="210"/>
      <c r="M56" s="204" t="s">
        <v>136</v>
      </c>
      <c r="O56" s="195"/>
    </row>
    <row r="57" spans="1:15" ht="12.75">
      <c r="A57" s="203"/>
      <c r="B57" s="205"/>
      <c r="C57" s="206" t="s">
        <v>137</v>
      </c>
      <c r="D57" s="207"/>
      <c r="E57" s="208">
        <v>7.905</v>
      </c>
      <c r="F57" s="209"/>
      <c r="G57" s="210"/>
      <c r="M57" s="204" t="s">
        <v>137</v>
      </c>
      <c r="O57" s="195"/>
    </row>
    <row r="58" spans="1:15" ht="12.75">
      <c r="A58" s="203"/>
      <c r="B58" s="205"/>
      <c r="C58" s="206" t="s">
        <v>138</v>
      </c>
      <c r="D58" s="207"/>
      <c r="E58" s="208">
        <v>4.3988</v>
      </c>
      <c r="F58" s="209"/>
      <c r="G58" s="210"/>
      <c r="M58" s="204" t="s">
        <v>138</v>
      </c>
      <c r="O58" s="195"/>
    </row>
    <row r="59" spans="1:15" ht="12.75">
      <c r="A59" s="203"/>
      <c r="B59" s="205"/>
      <c r="C59" s="206" t="s">
        <v>139</v>
      </c>
      <c r="D59" s="207"/>
      <c r="E59" s="208">
        <v>2.4</v>
      </c>
      <c r="F59" s="209"/>
      <c r="G59" s="210"/>
      <c r="M59" s="204" t="s">
        <v>139</v>
      </c>
      <c r="O59" s="195"/>
    </row>
    <row r="60" spans="1:15" ht="12.75">
      <c r="A60" s="203"/>
      <c r="B60" s="205"/>
      <c r="C60" s="206" t="s">
        <v>140</v>
      </c>
      <c r="D60" s="207"/>
      <c r="E60" s="208">
        <v>4.32</v>
      </c>
      <c r="F60" s="209"/>
      <c r="G60" s="210"/>
      <c r="M60" s="204" t="s">
        <v>140</v>
      </c>
      <c r="O60" s="195"/>
    </row>
    <row r="61" spans="1:15" ht="12.75">
      <c r="A61" s="203"/>
      <c r="B61" s="205"/>
      <c r="C61" s="206" t="s">
        <v>141</v>
      </c>
      <c r="D61" s="207"/>
      <c r="E61" s="208">
        <v>3.48</v>
      </c>
      <c r="F61" s="209"/>
      <c r="G61" s="210"/>
      <c r="M61" s="204" t="s">
        <v>141</v>
      </c>
      <c r="O61" s="195"/>
    </row>
    <row r="62" spans="1:15" ht="12.75">
      <c r="A62" s="203"/>
      <c r="B62" s="205"/>
      <c r="C62" s="206" t="s">
        <v>142</v>
      </c>
      <c r="D62" s="207"/>
      <c r="E62" s="208">
        <v>1.83</v>
      </c>
      <c r="F62" s="209"/>
      <c r="G62" s="210"/>
      <c r="M62" s="204" t="s">
        <v>142</v>
      </c>
      <c r="O62" s="195"/>
    </row>
    <row r="63" spans="1:15" ht="12.75">
      <c r="A63" s="203"/>
      <c r="B63" s="205"/>
      <c r="C63" s="206" t="s">
        <v>143</v>
      </c>
      <c r="D63" s="207"/>
      <c r="E63" s="208">
        <v>2.07</v>
      </c>
      <c r="F63" s="209"/>
      <c r="G63" s="210"/>
      <c r="M63" s="204" t="s">
        <v>143</v>
      </c>
      <c r="O63" s="195"/>
    </row>
    <row r="64" spans="1:15" ht="12.75">
      <c r="A64" s="203"/>
      <c r="B64" s="205"/>
      <c r="C64" s="206" t="s">
        <v>144</v>
      </c>
      <c r="D64" s="207"/>
      <c r="E64" s="208">
        <v>3</v>
      </c>
      <c r="F64" s="209"/>
      <c r="G64" s="210"/>
      <c r="M64" s="204" t="s">
        <v>144</v>
      </c>
      <c r="O64" s="195"/>
    </row>
    <row r="65" spans="1:57" ht="12.75">
      <c r="A65" s="211"/>
      <c r="B65" s="212" t="s">
        <v>76</v>
      </c>
      <c r="C65" s="213" t="str">
        <f>CONCATENATE(B45," ",C45)</f>
        <v>61 Upravy povrchů vnitřní</v>
      </c>
      <c r="D65" s="214"/>
      <c r="E65" s="215"/>
      <c r="F65" s="216"/>
      <c r="G65" s="217">
        <f>SUM(G45:G64)</f>
        <v>0</v>
      </c>
      <c r="O65" s="195">
        <v>4</v>
      </c>
      <c r="BA65" s="218">
        <f>SUM(BA45:BA64)</f>
        <v>0</v>
      </c>
      <c r="BB65" s="218">
        <f>SUM(BB45:BB64)</f>
        <v>0</v>
      </c>
      <c r="BC65" s="218">
        <f>SUM(BC45:BC64)</f>
        <v>0</v>
      </c>
      <c r="BD65" s="218">
        <f>SUM(BD45:BD64)</f>
        <v>0</v>
      </c>
      <c r="BE65" s="218">
        <f>SUM(BE45:BE64)</f>
        <v>0</v>
      </c>
    </row>
    <row r="66" spans="1:15" ht="12.75">
      <c r="A66" s="188" t="s">
        <v>72</v>
      </c>
      <c r="B66" s="189" t="s">
        <v>145</v>
      </c>
      <c r="C66" s="190" t="s">
        <v>146</v>
      </c>
      <c r="D66" s="191"/>
      <c r="E66" s="192"/>
      <c r="F66" s="192"/>
      <c r="G66" s="193"/>
      <c r="H66" s="194"/>
      <c r="I66" s="194"/>
      <c r="O66" s="195">
        <v>1</v>
      </c>
    </row>
    <row r="67" spans="1:104" ht="12.75">
      <c r="A67" s="196">
        <v>12</v>
      </c>
      <c r="B67" s="197" t="s">
        <v>147</v>
      </c>
      <c r="C67" s="198" t="s">
        <v>148</v>
      </c>
      <c r="D67" s="199" t="s">
        <v>86</v>
      </c>
      <c r="E67" s="200">
        <v>149.3363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1</v>
      </c>
      <c r="AC67" s="167">
        <v>1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1</v>
      </c>
      <c r="CZ67" s="167">
        <v>4E-05</v>
      </c>
    </row>
    <row r="68" spans="1:15" ht="12.75">
      <c r="A68" s="203"/>
      <c r="B68" s="205"/>
      <c r="C68" s="206" t="s">
        <v>127</v>
      </c>
      <c r="D68" s="207"/>
      <c r="E68" s="208">
        <v>139.5113</v>
      </c>
      <c r="F68" s="209"/>
      <c r="G68" s="210"/>
      <c r="M68" s="204" t="s">
        <v>127</v>
      </c>
      <c r="O68" s="195"/>
    </row>
    <row r="69" spans="1:15" ht="12.75">
      <c r="A69" s="203"/>
      <c r="B69" s="205"/>
      <c r="C69" s="206" t="s">
        <v>128</v>
      </c>
      <c r="D69" s="207"/>
      <c r="E69" s="208">
        <v>9.825</v>
      </c>
      <c r="F69" s="209"/>
      <c r="G69" s="210"/>
      <c r="M69" s="204" t="s">
        <v>128</v>
      </c>
      <c r="O69" s="195"/>
    </row>
    <row r="70" spans="1:104" ht="22.5">
      <c r="A70" s="196">
        <v>13</v>
      </c>
      <c r="B70" s="197" t="s">
        <v>149</v>
      </c>
      <c r="C70" s="198" t="s">
        <v>150</v>
      </c>
      <c r="D70" s="199" t="s">
        <v>86</v>
      </c>
      <c r="E70" s="200">
        <v>607.2717</v>
      </c>
      <c r="F70" s="200">
        <v>0</v>
      </c>
      <c r="G70" s="201">
        <f>E70*F70</f>
        <v>0</v>
      </c>
      <c r="O70" s="195">
        <v>2</v>
      </c>
      <c r="AA70" s="167">
        <v>1</v>
      </c>
      <c r="AB70" s="167">
        <v>0</v>
      </c>
      <c r="AC70" s="167">
        <v>0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</v>
      </c>
      <c r="CB70" s="202">
        <v>0</v>
      </c>
      <c r="CZ70" s="167">
        <v>0.01386</v>
      </c>
    </row>
    <row r="71" spans="1:15" ht="12.75">
      <c r="A71" s="203"/>
      <c r="B71" s="205"/>
      <c r="C71" s="206" t="s">
        <v>151</v>
      </c>
      <c r="D71" s="207"/>
      <c r="E71" s="208">
        <v>607.2717</v>
      </c>
      <c r="F71" s="209"/>
      <c r="G71" s="210"/>
      <c r="M71" s="204" t="s">
        <v>151</v>
      </c>
      <c r="O71" s="195"/>
    </row>
    <row r="72" spans="1:104" ht="22.5">
      <c r="A72" s="196">
        <v>14</v>
      </c>
      <c r="B72" s="197" t="s">
        <v>152</v>
      </c>
      <c r="C72" s="198" t="s">
        <v>153</v>
      </c>
      <c r="D72" s="199" t="s">
        <v>86</v>
      </c>
      <c r="E72" s="200">
        <v>49.7955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0</v>
      </c>
      <c r="AC72" s="167">
        <v>0</v>
      </c>
      <c r="AZ72" s="167">
        <v>1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</v>
      </c>
      <c r="CB72" s="202">
        <v>0</v>
      </c>
      <c r="CZ72" s="167">
        <v>0.01295</v>
      </c>
    </row>
    <row r="73" spans="1:15" ht="12.75">
      <c r="A73" s="203"/>
      <c r="B73" s="205"/>
      <c r="C73" s="206" t="s">
        <v>154</v>
      </c>
      <c r="D73" s="207"/>
      <c r="E73" s="208">
        <v>49.7955</v>
      </c>
      <c r="F73" s="209"/>
      <c r="G73" s="210"/>
      <c r="M73" s="204" t="s">
        <v>154</v>
      </c>
      <c r="O73" s="195"/>
    </row>
    <row r="74" spans="1:104" ht="12.75">
      <c r="A74" s="196">
        <v>15</v>
      </c>
      <c r="B74" s="197" t="s">
        <v>155</v>
      </c>
      <c r="C74" s="198" t="s">
        <v>156</v>
      </c>
      <c r="D74" s="199" t="s">
        <v>86</v>
      </c>
      <c r="E74" s="200">
        <v>7.72</v>
      </c>
      <c r="F74" s="200">
        <v>0</v>
      </c>
      <c r="G74" s="201">
        <f>E74*F74</f>
        <v>0</v>
      </c>
      <c r="O74" s="195">
        <v>2</v>
      </c>
      <c r="AA74" s="167">
        <v>1</v>
      </c>
      <c r="AB74" s="167">
        <v>1</v>
      </c>
      <c r="AC74" s="167">
        <v>1</v>
      </c>
      <c r="AZ74" s="167">
        <v>1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</v>
      </c>
      <c r="CB74" s="202">
        <v>1</v>
      </c>
      <c r="CZ74" s="167">
        <v>0.00807</v>
      </c>
    </row>
    <row r="75" spans="1:15" ht="12.75">
      <c r="A75" s="203"/>
      <c r="B75" s="205"/>
      <c r="C75" s="206" t="s">
        <v>157</v>
      </c>
      <c r="D75" s="207"/>
      <c r="E75" s="208">
        <v>7.72</v>
      </c>
      <c r="F75" s="209"/>
      <c r="G75" s="210"/>
      <c r="M75" s="204" t="s">
        <v>157</v>
      </c>
      <c r="O75" s="195"/>
    </row>
    <row r="76" spans="1:104" ht="22.5">
      <c r="A76" s="196">
        <v>16</v>
      </c>
      <c r="B76" s="197" t="s">
        <v>158</v>
      </c>
      <c r="C76" s="198" t="s">
        <v>159</v>
      </c>
      <c r="D76" s="199" t="s">
        <v>86</v>
      </c>
      <c r="E76" s="200">
        <v>64.38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1</v>
      </c>
      <c r="AC76" s="167">
        <v>1</v>
      </c>
      <c r="AZ76" s="167">
        <v>1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</v>
      </c>
      <c r="CB76" s="202">
        <v>1</v>
      </c>
      <c r="CZ76" s="167">
        <v>0.01713</v>
      </c>
    </row>
    <row r="77" spans="1:15" ht="12.75">
      <c r="A77" s="203"/>
      <c r="B77" s="205"/>
      <c r="C77" s="206" t="s">
        <v>160</v>
      </c>
      <c r="D77" s="207"/>
      <c r="E77" s="208">
        <v>64.38</v>
      </c>
      <c r="F77" s="209"/>
      <c r="G77" s="210"/>
      <c r="M77" s="204" t="s">
        <v>160</v>
      </c>
      <c r="O77" s="195"/>
    </row>
    <row r="78" spans="1:104" ht="12.75">
      <c r="A78" s="196">
        <v>17</v>
      </c>
      <c r="B78" s="197" t="s">
        <v>161</v>
      </c>
      <c r="C78" s="198" t="s">
        <v>162</v>
      </c>
      <c r="D78" s="199" t="s">
        <v>121</v>
      </c>
      <c r="E78" s="200">
        <v>159.13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0</v>
      </c>
      <c r="AC78" s="167">
        <v>0</v>
      </c>
      <c r="AZ78" s="167">
        <v>1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0</v>
      </c>
      <c r="CZ78" s="167">
        <v>0.00044</v>
      </c>
    </row>
    <row r="79" spans="1:15" ht="12.75">
      <c r="A79" s="203"/>
      <c r="B79" s="205"/>
      <c r="C79" s="206" t="s">
        <v>163</v>
      </c>
      <c r="D79" s="207"/>
      <c r="E79" s="208">
        <v>0</v>
      </c>
      <c r="F79" s="209"/>
      <c r="G79" s="210"/>
      <c r="M79" s="204" t="s">
        <v>163</v>
      </c>
      <c r="O79" s="195"/>
    </row>
    <row r="80" spans="1:15" ht="12.75">
      <c r="A80" s="203"/>
      <c r="B80" s="205"/>
      <c r="C80" s="206" t="s">
        <v>164</v>
      </c>
      <c r="D80" s="207"/>
      <c r="E80" s="208">
        <v>159.13</v>
      </c>
      <c r="F80" s="209"/>
      <c r="G80" s="210"/>
      <c r="M80" s="204" t="s">
        <v>164</v>
      </c>
      <c r="O80" s="195"/>
    </row>
    <row r="81" spans="1:104" ht="12.75">
      <c r="A81" s="196">
        <v>18</v>
      </c>
      <c r="B81" s="197" t="s">
        <v>165</v>
      </c>
      <c r="C81" s="198" t="s">
        <v>166</v>
      </c>
      <c r="D81" s="199" t="s">
        <v>86</v>
      </c>
      <c r="E81" s="200">
        <v>671.6517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1</v>
      </c>
      <c r="AC81" s="167">
        <v>1</v>
      </c>
      <c r="AZ81" s="167">
        <v>1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1</v>
      </c>
      <c r="CZ81" s="167">
        <v>0.01287</v>
      </c>
    </row>
    <row r="82" spans="1:15" ht="12.75">
      <c r="A82" s="203"/>
      <c r="B82" s="205"/>
      <c r="C82" s="206" t="s">
        <v>167</v>
      </c>
      <c r="D82" s="207"/>
      <c r="E82" s="208">
        <v>0</v>
      </c>
      <c r="F82" s="209"/>
      <c r="G82" s="210"/>
      <c r="M82" s="204" t="s">
        <v>167</v>
      </c>
      <c r="O82" s="195"/>
    </row>
    <row r="83" spans="1:15" ht="12.75">
      <c r="A83" s="203"/>
      <c r="B83" s="205"/>
      <c r="C83" s="206" t="s">
        <v>160</v>
      </c>
      <c r="D83" s="207"/>
      <c r="E83" s="208">
        <v>64.38</v>
      </c>
      <c r="F83" s="209"/>
      <c r="G83" s="210"/>
      <c r="M83" s="204" t="s">
        <v>160</v>
      </c>
      <c r="O83" s="195"/>
    </row>
    <row r="84" spans="1:15" ht="12.75">
      <c r="A84" s="203"/>
      <c r="B84" s="205"/>
      <c r="C84" s="206" t="s">
        <v>168</v>
      </c>
      <c r="D84" s="207"/>
      <c r="E84" s="208">
        <v>607.2717</v>
      </c>
      <c r="F84" s="209"/>
      <c r="G84" s="210"/>
      <c r="M84" s="204" t="s">
        <v>168</v>
      </c>
      <c r="O84" s="195"/>
    </row>
    <row r="85" spans="1:104" ht="12.75">
      <c r="A85" s="196">
        <v>19</v>
      </c>
      <c r="B85" s="197" t="s">
        <v>169</v>
      </c>
      <c r="C85" s="198" t="s">
        <v>170</v>
      </c>
      <c r="D85" s="199" t="s">
        <v>86</v>
      </c>
      <c r="E85" s="200">
        <v>1.544</v>
      </c>
      <c r="F85" s="200">
        <v>0</v>
      </c>
      <c r="G85" s="201">
        <f>E85*F85</f>
        <v>0</v>
      </c>
      <c r="O85" s="195">
        <v>2</v>
      </c>
      <c r="AA85" s="167">
        <v>1</v>
      </c>
      <c r="AB85" s="167">
        <v>1</v>
      </c>
      <c r="AC85" s="167">
        <v>1</v>
      </c>
      <c r="AZ85" s="167">
        <v>1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</v>
      </c>
      <c r="CB85" s="202">
        <v>1</v>
      </c>
      <c r="CZ85" s="167">
        <v>0.05265</v>
      </c>
    </row>
    <row r="86" spans="1:15" ht="12.75">
      <c r="A86" s="203"/>
      <c r="B86" s="205"/>
      <c r="C86" s="206" t="s">
        <v>171</v>
      </c>
      <c r="D86" s="207"/>
      <c r="E86" s="208">
        <v>0</v>
      </c>
      <c r="F86" s="209"/>
      <c r="G86" s="210"/>
      <c r="M86" s="204" t="s">
        <v>171</v>
      </c>
      <c r="O86" s="195"/>
    </row>
    <row r="87" spans="1:15" ht="12.75">
      <c r="A87" s="203"/>
      <c r="B87" s="205"/>
      <c r="C87" s="206" t="s">
        <v>172</v>
      </c>
      <c r="D87" s="207"/>
      <c r="E87" s="208">
        <v>1.544</v>
      </c>
      <c r="F87" s="209"/>
      <c r="G87" s="210"/>
      <c r="M87" s="204" t="s">
        <v>172</v>
      </c>
      <c r="O87" s="195"/>
    </row>
    <row r="88" spans="1:104" ht="22.5">
      <c r="A88" s="196">
        <v>20</v>
      </c>
      <c r="B88" s="197" t="s">
        <v>173</v>
      </c>
      <c r="C88" s="198" t="s">
        <v>174</v>
      </c>
      <c r="D88" s="199" t="s">
        <v>121</v>
      </c>
      <c r="E88" s="200">
        <v>469.76</v>
      </c>
      <c r="F88" s="200">
        <v>0</v>
      </c>
      <c r="G88" s="201">
        <f>E88*F88</f>
        <v>0</v>
      </c>
      <c r="O88" s="195">
        <v>2</v>
      </c>
      <c r="AA88" s="167">
        <v>1</v>
      </c>
      <c r="AB88" s="167">
        <v>1</v>
      </c>
      <c r="AC88" s="167">
        <v>1</v>
      </c>
      <c r="AZ88" s="167">
        <v>1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</v>
      </c>
      <c r="CB88" s="202">
        <v>1</v>
      </c>
      <c r="CZ88" s="167">
        <v>0.00015</v>
      </c>
    </row>
    <row r="89" spans="1:15" ht="12.75">
      <c r="A89" s="203"/>
      <c r="B89" s="205"/>
      <c r="C89" s="206" t="s">
        <v>175</v>
      </c>
      <c r="D89" s="207"/>
      <c r="E89" s="208">
        <v>0</v>
      </c>
      <c r="F89" s="209"/>
      <c r="G89" s="210"/>
      <c r="M89" s="204" t="s">
        <v>175</v>
      </c>
      <c r="O89" s="195"/>
    </row>
    <row r="90" spans="1:15" ht="12.75">
      <c r="A90" s="203"/>
      <c r="B90" s="205"/>
      <c r="C90" s="206" t="s">
        <v>176</v>
      </c>
      <c r="D90" s="207"/>
      <c r="E90" s="208">
        <v>0</v>
      </c>
      <c r="F90" s="209"/>
      <c r="G90" s="210"/>
      <c r="M90" s="204" t="s">
        <v>176</v>
      </c>
      <c r="O90" s="195"/>
    </row>
    <row r="91" spans="1:15" ht="12.75">
      <c r="A91" s="203"/>
      <c r="B91" s="205"/>
      <c r="C91" s="206" t="s">
        <v>177</v>
      </c>
      <c r="D91" s="207"/>
      <c r="E91" s="208">
        <v>16.42</v>
      </c>
      <c r="F91" s="209"/>
      <c r="G91" s="210"/>
      <c r="M91" s="204" t="s">
        <v>177</v>
      </c>
      <c r="O91" s="195"/>
    </row>
    <row r="92" spans="1:15" ht="12.75">
      <c r="A92" s="203"/>
      <c r="B92" s="205"/>
      <c r="C92" s="206" t="s">
        <v>178</v>
      </c>
      <c r="D92" s="207"/>
      <c r="E92" s="208">
        <v>24</v>
      </c>
      <c r="F92" s="209"/>
      <c r="G92" s="210"/>
      <c r="M92" s="204" t="s">
        <v>178</v>
      </c>
      <c r="O92" s="195"/>
    </row>
    <row r="93" spans="1:15" ht="12.75">
      <c r="A93" s="203"/>
      <c r="B93" s="205"/>
      <c r="C93" s="206" t="s">
        <v>179</v>
      </c>
      <c r="D93" s="207"/>
      <c r="E93" s="208">
        <v>46.8</v>
      </c>
      <c r="F93" s="209"/>
      <c r="G93" s="210"/>
      <c r="M93" s="204" t="s">
        <v>179</v>
      </c>
      <c r="O93" s="195"/>
    </row>
    <row r="94" spans="1:15" ht="12.75">
      <c r="A94" s="203"/>
      <c r="B94" s="205"/>
      <c r="C94" s="206" t="s">
        <v>180</v>
      </c>
      <c r="D94" s="207"/>
      <c r="E94" s="208">
        <v>20.4</v>
      </c>
      <c r="F94" s="209"/>
      <c r="G94" s="210"/>
      <c r="M94" s="204" t="s">
        <v>180</v>
      </c>
      <c r="O94" s="195"/>
    </row>
    <row r="95" spans="1:15" ht="12.75">
      <c r="A95" s="203"/>
      <c r="B95" s="205"/>
      <c r="C95" s="206" t="s">
        <v>181</v>
      </c>
      <c r="D95" s="207"/>
      <c r="E95" s="208">
        <v>15.5</v>
      </c>
      <c r="F95" s="209"/>
      <c r="G95" s="210"/>
      <c r="M95" s="204" t="s">
        <v>181</v>
      </c>
      <c r="O95" s="195"/>
    </row>
    <row r="96" spans="1:15" ht="12.75">
      <c r="A96" s="203"/>
      <c r="B96" s="205"/>
      <c r="C96" s="206" t="s">
        <v>182</v>
      </c>
      <c r="D96" s="207"/>
      <c r="E96" s="208">
        <v>28.8</v>
      </c>
      <c r="F96" s="209"/>
      <c r="G96" s="210"/>
      <c r="M96" s="204" t="s">
        <v>182</v>
      </c>
      <c r="O96" s="195"/>
    </row>
    <row r="97" spans="1:15" ht="12.75">
      <c r="A97" s="203"/>
      <c r="B97" s="205"/>
      <c r="C97" s="206" t="s">
        <v>183</v>
      </c>
      <c r="D97" s="207"/>
      <c r="E97" s="208">
        <v>12.6</v>
      </c>
      <c r="F97" s="209"/>
      <c r="G97" s="210"/>
      <c r="M97" s="204" t="s">
        <v>183</v>
      </c>
      <c r="O97" s="195"/>
    </row>
    <row r="98" spans="1:15" ht="12.75">
      <c r="A98" s="203"/>
      <c r="B98" s="205"/>
      <c r="C98" s="206" t="s">
        <v>184</v>
      </c>
      <c r="D98" s="207"/>
      <c r="E98" s="208">
        <v>11.4</v>
      </c>
      <c r="F98" s="209"/>
      <c r="G98" s="210"/>
      <c r="M98" s="204" t="s">
        <v>184</v>
      </c>
      <c r="O98" s="195"/>
    </row>
    <row r="99" spans="1:15" ht="12.75">
      <c r="A99" s="203"/>
      <c r="B99" s="205"/>
      <c r="C99" s="206" t="s">
        <v>185</v>
      </c>
      <c r="D99" s="207"/>
      <c r="E99" s="208">
        <v>15</v>
      </c>
      <c r="F99" s="209"/>
      <c r="G99" s="210"/>
      <c r="M99" s="204" t="s">
        <v>185</v>
      </c>
      <c r="O99" s="195"/>
    </row>
    <row r="100" spans="1:15" ht="12.75">
      <c r="A100" s="203"/>
      <c r="B100" s="205"/>
      <c r="C100" s="206" t="s">
        <v>186</v>
      </c>
      <c r="D100" s="207"/>
      <c r="E100" s="208">
        <v>31.2</v>
      </c>
      <c r="F100" s="209"/>
      <c r="G100" s="210"/>
      <c r="M100" s="204" t="s">
        <v>186</v>
      </c>
      <c r="O100" s="195"/>
    </row>
    <row r="101" spans="1:15" ht="12.75">
      <c r="A101" s="203"/>
      <c r="B101" s="205"/>
      <c r="C101" s="206" t="s">
        <v>183</v>
      </c>
      <c r="D101" s="207"/>
      <c r="E101" s="208">
        <v>12.6</v>
      </c>
      <c r="F101" s="209"/>
      <c r="G101" s="210"/>
      <c r="M101" s="204" t="s">
        <v>183</v>
      </c>
      <c r="O101" s="195"/>
    </row>
    <row r="102" spans="1:15" ht="12.75">
      <c r="A102" s="203"/>
      <c r="B102" s="205"/>
      <c r="C102" s="206" t="s">
        <v>187</v>
      </c>
      <c r="D102" s="207"/>
      <c r="E102" s="208">
        <v>13.2</v>
      </c>
      <c r="F102" s="209"/>
      <c r="G102" s="210"/>
      <c r="M102" s="204" t="s">
        <v>187</v>
      </c>
      <c r="O102" s="195"/>
    </row>
    <row r="103" spans="1:15" ht="12.75">
      <c r="A103" s="203"/>
      <c r="B103" s="205"/>
      <c r="C103" s="206" t="s">
        <v>188</v>
      </c>
      <c r="D103" s="207"/>
      <c r="E103" s="208">
        <v>14.4</v>
      </c>
      <c r="F103" s="209"/>
      <c r="G103" s="210"/>
      <c r="M103" s="204" t="s">
        <v>188</v>
      </c>
      <c r="O103" s="195"/>
    </row>
    <row r="104" spans="1:15" ht="12.75">
      <c r="A104" s="203"/>
      <c r="B104" s="205"/>
      <c r="C104" s="206" t="s">
        <v>189</v>
      </c>
      <c r="D104" s="207"/>
      <c r="E104" s="208">
        <v>0</v>
      </c>
      <c r="F104" s="209"/>
      <c r="G104" s="210"/>
      <c r="M104" s="204" t="s">
        <v>189</v>
      </c>
      <c r="O104" s="195"/>
    </row>
    <row r="105" spans="1:15" ht="12.75">
      <c r="A105" s="203"/>
      <c r="B105" s="205"/>
      <c r="C105" s="206" t="s">
        <v>190</v>
      </c>
      <c r="D105" s="207"/>
      <c r="E105" s="208">
        <v>54</v>
      </c>
      <c r="F105" s="209"/>
      <c r="G105" s="210"/>
      <c r="M105" s="204" t="s">
        <v>190</v>
      </c>
      <c r="O105" s="195"/>
    </row>
    <row r="106" spans="1:15" ht="12.75">
      <c r="A106" s="203"/>
      <c r="B106" s="205"/>
      <c r="C106" s="206" t="s">
        <v>188</v>
      </c>
      <c r="D106" s="207"/>
      <c r="E106" s="208">
        <v>14.4</v>
      </c>
      <c r="F106" s="209"/>
      <c r="G106" s="210"/>
      <c r="M106" s="204" t="s">
        <v>188</v>
      </c>
      <c r="O106" s="195"/>
    </row>
    <row r="107" spans="1:15" ht="12.75">
      <c r="A107" s="203"/>
      <c r="B107" s="205"/>
      <c r="C107" s="206" t="s">
        <v>191</v>
      </c>
      <c r="D107" s="207"/>
      <c r="E107" s="208">
        <v>36</v>
      </c>
      <c r="F107" s="209"/>
      <c r="G107" s="210"/>
      <c r="M107" s="204" t="s">
        <v>191</v>
      </c>
      <c r="O107" s="195"/>
    </row>
    <row r="108" spans="1:15" ht="12.75">
      <c r="A108" s="203"/>
      <c r="B108" s="205"/>
      <c r="C108" s="206" t="s">
        <v>192</v>
      </c>
      <c r="D108" s="207"/>
      <c r="E108" s="208">
        <v>9.68</v>
      </c>
      <c r="F108" s="209"/>
      <c r="G108" s="210"/>
      <c r="M108" s="204" t="s">
        <v>192</v>
      </c>
      <c r="O108" s="195"/>
    </row>
    <row r="109" spans="1:15" ht="12.75">
      <c r="A109" s="203"/>
      <c r="B109" s="205"/>
      <c r="C109" s="206" t="s">
        <v>193</v>
      </c>
      <c r="D109" s="207"/>
      <c r="E109" s="208">
        <v>6</v>
      </c>
      <c r="F109" s="209"/>
      <c r="G109" s="210"/>
      <c r="M109" s="204" t="s">
        <v>193</v>
      </c>
      <c r="O109" s="195"/>
    </row>
    <row r="110" spans="1:15" ht="12.75">
      <c r="A110" s="203"/>
      <c r="B110" s="205"/>
      <c r="C110" s="206" t="s">
        <v>194</v>
      </c>
      <c r="D110" s="207"/>
      <c r="E110" s="208">
        <v>10.78</v>
      </c>
      <c r="F110" s="209"/>
      <c r="G110" s="210"/>
      <c r="M110" s="204" t="s">
        <v>194</v>
      </c>
      <c r="O110" s="195"/>
    </row>
    <row r="111" spans="1:15" ht="12.75">
      <c r="A111" s="203"/>
      <c r="B111" s="205"/>
      <c r="C111" s="206" t="s">
        <v>195</v>
      </c>
      <c r="D111" s="207"/>
      <c r="E111" s="208">
        <v>7.2</v>
      </c>
      <c r="F111" s="209"/>
      <c r="G111" s="210"/>
      <c r="M111" s="204" t="s">
        <v>195</v>
      </c>
      <c r="O111" s="195"/>
    </row>
    <row r="112" spans="1:15" ht="12.75">
      <c r="A112" s="203"/>
      <c r="B112" s="205"/>
      <c r="C112" s="206" t="s">
        <v>196</v>
      </c>
      <c r="D112" s="207"/>
      <c r="E112" s="208">
        <v>5.65</v>
      </c>
      <c r="F112" s="209"/>
      <c r="G112" s="210"/>
      <c r="M112" s="204" t="s">
        <v>196</v>
      </c>
      <c r="O112" s="195"/>
    </row>
    <row r="113" spans="1:15" ht="12.75">
      <c r="A113" s="203"/>
      <c r="B113" s="205"/>
      <c r="C113" s="206" t="s">
        <v>197</v>
      </c>
      <c r="D113" s="207"/>
      <c r="E113" s="208">
        <v>9.93</v>
      </c>
      <c r="F113" s="209"/>
      <c r="G113" s="210"/>
      <c r="M113" s="204" t="s">
        <v>197</v>
      </c>
      <c r="O113" s="195"/>
    </row>
    <row r="114" spans="1:15" ht="12.75">
      <c r="A114" s="203"/>
      <c r="B114" s="205"/>
      <c r="C114" s="206" t="s">
        <v>198</v>
      </c>
      <c r="D114" s="207"/>
      <c r="E114" s="208">
        <v>13.2</v>
      </c>
      <c r="F114" s="209"/>
      <c r="G114" s="210"/>
      <c r="M114" s="204" t="s">
        <v>198</v>
      </c>
      <c r="O114" s="195"/>
    </row>
    <row r="115" spans="1:15" ht="12.75">
      <c r="A115" s="203"/>
      <c r="B115" s="205"/>
      <c r="C115" s="206" t="s">
        <v>199</v>
      </c>
      <c r="D115" s="207"/>
      <c r="E115" s="208">
        <v>8.4</v>
      </c>
      <c r="F115" s="209"/>
      <c r="G115" s="210"/>
      <c r="M115" s="204" t="s">
        <v>199</v>
      </c>
      <c r="O115" s="195"/>
    </row>
    <row r="116" spans="1:15" ht="12.75">
      <c r="A116" s="203"/>
      <c r="B116" s="205"/>
      <c r="C116" s="206" t="s">
        <v>181</v>
      </c>
      <c r="D116" s="207"/>
      <c r="E116" s="208">
        <v>15.5</v>
      </c>
      <c r="F116" s="209"/>
      <c r="G116" s="210"/>
      <c r="M116" s="204" t="s">
        <v>181</v>
      </c>
      <c r="O116" s="195"/>
    </row>
    <row r="117" spans="1:15" ht="12.75">
      <c r="A117" s="203"/>
      <c r="B117" s="205"/>
      <c r="C117" s="206" t="s">
        <v>200</v>
      </c>
      <c r="D117" s="207"/>
      <c r="E117" s="208">
        <v>16.7</v>
      </c>
      <c r="F117" s="209"/>
      <c r="G117" s="210"/>
      <c r="M117" s="204" t="s">
        <v>200</v>
      </c>
      <c r="O117" s="195"/>
    </row>
    <row r="118" spans="1:104" ht="12.75">
      <c r="A118" s="196">
        <v>21</v>
      </c>
      <c r="B118" s="197" t="s">
        <v>201</v>
      </c>
      <c r="C118" s="198" t="s">
        <v>202</v>
      </c>
      <c r="D118" s="199" t="s">
        <v>86</v>
      </c>
      <c r="E118" s="200">
        <v>679.3717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1</v>
      </c>
      <c r="AC118" s="167">
        <v>1</v>
      </c>
      <c r="AZ118" s="167">
        <v>1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</v>
      </c>
      <c r="CB118" s="202">
        <v>1</v>
      </c>
      <c r="CZ118" s="167">
        <v>2E-05</v>
      </c>
    </row>
    <row r="119" spans="1:15" ht="12.75">
      <c r="A119" s="203"/>
      <c r="B119" s="205"/>
      <c r="C119" s="206" t="s">
        <v>203</v>
      </c>
      <c r="D119" s="207"/>
      <c r="E119" s="208">
        <v>0</v>
      </c>
      <c r="F119" s="209"/>
      <c r="G119" s="210"/>
      <c r="M119" s="204" t="s">
        <v>203</v>
      </c>
      <c r="O119" s="195"/>
    </row>
    <row r="120" spans="1:15" ht="12.75">
      <c r="A120" s="203"/>
      <c r="B120" s="205"/>
      <c r="C120" s="206" t="s">
        <v>204</v>
      </c>
      <c r="D120" s="207"/>
      <c r="E120" s="208">
        <v>7.72</v>
      </c>
      <c r="F120" s="209"/>
      <c r="G120" s="210"/>
      <c r="M120" s="204" t="s">
        <v>204</v>
      </c>
      <c r="O120" s="195"/>
    </row>
    <row r="121" spans="1:15" ht="12.75">
      <c r="A121" s="203"/>
      <c r="B121" s="205"/>
      <c r="C121" s="206" t="s">
        <v>160</v>
      </c>
      <c r="D121" s="207"/>
      <c r="E121" s="208">
        <v>64.38</v>
      </c>
      <c r="F121" s="209"/>
      <c r="G121" s="210"/>
      <c r="M121" s="204" t="s">
        <v>160</v>
      </c>
      <c r="O121" s="195"/>
    </row>
    <row r="122" spans="1:15" ht="12.75">
      <c r="A122" s="203"/>
      <c r="B122" s="205"/>
      <c r="C122" s="206" t="s">
        <v>168</v>
      </c>
      <c r="D122" s="207"/>
      <c r="E122" s="208">
        <v>607.2717</v>
      </c>
      <c r="F122" s="209"/>
      <c r="G122" s="210"/>
      <c r="M122" s="204" t="s">
        <v>168</v>
      </c>
      <c r="O122" s="195"/>
    </row>
    <row r="123" spans="1:57" ht="12.75">
      <c r="A123" s="211"/>
      <c r="B123" s="212" t="s">
        <v>76</v>
      </c>
      <c r="C123" s="213" t="str">
        <f>CONCATENATE(B66," ",C66)</f>
        <v>62 Úpravy povrchů vnější</v>
      </c>
      <c r="D123" s="214"/>
      <c r="E123" s="215"/>
      <c r="F123" s="216"/>
      <c r="G123" s="217">
        <f>SUM(G66:G122)</f>
        <v>0</v>
      </c>
      <c r="O123" s="195">
        <v>4</v>
      </c>
      <c r="BA123" s="218">
        <f>SUM(BA66:BA122)</f>
        <v>0</v>
      </c>
      <c r="BB123" s="218">
        <f>SUM(BB66:BB122)</f>
        <v>0</v>
      </c>
      <c r="BC123" s="218">
        <f>SUM(BC66:BC122)</f>
        <v>0</v>
      </c>
      <c r="BD123" s="218">
        <f>SUM(BD66:BD122)</f>
        <v>0</v>
      </c>
      <c r="BE123" s="218">
        <f>SUM(BE66:BE122)</f>
        <v>0</v>
      </c>
    </row>
    <row r="124" spans="1:15" ht="12.75">
      <c r="A124" s="188" t="s">
        <v>72</v>
      </c>
      <c r="B124" s="189" t="s">
        <v>205</v>
      </c>
      <c r="C124" s="190" t="s">
        <v>206</v>
      </c>
      <c r="D124" s="191"/>
      <c r="E124" s="192"/>
      <c r="F124" s="192"/>
      <c r="G124" s="193"/>
      <c r="H124" s="194"/>
      <c r="I124" s="194"/>
      <c r="O124" s="195">
        <v>1</v>
      </c>
    </row>
    <row r="125" spans="1:104" ht="12.75">
      <c r="A125" s="196">
        <v>22</v>
      </c>
      <c r="B125" s="197" t="s">
        <v>207</v>
      </c>
      <c r="C125" s="198" t="s">
        <v>208</v>
      </c>
      <c r="D125" s="199" t="s">
        <v>94</v>
      </c>
      <c r="E125" s="200">
        <v>1.93</v>
      </c>
      <c r="F125" s="200">
        <v>0</v>
      </c>
      <c r="G125" s="201">
        <f>E125*F125</f>
        <v>0</v>
      </c>
      <c r="O125" s="195">
        <v>2</v>
      </c>
      <c r="AA125" s="167">
        <v>1</v>
      </c>
      <c r="AB125" s="167">
        <v>1</v>
      </c>
      <c r="AC125" s="167">
        <v>1</v>
      </c>
      <c r="AZ125" s="167">
        <v>1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</v>
      </c>
      <c r="CB125" s="202">
        <v>1</v>
      </c>
      <c r="CZ125" s="167">
        <v>1.837</v>
      </c>
    </row>
    <row r="126" spans="1:15" ht="12.75">
      <c r="A126" s="203"/>
      <c r="B126" s="205"/>
      <c r="C126" s="206" t="s">
        <v>87</v>
      </c>
      <c r="D126" s="207"/>
      <c r="E126" s="208">
        <v>0</v>
      </c>
      <c r="F126" s="209"/>
      <c r="G126" s="210"/>
      <c r="M126" s="204" t="s">
        <v>87</v>
      </c>
      <c r="O126" s="195"/>
    </row>
    <row r="127" spans="1:15" ht="12.75">
      <c r="A127" s="203"/>
      <c r="B127" s="205"/>
      <c r="C127" s="206" t="s">
        <v>88</v>
      </c>
      <c r="D127" s="207"/>
      <c r="E127" s="208">
        <v>0</v>
      </c>
      <c r="F127" s="209"/>
      <c r="G127" s="210"/>
      <c r="M127" s="204" t="s">
        <v>88</v>
      </c>
      <c r="O127" s="195"/>
    </row>
    <row r="128" spans="1:15" ht="12.75">
      <c r="A128" s="203"/>
      <c r="B128" s="205"/>
      <c r="C128" s="206" t="s">
        <v>209</v>
      </c>
      <c r="D128" s="207"/>
      <c r="E128" s="208">
        <v>0</v>
      </c>
      <c r="F128" s="209"/>
      <c r="G128" s="210"/>
      <c r="M128" s="204" t="s">
        <v>209</v>
      </c>
      <c r="O128" s="195"/>
    </row>
    <row r="129" spans="1:15" ht="12.75">
      <c r="A129" s="203"/>
      <c r="B129" s="205"/>
      <c r="C129" s="206" t="s">
        <v>210</v>
      </c>
      <c r="D129" s="207"/>
      <c r="E129" s="208">
        <v>1.93</v>
      </c>
      <c r="F129" s="209"/>
      <c r="G129" s="210"/>
      <c r="M129" s="204" t="s">
        <v>210</v>
      </c>
      <c r="O129" s="195"/>
    </row>
    <row r="130" spans="1:104" ht="12.75">
      <c r="A130" s="196">
        <v>23</v>
      </c>
      <c r="B130" s="197" t="s">
        <v>211</v>
      </c>
      <c r="C130" s="198" t="s">
        <v>212</v>
      </c>
      <c r="D130" s="199" t="s">
        <v>86</v>
      </c>
      <c r="E130" s="200">
        <v>5.55</v>
      </c>
      <c r="F130" s="200">
        <v>0</v>
      </c>
      <c r="G130" s="201">
        <f>E130*F130</f>
        <v>0</v>
      </c>
      <c r="O130" s="195">
        <v>2</v>
      </c>
      <c r="AA130" s="167">
        <v>1</v>
      </c>
      <c r="AB130" s="167">
        <v>1</v>
      </c>
      <c r="AC130" s="167">
        <v>1</v>
      </c>
      <c r="AZ130" s="167">
        <v>1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</v>
      </c>
      <c r="CB130" s="202">
        <v>1</v>
      </c>
      <c r="CZ130" s="167">
        <v>0.01715</v>
      </c>
    </row>
    <row r="131" spans="1:15" ht="12.75">
      <c r="A131" s="203"/>
      <c r="B131" s="205"/>
      <c r="C131" s="206" t="s">
        <v>213</v>
      </c>
      <c r="D131" s="207"/>
      <c r="E131" s="208">
        <v>0</v>
      </c>
      <c r="F131" s="209"/>
      <c r="G131" s="210"/>
      <c r="M131" s="204" t="s">
        <v>213</v>
      </c>
      <c r="O131" s="195"/>
    </row>
    <row r="132" spans="1:15" ht="12.75">
      <c r="A132" s="203"/>
      <c r="B132" s="205"/>
      <c r="C132" s="206" t="s">
        <v>214</v>
      </c>
      <c r="D132" s="207"/>
      <c r="E132" s="208">
        <v>5.55</v>
      </c>
      <c r="F132" s="209"/>
      <c r="G132" s="210"/>
      <c r="M132" s="204" t="s">
        <v>214</v>
      </c>
      <c r="O132" s="195"/>
    </row>
    <row r="133" spans="1:104" ht="12.75">
      <c r="A133" s="196">
        <v>24</v>
      </c>
      <c r="B133" s="197" t="s">
        <v>215</v>
      </c>
      <c r="C133" s="198" t="s">
        <v>216</v>
      </c>
      <c r="D133" s="199" t="s">
        <v>86</v>
      </c>
      <c r="E133" s="200">
        <v>13.285</v>
      </c>
      <c r="F133" s="200">
        <v>0</v>
      </c>
      <c r="G133" s="201">
        <f>E133*F133</f>
        <v>0</v>
      </c>
      <c r="O133" s="195">
        <v>2</v>
      </c>
      <c r="AA133" s="167">
        <v>1</v>
      </c>
      <c r="AB133" s="167">
        <v>1</v>
      </c>
      <c r="AC133" s="167">
        <v>1</v>
      </c>
      <c r="AZ133" s="167">
        <v>1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1</v>
      </c>
      <c r="CB133" s="202">
        <v>1</v>
      </c>
      <c r="CZ133" s="167">
        <v>0.07426</v>
      </c>
    </row>
    <row r="134" spans="1:15" ht="12.75">
      <c r="A134" s="203"/>
      <c r="B134" s="205"/>
      <c r="C134" s="206" t="s">
        <v>217</v>
      </c>
      <c r="D134" s="207"/>
      <c r="E134" s="208">
        <v>0</v>
      </c>
      <c r="F134" s="209"/>
      <c r="G134" s="210"/>
      <c r="M134" s="204" t="s">
        <v>217</v>
      </c>
      <c r="O134" s="195"/>
    </row>
    <row r="135" spans="1:15" ht="12.75">
      <c r="A135" s="203"/>
      <c r="B135" s="205"/>
      <c r="C135" s="206" t="s">
        <v>218</v>
      </c>
      <c r="D135" s="207"/>
      <c r="E135" s="208">
        <v>0</v>
      </c>
      <c r="F135" s="209"/>
      <c r="G135" s="210"/>
      <c r="M135" s="204" t="s">
        <v>218</v>
      </c>
      <c r="O135" s="195"/>
    </row>
    <row r="136" spans="1:15" ht="12.75">
      <c r="A136" s="203"/>
      <c r="B136" s="205"/>
      <c r="C136" s="206" t="s">
        <v>219</v>
      </c>
      <c r="D136" s="207"/>
      <c r="E136" s="208">
        <v>3.24</v>
      </c>
      <c r="F136" s="209"/>
      <c r="G136" s="210"/>
      <c r="M136" s="204" t="s">
        <v>219</v>
      </c>
      <c r="O136" s="195"/>
    </row>
    <row r="137" spans="1:15" ht="12.75">
      <c r="A137" s="203"/>
      <c r="B137" s="205"/>
      <c r="C137" s="206" t="s">
        <v>220</v>
      </c>
      <c r="D137" s="207"/>
      <c r="E137" s="208">
        <v>1.92</v>
      </c>
      <c r="F137" s="209"/>
      <c r="G137" s="210"/>
      <c r="M137" s="204" t="s">
        <v>220</v>
      </c>
      <c r="O137" s="195"/>
    </row>
    <row r="138" spans="1:15" ht="12.75">
      <c r="A138" s="203"/>
      <c r="B138" s="205"/>
      <c r="C138" s="206" t="s">
        <v>221</v>
      </c>
      <c r="D138" s="207"/>
      <c r="E138" s="208">
        <v>1.2</v>
      </c>
      <c r="F138" s="209"/>
      <c r="G138" s="210"/>
      <c r="M138" s="204" t="s">
        <v>221</v>
      </c>
      <c r="O138" s="195"/>
    </row>
    <row r="139" spans="1:15" ht="12.75">
      <c r="A139" s="203"/>
      <c r="B139" s="205"/>
      <c r="C139" s="206" t="s">
        <v>222</v>
      </c>
      <c r="D139" s="207"/>
      <c r="E139" s="208">
        <v>3</v>
      </c>
      <c r="F139" s="209"/>
      <c r="G139" s="210"/>
      <c r="M139" s="204" t="s">
        <v>222</v>
      </c>
      <c r="O139" s="195"/>
    </row>
    <row r="140" spans="1:15" ht="12.75">
      <c r="A140" s="203"/>
      <c r="B140" s="205"/>
      <c r="C140" s="206" t="s">
        <v>223</v>
      </c>
      <c r="D140" s="207"/>
      <c r="E140" s="208">
        <v>0.6</v>
      </c>
      <c r="F140" s="209"/>
      <c r="G140" s="210"/>
      <c r="M140" s="204" t="s">
        <v>223</v>
      </c>
      <c r="O140" s="195"/>
    </row>
    <row r="141" spans="1:15" ht="12.75">
      <c r="A141" s="203"/>
      <c r="B141" s="205"/>
      <c r="C141" s="206" t="s">
        <v>224</v>
      </c>
      <c r="D141" s="207"/>
      <c r="E141" s="208">
        <v>0.18</v>
      </c>
      <c r="F141" s="209"/>
      <c r="G141" s="210"/>
      <c r="M141" s="204" t="s">
        <v>224</v>
      </c>
      <c r="O141" s="195"/>
    </row>
    <row r="142" spans="1:15" ht="12.75">
      <c r="A142" s="203"/>
      <c r="B142" s="205"/>
      <c r="C142" s="206" t="s">
        <v>225</v>
      </c>
      <c r="D142" s="207"/>
      <c r="E142" s="208">
        <v>0.54</v>
      </c>
      <c r="F142" s="209"/>
      <c r="G142" s="210"/>
      <c r="M142" s="204" t="s">
        <v>225</v>
      </c>
      <c r="O142" s="195"/>
    </row>
    <row r="143" spans="1:15" ht="12.75">
      <c r="A143" s="203"/>
      <c r="B143" s="205"/>
      <c r="C143" s="206" t="s">
        <v>226</v>
      </c>
      <c r="D143" s="207"/>
      <c r="E143" s="208">
        <v>0.36</v>
      </c>
      <c r="F143" s="209"/>
      <c r="G143" s="210"/>
      <c r="M143" s="204" t="s">
        <v>226</v>
      </c>
      <c r="O143" s="195"/>
    </row>
    <row r="144" spans="1:15" ht="12.75">
      <c r="A144" s="203"/>
      <c r="B144" s="205"/>
      <c r="C144" s="206" t="s">
        <v>227</v>
      </c>
      <c r="D144" s="207"/>
      <c r="E144" s="208">
        <v>0.24</v>
      </c>
      <c r="F144" s="209"/>
      <c r="G144" s="210"/>
      <c r="M144" s="204" t="s">
        <v>227</v>
      </c>
      <c r="O144" s="195"/>
    </row>
    <row r="145" spans="1:15" ht="12.75">
      <c r="A145" s="203"/>
      <c r="B145" s="205"/>
      <c r="C145" s="206" t="s">
        <v>228</v>
      </c>
      <c r="D145" s="207"/>
      <c r="E145" s="208">
        <v>0.36</v>
      </c>
      <c r="F145" s="209"/>
      <c r="G145" s="210"/>
      <c r="M145" s="204" t="s">
        <v>228</v>
      </c>
      <c r="O145" s="195"/>
    </row>
    <row r="146" spans="1:15" ht="12.75">
      <c r="A146" s="203"/>
      <c r="B146" s="205"/>
      <c r="C146" s="206" t="s">
        <v>229</v>
      </c>
      <c r="D146" s="207"/>
      <c r="E146" s="208">
        <v>0.205</v>
      </c>
      <c r="F146" s="209"/>
      <c r="G146" s="210"/>
      <c r="M146" s="204" t="s">
        <v>229</v>
      </c>
      <c r="O146" s="195"/>
    </row>
    <row r="147" spans="1:15" ht="12.75">
      <c r="A147" s="203"/>
      <c r="B147" s="205"/>
      <c r="C147" s="206" t="s">
        <v>230</v>
      </c>
      <c r="D147" s="207"/>
      <c r="E147" s="208">
        <v>0.96</v>
      </c>
      <c r="F147" s="209"/>
      <c r="G147" s="210"/>
      <c r="M147" s="204" t="s">
        <v>230</v>
      </c>
      <c r="O147" s="195"/>
    </row>
    <row r="148" spans="1:15" ht="12.75">
      <c r="A148" s="203"/>
      <c r="B148" s="205"/>
      <c r="C148" s="206" t="s">
        <v>231</v>
      </c>
      <c r="D148" s="207"/>
      <c r="E148" s="208">
        <v>0.48</v>
      </c>
      <c r="F148" s="209"/>
      <c r="G148" s="210"/>
      <c r="M148" s="204" t="s">
        <v>231</v>
      </c>
      <c r="O148" s="195"/>
    </row>
    <row r="149" spans="1:104" ht="12.75">
      <c r="A149" s="196">
        <v>25</v>
      </c>
      <c r="B149" s="197" t="s">
        <v>232</v>
      </c>
      <c r="C149" s="198" t="s">
        <v>233</v>
      </c>
      <c r="D149" s="199" t="s">
        <v>86</v>
      </c>
      <c r="E149" s="200">
        <v>38.6</v>
      </c>
      <c r="F149" s="200">
        <v>0</v>
      </c>
      <c r="G149" s="201">
        <f>E149*F149</f>
        <v>0</v>
      </c>
      <c r="O149" s="195">
        <v>2</v>
      </c>
      <c r="AA149" s="167">
        <v>1</v>
      </c>
      <c r="AB149" s="167">
        <v>1</v>
      </c>
      <c r="AC149" s="167">
        <v>1</v>
      </c>
      <c r="AZ149" s="167">
        <v>1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202">
        <v>1</v>
      </c>
      <c r="CB149" s="202">
        <v>1</v>
      </c>
      <c r="CZ149" s="167">
        <v>0.27827</v>
      </c>
    </row>
    <row r="150" spans="1:15" ht="12.75">
      <c r="A150" s="203"/>
      <c r="B150" s="205"/>
      <c r="C150" s="206" t="s">
        <v>87</v>
      </c>
      <c r="D150" s="207"/>
      <c r="E150" s="208">
        <v>0</v>
      </c>
      <c r="F150" s="209"/>
      <c r="G150" s="210"/>
      <c r="M150" s="204" t="s">
        <v>87</v>
      </c>
      <c r="O150" s="195"/>
    </row>
    <row r="151" spans="1:15" ht="12.75">
      <c r="A151" s="203"/>
      <c r="B151" s="205"/>
      <c r="C151" s="206" t="s">
        <v>88</v>
      </c>
      <c r="D151" s="207"/>
      <c r="E151" s="208">
        <v>0</v>
      </c>
      <c r="F151" s="209"/>
      <c r="G151" s="210"/>
      <c r="M151" s="204" t="s">
        <v>88</v>
      </c>
      <c r="O151" s="195"/>
    </row>
    <row r="152" spans="1:15" ht="22.5">
      <c r="A152" s="203"/>
      <c r="B152" s="205"/>
      <c r="C152" s="206" t="s">
        <v>234</v>
      </c>
      <c r="D152" s="207"/>
      <c r="E152" s="208">
        <v>38.6</v>
      </c>
      <c r="F152" s="209"/>
      <c r="G152" s="210"/>
      <c r="M152" s="204" t="s">
        <v>234</v>
      </c>
      <c r="O152" s="195"/>
    </row>
    <row r="153" spans="1:104" ht="12.75">
      <c r="A153" s="196">
        <v>26</v>
      </c>
      <c r="B153" s="197" t="s">
        <v>235</v>
      </c>
      <c r="C153" s="198" t="s">
        <v>236</v>
      </c>
      <c r="D153" s="199" t="s">
        <v>121</v>
      </c>
      <c r="E153" s="200">
        <v>77.2</v>
      </c>
      <c r="F153" s="200">
        <v>0</v>
      </c>
      <c r="G153" s="201">
        <f>E153*F153</f>
        <v>0</v>
      </c>
      <c r="O153" s="195">
        <v>2</v>
      </c>
      <c r="AA153" s="167">
        <v>1</v>
      </c>
      <c r="AB153" s="167">
        <v>1</v>
      </c>
      <c r="AC153" s="167">
        <v>1</v>
      </c>
      <c r="AZ153" s="167">
        <v>1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202">
        <v>1</v>
      </c>
      <c r="CB153" s="202">
        <v>1</v>
      </c>
      <c r="CZ153" s="167">
        <v>0.0018</v>
      </c>
    </row>
    <row r="154" spans="1:15" ht="12.75">
      <c r="A154" s="203"/>
      <c r="B154" s="205"/>
      <c r="C154" s="206" t="s">
        <v>87</v>
      </c>
      <c r="D154" s="207"/>
      <c r="E154" s="208">
        <v>0</v>
      </c>
      <c r="F154" s="209"/>
      <c r="G154" s="210"/>
      <c r="M154" s="204" t="s">
        <v>87</v>
      </c>
      <c r="O154" s="195"/>
    </row>
    <row r="155" spans="1:15" ht="12.75">
      <c r="A155" s="203"/>
      <c r="B155" s="205"/>
      <c r="C155" s="206" t="s">
        <v>88</v>
      </c>
      <c r="D155" s="207"/>
      <c r="E155" s="208">
        <v>0</v>
      </c>
      <c r="F155" s="209"/>
      <c r="G155" s="210"/>
      <c r="M155" s="204" t="s">
        <v>88</v>
      </c>
      <c r="O155" s="195"/>
    </row>
    <row r="156" spans="1:15" ht="22.5">
      <c r="A156" s="203"/>
      <c r="B156" s="205"/>
      <c r="C156" s="206" t="s">
        <v>237</v>
      </c>
      <c r="D156" s="207"/>
      <c r="E156" s="208">
        <v>77.2</v>
      </c>
      <c r="F156" s="209"/>
      <c r="G156" s="210"/>
      <c r="M156" s="204" t="s">
        <v>237</v>
      </c>
      <c r="O156" s="195"/>
    </row>
    <row r="157" spans="1:57" ht="12.75">
      <c r="A157" s="211"/>
      <c r="B157" s="212" t="s">
        <v>76</v>
      </c>
      <c r="C157" s="213" t="str">
        <f>CONCATENATE(B124," ",C124)</f>
        <v>63 Podlahy a podlahové konstrukce</v>
      </c>
      <c r="D157" s="214"/>
      <c r="E157" s="215"/>
      <c r="F157" s="216"/>
      <c r="G157" s="217">
        <f>SUM(G124:G156)</f>
        <v>0</v>
      </c>
      <c r="O157" s="195">
        <v>4</v>
      </c>
      <c r="BA157" s="218">
        <f>SUM(BA124:BA156)</f>
        <v>0</v>
      </c>
      <c r="BB157" s="218">
        <f>SUM(BB124:BB156)</f>
        <v>0</v>
      </c>
      <c r="BC157" s="218">
        <f>SUM(BC124:BC156)</f>
        <v>0</v>
      </c>
      <c r="BD157" s="218">
        <f>SUM(BD124:BD156)</f>
        <v>0</v>
      </c>
      <c r="BE157" s="218">
        <f>SUM(BE124:BE156)</f>
        <v>0</v>
      </c>
    </row>
    <row r="158" spans="1:15" ht="12.75">
      <c r="A158" s="188" t="s">
        <v>72</v>
      </c>
      <c r="B158" s="189" t="s">
        <v>238</v>
      </c>
      <c r="C158" s="190" t="s">
        <v>239</v>
      </c>
      <c r="D158" s="191"/>
      <c r="E158" s="192"/>
      <c r="F158" s="192"/>
      <c r="G158" s="193"/>
      <c r="H158" s="194"/>
      <c r="I158" s="194"/>
      <c r="O158" s="195">
        <v>1</v>
      </c>
    </row>
    <row r="159" spans="1:104" ht="12.75">
      <c r="A159" s="196">
        <v>27</v>
      </c>
      <c r="B159" s="197" t="s">
        <v>240</v>
      </c>
      <c r="C159" s="198" t="s">
        <v>241</v>
      </c>
      <c r="D159" s="199" t="s">
        <v>121</v>
      </c>
      <c r="E159" s="200">
        <v>77.2</v>
      </c>
      <c r="F159" s="200">
        <v>0</v>
      </c>
      <c r="G159" s="201">
        <f>E159*F159</f>
        <v>0</v>
      </c>
      <c r="O159" s="195">
        <v>2</v>
      </c>
      <c r="AA159" s="167">
        <v>1</v>
      </c>
      <c r="AB159" s="167">
        <v>1</v>
      </c>
      <c r="AC159" s="167">
        <v>1</v>
      </c>
      <c r="AZ159" s="167">
        <v>1</v>
      </c>
      <c r="BA159" s="167">
        <f>IF(AZ159=1,G159,0)</f>
        <v>0</v>
      </c>
      <c r="BB159" s="167">
        <f>IF(AZ159=2,G159,0)</f>
        <v>0</v>
      </c>
      <c r="BC159" s="167">
        <f>IF(AZ159=3,G159,0)</f>
        <v>0</v>
      </c>
      <c r="BD159" s="167">
        <f>IF(AZ159=4,G159,0)</f>
        <v>0</v>
      </c>
      <c r="BE159" s="167">
        <f>IF(AZ159=5,G159,0)</f>
        <v>0</v>
      </c>
      <c r="CA159" s="202">
        <v>1</v>
      </c>
      <c r="CB159" s="202">
        <v>1</v>
      </c>
      <c r="CZ159" s="167">
        <v>0.188</v>
      </c>
    </row>
    <row r="160" spans="1:15" ht="12.75">
      <c r="A160" s="203"/>
      <c r="B160" s="205"/>
      <c r="C160" s="206" t="s">
        <v>87</v>
      </c>
      <c r="D160" s="207"/>
      <c r="E160" s="208">
        <v>0</v>
      </c>
      <c r="F160" s="209"/>
      <c r="G160" s="210"/>
      <c r="M160" s="204" t="s">
        <v>87</v>
      </c>
      <c r="O160" s="195"/>
    </row>
    <row r="161" spans="1:15" ht="12.75">
      <c r="A161" s="203"/>
      <c r="B161" s="205"/>
      <c r="C161" s="206" t="s">
        <v>88</v>
      </c>
      <c r="D161" s="207"/>
      <c r="E161" s="208">
        <v>0</v>
      </c>
      <c r="F161" s="209"/>
      <c r="G161" s="210"/>
      <c r="M161" s="204" t="s">
        <v>88</v>
      </c>
      <c r="O161" s="195"/>
    </row>
    <row r="162" spans="1:15" ht="12.75">
      <c r="A162" s="203"/>
      <c r="B162" s="205"/>
      <c r="C162" s="206" t="s">
        <v>209</v>
      </c>
      <c r="D162" s="207"/>
      <c r="E162" s="208">
        <v>0</v>
      </c>
      <c r="F162" s="209"/>
      <c r="G162" s="210"/>
      <c r="M162" s="204" t="s">
        <v>209</v>
      </c>
      <c r="O162" s="195"/>
    </row>
    <row r="163" spans="1:15" ht="12.75">
      <c r="A163" s="203"/>
      <c r="B163" s="205"/>
      <c r="C163" s="206" t="s">
        <v>242</v>
      </c>
      <c r="D163" s="207"/>
      <c r="E163" s="208">
        <v>77.2</v>
      </c>
      <c r="F163" s="209"/>
      <c r="G163" s="210"/>
      <c r="M163" s="204" t="s">
        <v>242</v>
      </c>
      <c r="O163" s="195"/>
    </row>
    <row r="164" spans="1:104" ht="12.75">
      <c r="A164" s="196">
        <v>28</v>
      </c>
      <c r="B164" s="197" t="s">
        <v>243</v>
      </c>
      <c r="C164" s="198" t="s">
        <v>244</v>
      </c>
      <c r="D164" s="199" t="s">
        <v>245</v>
      </c>
      <c r="E164" s="200">
        <v>77.972</v>
      </c>
      <c r="F164" s="200">
        <v>0</v>
      </c>
      <c r="G164" s="201">
        <f>E164*F164</f>
        <v>0</v>
      </c>
      <c r="O164" s="195">
        <v>2</v>
      </c>
      <c r="AA164" s="167">
        <v>3</v>
      </c>
      <c r="AB164" s="167">
        <v>1</v>
      </c>
      <c r="AC164" s="167" t="s">
        <v>243</v>
      </c>
      <c r="AZ164" s="167">
        <v>1</v>
      </c>
      <c r="BA164" s="167">
        <f>IF(AZ164=1,G164,0)</f>
        <v>0</v>
      </c>
      <c r="BB164" s="167">
        <f>IF(AZ164=2,G164,0)</f>
        <v>0</v>
      </c>
      <c r="BC164" s="167">
        <f>IF(AZ164=3,G164,0)</f>
        <v>0</v>
      </c>
      <c r="BD164" s="167">
        <f>IF(AZ164=4,G164,0)</f>
        <v>0</v>
      </c>
      <c r="BE164" s="167">
        <f>IF(AZ164=5,G164,0)</f>
        <v>0</v>
      </c>
      <c r="CA164" s="202">
        <v>3</v>
      </c>
      <c r="CB164" s="202">
        <v>1</v>
      </c>
      <c r="CZ164" s="167">
        <v>0.027</v>
      </c>
    </row>
    <row r="165" spans="1:15" ht="12.75">
      <c r="A165" s="203"/>
      <c r="B165" s="205"/>
      <c r="C165" s="206" t="s">
        <v>246</v>
      </c>
      <c r="D165" s="207"/>
      <c r="E165" s="208">
        <v>77.972</v>
      </c>
      <c r="F165" s="209"/>
      <c r="G165" s="210"/>
      <c r="M165" s="204" t="s">
        <v>246</v>
      </c>
      <c r="O165" s="195"/>
    </row>
    <row r="166" spans="1:57" ht="12.75">
      <c r="A166" s="211"/>
      <c r="B166" s="212" t="s">
        <v>76</v>
      </c>
      <c r="C166" s="213" t="str">
        <f>CONCATENATE(B158," ",C158)</f>
        <v>91 Doplňující práce na komunikaci</v>
      </c>
      <c r="D166" s="214"/>
      <c r="E166" s="215"/>
      <c r="F166" s="216"/>
      <c r="G166" s="217">
        <f>SUM(G158:G165)</f>
        <v>0</v>
      </c>
      <c r="O166" s="195">
        <v>4</v>
      </c>
      <c r="BA166" s="218">
        <f>SUM(BA158:BA165)</f>
        <v>0</v>
      </c>
      <c r="BB166" s="218">
        <f>SUM(BB158:BB165)</f>
        <v>0</v>
      </c>
      <c r="BC166" s="218">
        <f>SUM(BC158:BC165)</f>
        <v>0</v>
      </c>
      <c r="BD166" s="218">
        <f>SUM(BD158:BD165)</f>
        <v>0</v>
      </c>
      <c r="BE166" s="218">
        <f>SUM(BE158:BE165)</f>
        <v>0</v>
      </c>
    </row>
    <row r="167" spans="1:15" ht="12.75">
      <c r="A167" s="188" t="s">
        <v>72</v>
      </c>
      <c r="B167" s="189" t="s">
        <v>247</v>
      </c>
      <c r="C167" s="190" t="s">
        <v>248</v>
      </c>
      <c r="D167" s="191"/>
      <c r="E167" s="192"/>
      <c r="F167" s="192"/>
      <c r="G167" s="193"/>
      <c r="H167" s="194"/>
      <c r="I167" s="194"/>
      <c r="O167" s="195">
        <v>1</v>
      </c>
    </row>
    <row r="168" spans="1:104" ht="12.75">
      <c r="A168" s="196">
        <v>29</v>
      </c>
      <c r="B168" s="197" t="s">
        <v>249</v>
      </c>
      <c r="C168" s="198" t="s">
        <v>250</v>
      </c>
      <c r="D168" s="199" t="s">
        <v>86</v>
      </c>
      <c r="E168" s="200">
        <v>45.27</v>
      </c>
      <c r="F168" s="200">
        <v>0</v>
      </c>
      <c r="G168" s="201">
        <f>E168*F168</f>
        <v>0</v>
      </c>
      <c r="O168" s="195">
        <v>2</v>
      </c>
      <c r="AA168" s="167">
        <v>1</v>
      </c>
      <c r="AB168" s="167">
        <v>1</v>
      </c>
      <c r="AC168" s="167">
        <v>1</v>
      </c>
      <c r="AZ168" s="167">
        <v>1</v>
      </c>
      <c r="BA168" s="167">
        <f>IF(AZ168=1,G168,0)</f>
        <v>0</v>
      </c>
      <c r="BB168" s="167">
        <f>IF(AZ168=2,G168,0)</f>
        <v>0</v>
      </c>
      <c r="BC168" s="167">
        <f>IF(AZ168=3,G168,0)</f>
        <v>0</v>
      </c>
      <c r="BD168" s="167">
        <f>IF(AZ168=4,G168,0)</f>
        <v>0</v>
      </c>
      <c r="BE168" s="167">
        <f>IF(AZ168=5,G168,0)</f>
        <v>0</v>
      </c>
      <c r="CA168" s="202">
        <v>1</v>
      </c>
      <c r="CB168" s="202">
        <v>1</v>
      </c>
      <c r="CZ168" s="167">
        <v>0.00592</v>
      </c>
    </row>
    <row r="169" spans="1:15" ht="12.75">
      <c r="A169" s="203"/>
      <c r="B169" s="205"/>
      <c r="C169" s="206" t="s">
        <v>87</v>
      </c>
      <c r="D169" s="207"/>
      <c r="E169" s="208">
        <v>0</v>
      </c>
      <c r="F169" s="209"/>
      <c r="G169" s="210"/>
      <c r="M169" s="204" t="s">
        <v>87</v>
      </c>
      <c r="O169" s="195"/>
    </row>
    <row r="170" spans="1:15" ht="12.75">
      <c r="A170" s="203"/>
      <c r="B170" s="205"/>
      <c r="C170" s="206" t="s">
        <v>251</v>
      </c>
      <c r="D170" s="207"/>
      <c r="E170" s="208">
        <v>0</v>
      </c>
      <c r="F170" s="209"/>
      <c r="G170" s="210"/>
      <c r="M170" s="204" t="s">
        <v>251</v>
      </c>
      <c r="O170" s="195"/>
    </row>
    <row r="171" spans="1:15" ht="12.75">
      <c r="A171" s="203"/>
      <c r="B171" s="205"/>
      <c r="C171" s="206" t="s">
        <v>252</v>
      </c>
      <c r="D171" s="207"/>
      <c r="E171" s="208">
        <v>45.27</v>
      </c>
      <c r="F171" s="209"/>
      <c r="G171" s="210"/>
      <c r="M171" s="204" t="s">
        <v>252</v>
      </c>
      <c r="O171" s="195"/>
    </row>
    <row r="172" spans="1:104" ht="12.75">
      <c r="A172" s="196">
        <v>30</v>
      </c>
      <c r="B172" s="197" t="s">
        <v>253</v>
      </c>
      <c r="C172" s="198" t="s">
        <v>254</v>
      </c>
      <c r="D172" s="199" t="s">
        <v>86</v>
      </c>
      <c r="E172" s="200">
        <v>168.42</v>
      </c>
      <c r="F172" s="200">
        <v>0</v>
      </c>
      <c r="G172" s="201">
        <f>E172*F172</f>
        <v>0</v>
      </c>
      <c r="O172" s="195">
        <v>2</v>
      </c>
      <c r="AA172" s="167">
        <v>1</v>
      </c>
      <c r="AB172" s="167">
        <v>1</v>
      </c>
      <c r="AC172" s="167">
        <v>1</v>
      </c>
      <c r="AZ172" s="167">
        <v>1</v>
      </c>
      <c r="BA172" s="167">
        <f>IF(AZ172=1,G172,0)</f>
        <v>0</v>
      </c>
      <c r="BB172" s="167">
        <f>IF(AZ172=2,G172,0)</f>
        <v>0</v>
      </c>
      <c r="BC172" s="167">
        <f>IF(AZ172=3,G172,0)</f>
        <v>0</v>
      </c>
      <c r="BD172" s="167">
        <f>IF(AZ172=4,G172,0)</f>
        <v>0</v>
      </c>
      <c r="BE172" s="167">
        <f>IF(AZ172=5,G172,0)</f>
        <v>0</v>
      </c>
      <c r="CA172" s="202">
        <v>1</v>
      </c>
      <c r="CB172" s="202">
        <v>1</v>
      </c>
      <c r="CZ172" s="167">
        <v>0.00592</v>
      </c>
    </row>
    <row r="173" spans="1:15" ht="12.75">
      <c r="A173" s="203"/>
      <c r="B173" s="205"/>
      <c r="C173" s="206" t="s">
        <v>87</v>
      </c>
      <c r="D173" s="207"/>
      <c r="E173" s="208">
        <v>0</v>
      </c>
      <c r="F173" s="209"/>
      <c r="G173" s="210"/>
      <c r="M173" s="204" t="s">
        <v>87</v>
      </c>
      <c r="O173" s="195"/>
    </row>
    <row r="174" spans="1:15" ht="12.75">
      <c r="A174" s="203"/>
      <c r="B174" s="205"/>
      <c r="C174" s="206" t="s">
        <v>251</v>
      </c>
      <c r="D174" s="207"/>
      <c r="E174" s="208">
        <v>0</v>
      </c>
      <c r="F174" s="209"/>
      <c r="G174" s="210"/>
      <c r="M174" s="204" t="s">
        <v>251</v>
      </c>
      <c r="O174" s="195"/>
    </row>
    <row r="175" spans="1:15" ht="12.75">
      <c r="A175" s="203"/>
      <c r="B175" s="205"/>
      <c r="C175" s="206" t="s">
        <v>255</v>
      </c>
      <c r="D175" s="207"/>
      <c r="E175" s="208">
        <v>103.26</v>
      </c>
      <c r="F175" s="209"/>
      <c r="G175" s="210"/>
      <c r="M175" s="204" t="s">
        <v>255</v>
      </c>
      <c r="O175" s="195"/>
    </row>
    <row r="176" spans="1:15" ht="12.75">
      <c r="A176" s="203"/>
      <c r="B176" s="205"/>
      <c r="C176" s="206" t="s">
        <v>256</v>
      </c>
      <c r="D176" s="207"/>
      <c r="E176" s="208">
        <v>65.16</v>
      </c>
      <c r="F176" s="209"/>
      <c r="G176" s="210"/>
      <c r="M176" s="204" t="s">
        <v>256</v>
      </c>
      <c r="O176" s="195"/>
    </row>
    <row r="177" spans="1:104" ht="12.75">
      <c r="A177" s="196">
        <v>31</v>
      </c>
      <c r="B177" s="197" t="s">
        <v>257</v>
      </c>
      <c r="C177" s="198" t="s">
        <v>258</v>
      </c>
      <c r="D177" s="199" t="s">
        <v>121</v>
      </c>
      <c r="E177" s="200">
        <v>133.55</v>
      </c>
      <c r="F177" s="200">
        <v>0</v>
      </c>
      <c r="G177" s="201">
        <f>E177*F177</f>
        <v>0</v>
      </c>
      <c r="O177" s="195">
        <v>2</v>
      </c>
      <c r="AA177" s="167">
        <v>1</v>
      </c>
      <c r="AB177" s="167">
        <v>1</v>
      </c>
      <c r="AC177" s="167">
        <v>1</v>
      </c>
      <c r="AZ177" s="167">
        <v>1</v>
      </c>
      <c r="BA177" s="167">
        <f>IF(AZ177=1,G177,0)</f>
        <v>0</v>
      </c>
      <c r="BB177" s="167">
        <f>IF(AZ177=2,G177,0)</f>
        <v>0</v>
      </c>
      <c r="BC177" s="167">
        <f>IF(AZ177=3,G177,0)</f>
        <v>0</v>
      </c>
      <c r="BD177" s="167">
        <f>IF(AZ177=4,G177,0)</f>
        <v>0</v>
      </c>
      <c r="BE177" s="167">
        <f>IF(AZ177=5,G177,0)</f>
        <v>0</v>
      </c>
      <c r="CA177" s="202">
        <v>1</v>
      </c>
      <c r="CB177" s="202">
        <v>1</v>
      </c>
      <c r="CZ177" s="167">
        <v>0.00829</v>
      </c>
    </row>
    <row r="178" spans="1:15" ht="12.75">
      <c r="A178" s="203"/>
      <c r="B178" s="205"/>
      <c r="C178" s="206" t="s">
        <v>103</v>
      </c>
      <c r="D178" s="207"/>
      <c r="E178" s="208">
        <v>0</v>
      </c>
      <c r="F178" s="209"/>
      <c r="G178" s="210"/>
      <c r="M178" s="204" t="s">
        <v>103</v>
      </c>
      <c r="O178" s="195"/>
    </row>
    <row r="179" spans="1:15" ht="22.5">
      <c r="A179" s="203"/>
      <c r="B179" s="205"/>
      <c r="C179" s="206" t="s">
        <v>259</v>
      </c>
      <c r="D179" s="207"/>
      <c r="E179" s="208">
        <v>133.55</v>
      </c>
      <c r="F179" s="209"/>
      <c r="G179" s="210"/>
      <c r="M179" s="204" t="s">
        <v>259</v>
      </c>
      <c r="O179" s="195"/>
    </row>
    <row r="180" spans="1:57" ht="12.75">
      <c r="A180" s="211"/>
      <c r="B180" s="212" t="s">
        <v>76</v>
      </c>
      <c r="C180" s="213" t="str">
        <f>CONCATENATE(B167," ",C167)</f>
        <v>94 Lešení a stavební výtahy</v>
      </c>
      <c r="D180" s="214"/>
      <c r="E180" s="215"/>
      <c r="F180" s="216"/>
      <c r="G180" s="217">
        <f>SUM(G167:G179)</f>
        <v>0</v>
      </c>
      <c r="O180" s="195">
        <v>4</v>
      </c>
      <c r="BA180" s="218">
        <f>SUM(BA167:BA179)</f>
        <v>0</v>
      </c>
      <c r="BB180" s="218">
        <f>SUM(BB167:BB179)</f>
        <v>0</v>
      </c>
      <c r="BC180" s="218">
        <f>SUM(BC167:BC179)</f>
        <v>0</v>
      </c>
      <c r="BD180" s="218">
        <f>SUM(BD167:BD179)</f>
        <v>0</v>
      </c>
      <c r="BE180" s="218">
        <f>SUM(BE167:BE179)</f>
        <v>0</v>
      </c>
    </row>
    <row r="181" spans="1:15" ht="12.75">
      <c r="A181" s="188" t="s">
        <v>72</v>
      </c>
      <c r="B181" s="189" t="s">
        <v>260</v>
      </c>
      <c r="C181" s="190" t="s">
        <v>261</v>
      </c>
      <c r="D181" s="191"/>
      <c r="E181" s="192"/>
      <c r="F181" s="192"/>
      <c r="G181" s="193"/>
      <c r="H181" s="194"/>
      <c r="I181" s="194"/>
      <c r="O181" s="195">
        <v>1</v>
      </c>
    </row>
    <row r="182" spans="1:104" ht="22.5">
      <c r="A182" s="196">
        <v>32</v>
      </c>
      <c r="B182" s="197" t="s">
        <v>262</v>
      </c>
      <c r="C182" s="198" t="s">
        <v>263</v>
      </c>
      <c r="D182" s="199" t="s">
        <v>86</v>
      </c>
      <c r="E182" s="200">
        <v>5.55</v>
      </c>
      <c r="F182" s="200">
        <v>0</v>
      </c>
      <c r="G182" s="201">
        <f>E182*F182</f>
        <v>0</v>
      </c>
      <c r="O182" s="195">
        <v>2</v>
      </c>
      <c r="AA182" s="167">
        <v>1</v>
      </c>
      <c r="AB182" s="167">
        <v>1</v>
      </c>
      <c r="AC182" s="167">
        <v>1</v>
      </c>
      <c r="AZ182" s="167">
        <v>1</v>
      </c>
      <c r="BA182" s="167">
        <f>IF(AZ182=1,G182,0)</f>
        <v>0</v>
      </c>
      <c r="BB182" s="167">
        <f>IF(AZ182=2,G182,0)</f>
        <v>0</v>
      </c>
      <c r="BC182" s="167">
        <f>IF(AZ182=3,G182,0)</f>
        <v>0</v>
      </c>
      <c r="BD182" s="167">
        <f>IF(AZ182=4,G182,0)</f>
        <v>0</v>
      </c>
      <c r="BE182" s="167">
        <f>IF(AZ182=5,G182,0)</f>
        <v>0</v>
      </c>
      <c r="CA182" s="202">
        <v>1</v>
      </c>
      <c r="CB182" s="202">
        <v>1</v>
      </c>
      <c r="CZ182" s="167">
        <v>0</v>
      </c>
    </row>
    <row r="183" spans="1:15" ht="12.75">
      <c r="A183" s="203"/>
      <c r="B183" s="205"/>
      <c r="C183" s="206" t="s">
        <v>213</v>
      </c>
      <c r="D183" s="207"/>
      <c r="E183" s="208">
        <v>0</v>
      </c>
      <c r="F183" s="209"/>
      <c r="G183" s="210"/>
      <c r="M183" s="204" t="s">
        <v>213</v>
      </c>
      <c r="O183" s="195"/>
    </row>
    <row r="184" spans="1:15" ht="12.75">
      <c r="A184" s="203"/>
      <c r="B184" s="205"/>
      <c r="C184" s="206" t="s">
        <v>214</v>
      </c>
      <c r="D184" s="207"/>
      <c r="E184" s="208">
        <v>5.55</v>
      </c>
      <c r="F184" s="209"/>
      <c r="G184" s="210"/>
      <c r="M184" s="204" t="s">
        <v>214</v>
      </c>
      <c r="O184" s="195"/>
    </row>
    <row r="185" spans="1:104" ht="12.75">
      <c r="A185" s="196">
        <v>33</v>
      </c>
      <c r="B185" s="197" t="s">
        <v>264</v>
      </c>
      <c r="C185" s="198" t="s">
        <v>265</v>
      </c>
      <c r="D185" s="199" t="s">
        <v>86</v>
      </c>
      <c r="E185" s="200">
        <v>537.93</v>
      </c>
      <c r="F185" s="200">
        <v>0</v>
      </c>
      <c r="G185" s="201">
        <f>E185*F185</f>
        <v>0</v>
      </c>
      <c r="O185" s="195">
        <v>2</v>
      </c>
      <c r="AA185" s="167">
        <v>1</v>
      </c>
      <c r="AB185" s="167">
        <v>1</v>
      </c>
      <c r="AC185" s="167">
        <v>1</v>
      </c>
      <c r="AZ185" s="167">
        <v>1</v>
      </c>
      <c r="BA185" s="167">
        <f>IF(AZ185=1,G185,0)</f>
        <v>0</v>
      </c>
      <c r="BB185" s="167">
        <f>IF(AZ185=2,G185,0)</f>
        <v>0</v>
      </c>
      <c r="BC185" s="167">
        <f>IF(AZ185=3,G185,0)</f>
        <v>0</v>
      </c>
      <c r="BD185" s="167">
        <f>IF(AZ185=4,G185,0)</f>
        <v>0</v>
      </c>
      <c r="BE185" s="167">
        <f>IF(AZ185=5,G185,0)</f>
        <v>0</v>
      </c>
      <c r="CA185" s="202">
        <v>1</v>
      </c>
      <c r="CB185" s="202">
        <v>1</v>
      </c>
      <c r="CZ185" s="167">
        <v>4E-05</v>
      </c>
    </row>
    <row r="186" spans="1:15" ht="12.75">
      <c r="A186" s="203"/>
      <c r="B186" s="205"/>
      <c r="C186" s="206" t="s">
        <v>103</v>
      </c>
      <c r="D186" s="207"/>
      <c r="E186" s="208">
        <v>0</v>
      </c>
      <c r="F186" s="209"/>
      <c r="G186" s="210"/>
      <c r="M186" s="204" t="s">
        <v>103</v>
      </c>
      <c r="O186" s="195"/>
    </row>
    <row r="187" spans="1:15" ht="12.75">
      <c r="A187" s="203"/>
      <c r="B187" s="205"/>
      <c r="C187" s="206" t="s">
        <v>266</v>
      </c>
      <c r="D187" s="207"/>
      <c r="E187" s="208">
        <v>537.93</v>
      </c>
      <c r="F187" s="209"/>
      <c r="G187" s="210"/>
      <c r="M187" s="204" t="s">
        <v>266</v>
      </c>
      <c r="O187" s="195"/>
    </row>
    <row r="188" spans="1:104" ht="12.75">
      <c r="A188" s="196">
        <v>34</v>
      </c>
      <c r="B188" s="197" t="s">
        <v>267</v>
      </c>
      <c r="C188" s="198" t="s">
        <v>268</v>
      </c>
      <c r="D188" s="199" t="s">
        <v>86</v>
      </c>
      <c r="E188" s="200">
        <v>2863.79</v>
      </c>
      <c r="F188" s="200">
        <v>0</v>
      </c>
      <c r="G188" s="201">
        <f>E188*F188</f>
        <v>0</v>
      </c>
      <c r="O188" s="195">
        <v>2</v>
      </c>
      <c r="AA188" s="167">
        <v>1</v>
      </c>
      <c r="AB188" s="167">
        <v>1</v>
      </c>
      <c r="AC188" s="167">
        <v>1</v>
      </c>
      <c r="AZ188" s="167">
        <v>1</v>
      </c>
      <c r="BA188" s="167">
        <f>IF(AZ188=1,G188,0)</f>
        <v>0</v>
      </c>
      <c r="BB188" s="167">
        <f>IF(AZ188=2,G188,0)</f>
        <v>0</v>
      </c>
      <c r="BC188" s="167">
        <f>IF(AZ188=3,G188,0)</f>
        <v>0</v>
      </c>
      <c r="BD188" s="167">
        <f>IF(AZ188=4,G188,0)</f>
        <v>0</v>
      </c>
      <c r="BE188" s="167">
        <f>IF(AZ188=5,G188,0)</f>
        <v>0</v>
      </c>
      <c r="CA188" s="202">
        <v>1</v>
      </c>
      <c r="CB188" s="202">
        <v>1</v>
      </c>
      <c r="CZ188" s="167">
        <v>0</v>
      </c>
    </row>
    <row r="189" spans="1:15" ht="12.75">
      <c r="A189" s="203"/>
      <c r="B189" s="205"/>
      <c r="C189" s="206" t="s">
        <v>87</v>
      </c>
      <c r="D189" s="207"/>
      <c r="E189" s="208">
        <v>0</v>
      </c>
      <c r="F189" s="209"/>
      <c r="G189" s="210"/>
      <c r="M189" s="204" t="s">
        <v>87</v>
      </c>
      <c r="O189" s="195"/>
    </row>
    <row r="190" spans="1:15" ht="12.75">
      <c r="A190" s="203"/>
      <c r="B190" s="205"/>
      <c r="C190" s="206" t="s">
        <v>269</v>
      </c>
      <c r="D190" s="207"/>
      <c r="E190" s="208">
        <v>1250</v>
      </c>
      <c r="F190" s="209"/>
      <c r="G190" s="210"/>
      <c r="M190" s="204" t="s">
        <v>269</v>
      </c>
      <c r="O190" s="195"/>
    </row>
    <row r="191" spans="1:15" ht="12.75">
      <c r="A191" s="203"/>
      <c r="B191" s="205"/>
      <c r="C191" s="206" t="s">
        <v>103</v>
      </c>
      <c r="D191" s="207"/>
      <c r="E191" s="208">
        <v>0</v>
      </c>
      <c r="F191" s="209"/>
      <c r="G191" s="210"/>
      <c r="M191" s="204" t="s">
        <v>103</v>
      </c>
      <c r="O191" s="195"/>
    </row>
    <row r="192" spans="1:15" ht="22.5">
      <c r="A192" s="203"/>
      <c r="B192" s="205"/>
      <c r="C192" s="206" t="s">
        <v>270</v>
      </c>
      <c r="D192" s="207"/>
      <c r="E192" s="208">
        <v>1613.79</v>
      </c>
      <c r="F192" s="209"/>
      <c r="G192" s="210"/>
      <c r="M192" s="204" t="s">
        <v>270</v>
      </c>
      <c r="O192" s="195"/>
    </row>
    <row r="193" spans="1:104" ht="12.75">
      <c r="A193" s="196">
        <v>35</v>
      </c>
      <c r="B193" s="197" t="s">
        <v>271</v>
      </c>
      <c r="C193" s="198" t="s">
        <v>272</v>
      </c>
      <c r="D193" s="199" t="s">
        <v>245</v>
      </c>
      <c r="E193" s="200">
        <v>1</v>
      </c>
      <c r="F193" s="200">
        <v>0</v>
      </c>
      <c r="G193" s="201">
        <f>E193*F193</f>
        <v>0</v>
      </c>
      <c r="O193" s="195">
        <v>2</v>
      </c>
      <c r="AA193" s="167">
        <v>1</v>
      </c>
      <c r="AB193" s="167">
        <v>1</v>
      </c>
      <c r="AC193" s="167">
        <v>1</v>
      </c>
      <c r="AZ193" s="167">
        <v>1</v>
      </c>
      <c r="BA193" s="167">
        <f>IF(AZ193=1,G193,0)</f>
        <v>0</v>
      </c>
      <c r="BB193" s="167">
        <f>IF(AZ193=2,G193,0)</f>
        <v>0</v>
      </c>
      <c r="BC193" s="167">
        <f>IF(AZ193=3,G193,0)</f>
        <v>0</v>
      </c>
      <c r="BD193" s="167">
        <f>IF(AZ193=4,G193,0)</f>
        <v>0</v>
      </c>
      <c r="BE193" s="167">
        <f>IF(AZ193=5,G193,0)</f>
        <v>0</v>
      </c>
      <c r="CA193" s="202">
        <v>1</v>
      </c>
      <c r="CB193" s="202">
        <v>1</v>
      </c>
      <c r="CZ193" s="167">
        <v>0.03042</v>
      </c>
    </row>
    <row r="194" spans="1:15" ht="12.75">
      <c r="A194" s="203"/>
      <c r="B194" s="205"/>
      <c r="C194" s="206" t="s">
        <v>213</v>
      </c>
      <c r="D194" s="207"/>
      <c r="E194" s="208">
        <v>0</v>
      </c>
      <c r="F194" s="209"/>
      <c r="G194" s="210"/>
      <c r="M194" s="204" t="s">
        <v>213</v>
      </c>
      <c r="O194" s="195"/>
    </row>
    <row r="195" spans="1:15" ht="12.75">
      <c r="A195" s="203"/>
      <c r="B195" s="205"/>
      <c r="C195" s="206" t="s">
        <v>273</v>
      </c>
      <c r="D195" s="207"/>
      <c r="E195" s="208">
        <v>1</v>
      </c>
      <c r="F195" s="209"/>
      <c r="G195" s="210"/>
      <c r="M195" s="204" t="s">
        <v>273</v>
      </c>
      <c r="O195" s="195"/>
    </row>
    <row r="196" spans="1:104" ht="12.75">
      <c r="A196" s="196">
        <v>36</v>
      </c>
      <c r="B196" s="197" t="s">
        <v>274</v>
      </c>
      <c r="C196" s="198" t="s">
        <v>275</v>
      </c>
      <c r="D196" s="199" t="s">
        <v>245</v>
      </c>
      <c r="E196" s="200">
        <v>1</v>
      </c>
      <c r="F196" s="200">
        <v>0</v>
      </c>
      <c r="G196" s="201">
        <f>E196*F196</f>
        <v>0</v>
      </c>
      <c r="O196" s="195">
        <v>2</v>
      </c>
      <c r="AA196" s="167">
        <v>3</v>
      </c>
      <c r="AB196" s="167">
        <v>1</v>
      </c>
      <c r="AC196" s="167">
        <v>55381107</v>
      </c>
      <c r="AZ196" s="167">
        <v>1</v>
      </c>
      <c r="BA196" s="167">
        <f>IF(AZ196=1,G196,0)</f>
        <v>0</v>
      </c>
      <c r="BB196" s="167">
        <f>IF(AZ196=2,G196,0)</f>
        <v>0</v>
      </c>
      <c r="BC196" s="167">
        <f>IF(AZ196=3,G196,0)</f>
        <v>0</v>
      </c>
      <c r="BD196" s="167">
        <f>IF(AZ196=4,G196,0)</f>
        <v>0</v>
      </c>
      <c r="BE196" s="167">
        <f>IF(AZ196=5,G196,0)</f>
        <v>0</v>
      </c>
      <c r="CA196" s="202">
        <v>3</v>
      </c>
      <c r="CB196" s="202">
        <v>1</v>
      </c>
      <c r="CZ196" s="167">
        <v>0.012</v>
      </c>
    </row>
    <row r="197" spans="1:15" ht="12.75">
      <c r="A197" s="203"/>
      <c r="B197" s="205"/>
      <c r="C197" s="206" t="s">
        <v>213</v>
      </c>
      <c r="D197" s="207"/>
      <c r="E197" s="208">
        <v>0</v>
      </c>
      <c r="F197" s="209"/>
      <c r="G197" s="210"/>
      <c r="M197" s="204" t="s">
        <v>213</v>
      </c>
      <c r="O197" s="195"/>
    </row>
    <row r="198" spans="1:15" ht="12.75">
      <c r="A198" s="203"/>
      <c r="B198" s="205"/>
      <c r="C198" s="206" t="s">
        <v>273</v>
      </c>
      <c r="D198" s="207"/>
      <c r="E198" s="208">
        <v>1</v>
      </c>
      <c r="F198" s="209"/>
      <c r="G198" s="210"/>
      <c r="M198" s="204" t="s">
        <v>273</v>
      </c>
      <c r="O198" s="195"/>
    </row>
    <row r="199" spans="1:104" ht="12.75">
      <c r="A199" s="196">
        <v>37</v>
      </c>
      <c r="B199" s="197" t="s">
        <v>276</v>
      </c>
      <c r="C199" s="198" t="s">
        <v>277</v>
      </c>
      <c r="D199" s="199" t="s">
        <v>278</v>
      </c>
      <c r="E199" s="200">
        <v>1</v>
      </c>
      <c r="F199" s="200">
        <v>0</v>
      </c>
      <c r="G199" s="201">
        <f>E199*F199</f>
        <v>0</v>
      </c>
      <c r="O199" s="195">
        <v>2</v>
      </c>
      <c r="AA199" s="167">
        <v>3</v>
      </c>
      <c r="AB199" s="167">
        <v>1</v>
      </c>
      <c r="AC199" s="167">
        <v>58550185</v>
      </c>
      <c r="AZ199" s="167">
        <v>1</v>
      </c>
      <c r="BA199" s="167">
        <f>IF(AZ199=1,G199,0)</f>
        <v>0</v>
      </c>
      <c r="BB199" s="167">
        <f>IF(AZ199=2,G199,0)</f>
        <v>0</v>
      </c>
      <c r="BC199" s="167">
        <f>IF(AZ199=3,G199,0)</f>
        <v>0</v>
      </c>
      <c r="BD199" s="167">
        <f>IF(AZ199=4,G199,0)</f>
        <v>0</v>
      </c>
      <c r="BE199" s="167">
        <f>IF(AZ199=5,G199,0)</f>
        <v>0</v>
      </c>
      <c r="CA199" s="202">
        <v>3</v>
      </c>
      <c r="CB199" s="202">
        <v>1</v>
      </c>
      <c r="CZ199" s="167">
        <v>0.001</v>
      </c>
    </row>
    <row r="200" spans="1:15" ht="12.75">
      <c r="A200" s="203"/>
      <c r="B200" s="205"/>
      <c r="C200" s="206" t="s">
        <v>279</v>
      </c>
      <c r="D200" s="207"/>
      <c r="E200" s="208">
        <v>1</v>
      </c>
      <c r="F200" s="209"/>
      <c r="G200" s="210"/>
      <c r="M200" s="204" t="s">
        <v>279</v>
      </c>
      <c r="O200" s="195"/>
    </row>
    <row r="201" spans="1:104" ht="12.75">
      <c r="A201" s="196">
        <v>38</v>
      </c>
      <c r="B201" s="197" t="s">
        <v>280</v>
      </c>
      <c r="C201" s="198" t="s">
        <v>281</v>
      </c>
      <c r="D201" s="199" t="s">
        <v>282</v>
      </c>
      <c r="E201" s="200">
        <v>50</v>
      </c>
      <c r="F201" s="200">
        <v>0</v>
      </c>
      <c r="G201" s="201">
        <f>E201*F201</f>
        <v>0</v>
      </c>
      <c r="O201" s="195">
        <v>2</v>
      </c>
      <c r="AA201" s="167">
        <v>10</v>
      </c>
      <c r="AB201" s="167">
        <v>0</v>
      </c>
      <c r="AC201" s="167">
        <v>8</v>
      </c>
      <c r="AZ201" s="167">
        <v>5</v>
      </c>
      <c r="BA201" s="167">
        <f>IF(AZ201=1,G201,0)</f>
        <v>0</v>
      </c>
      <c r="BB201" s="167">
        <f>IF(AZ201=2,G201,0)</f>
        <v>0</v>
      </c>
      <c r="BC201" s="167">
        <f>IF(AZ201=3,G201,0)</f>
        <v>0</v>
      </c>
      <c r="BD201" s="167">
        <f>IF(AZ201=4,G201,0)</f>
        <v>0</v>
      </c>
      <c r="BE201" s="167">
        <f>IF(AZ201=5,G201,0)</f>
        <v>0</v>
      </c>
      <c r="CA201" s="202">
        <v>10</v>
      </c>
      <c r="CB201" s="202">
        <v>0</v>
      </c>
      <c r="CZ201" s="167">
        <v>0</v>
      </c>
    </row>
    <row r="202" spans="1:15" ht="12.75">
      <c r="A202" s="203"/>
      <c r="B202" s="205"/>
      <c r="C202" s="206" t="s">
        <v>87</v>
      </c>
      <c r="D202" s="207"/>
      <c r="E202" s="208">
        <v>0</v>
      </c>
      <c r="F202" s="209"/>
      <c r="G202" s="210"/>
      <c r="M202" s="204" t="s">
        <v>87</v>
      </c>
      <c r="O202" s="195"/>
    </row>
    <row r="203" spans="1:15" ht="22.5">
      <c r="A203" s="203"/>
      <c r="B203" s="205"/>
      <c r="C203" s="206" t="s">
        <v>283</v>
      </c>
      <c r="D203" s="207"/>
      <c r="E203" s="208">
        <v>0</v>
      </c>
      <c r="F203" s="209"/>
      <c r="G203" s="210"/>
      <c r="M203" s="204" t="s">
        <v>283</v>
      </c>
      <c r="O203" s="195"/>
    </row>
    <row r="204" spans="1:15" ht="12.75">
      <c r="A204" s="203"/>
      <c r="B204" s="205"/>
      <c r="C204" s="206" t="s">
        <v>284</v>
      </c>
      <c r="D204" s="207"/>
      <c r="E204" s="208">
        <v>50</v>
      </c>
      <c r="F204" s="209"/>
      <c r="G204" s="210"/>
      <c r="M204" s="204" t="s">
        <v>284</v>
      </c>
      <c r="O204" s="195"/>
    </row>
    <row r="205" spans="1:57" ht="12.75">
      <c r="A205" s="211"/>
      <c r="B205" s="212" t="s">
        <v>76</v>
      </c>
      <c r="C205" s="213" t="str">
        <f>CONCATENATE(B181," ",C181)</f>
        <v>95 Dokončovací konstrukce na pozemních stavbách</v>
      </c>
      <c r="D205" s="214"/>
      <c r="E205" s="215"/>
      <c r="F205" s="216"/>
      <c r="G205" s="217">
        <f>SUM(G181:G204)</f>
        <v>0</v>
      </c>
      <c r="O205" s="195">
        <v>4</v>
      </c>
      <c r="BA205" s="218">
        <f>SUM(BA181:BA204)</f>
        <v>0</v>
      </c>
      <c r="BB205" s="218">
        <f>SUM(BB181:BB204)</f>
        <v>0</v>
      </c>
      <c r="BC205" s="218">
        <f>SUM(BC181:BC204)</f>
        <v>0</v>
      </c>
      <c r="BD205" s="218">
        <f>SUM(BD181:BD204)</f>
        <v>0</v>
      </c>
      <c r="BE205" s="218">
        <f>SUM(BE181:BE204)</f>
        <v>0</v>
      </c>
    </row>
    <row r="206" spans="1:15" ht="12.75">
      <c r="A206" s="188" t="s">
        <v>72</v>
      </c>
      <c r="B206" s="189" t="s">
        <v>285</v>
      </c>
      <c r="C206" s="190" t="s">
        <v>286</v>
      </c>
      <c r="D206" s="191"/>
      <c r="E206" s="192"/>
      <c r="F206" s="192"/>
      <c r="G206" s="193"/>
      <c r="H206" s="194"/>
      <c r="I206" s="194"/>
      <c r="O206" s="195">
        <v>1</v>
      </c>
    </row>
    <row r="207" spans="1:104" ht="12.75">
      <c r="A207" s="196">
        <v>39</v>
      </c>
      <c r="B207" s="197" t="s">
        <v>287</v>
      </c>
      <c r="C207" s="198" t="s">
        <v>288</v>
      </c>
      <c r="D207" s="199" t="s">
        <v>86</v>
      </c>
      <c r="E207" s="200">
        <v>97.72</v>
      </c>
      <c r="F207" s="200">
        <v>0</v>
      </c>
      <c r="G207" s="201">
        <f>E207*F207</f>
        <v>0</v>
      </c>
      <c r="O207" s="195">
        <v>2</v>
      </c>
      <c r="AA207" s="167">
        <v>1</v>
      </c>
      <c r="AB207" s="167">
        <v>1</v>
      </c>
      <c r="AC207" s="167">
        <v>1</v>
      </c>
      <c r="AZ207" s="167">
        <v>1</v>
      </c>
      <c r="BA207" s="167">
        <f>IF(AZ207=1,G207,0)</f>
        <v>0</v>
      </c>
      <c r="BB207" s="167">
        <f>IF(AZ207=2,G207,0)</f>
        <v>0</v>
      </c>
      <c r="BC207" s="167">
        <f>IF(AZ207=3,G207,0)</f>
        <v>0</v>
      </c>
      <c r="BD207" s="167">
        <f>IF(AZ207=4,G207,0)</f>
        <v>0</v>
      </c>
      <c r="BE207" s="167">
        <f>IF(AZ207=5,G207,0)</f>
        <v>0</v>
      </c>
      <c r="CA207" s="202">
        <v>1</v>
      </c>
      <c r="CB207" s="202">
        <v>1</v>
      </c>
      <c r="CZ207" s="167">
        <v>0.00067</v>
      </c>
    </row>
    <row r="208" spans="1:15" ht="12.75">
      <c r="A208" s="203"/>
      <c r="B208" s="205"/>
      <c r="C208" s="206" t="s">
        <v>103</v>
      </c>
      <c r="D208" s="207"/>
      <c r="E208" s="208">
        <v>0</v>
      </c>
      <c r="F208" s="209"/>
      <c r="G208" s="210"/>
      <c r="M208" s="204" t="s">
        <v>103</v>
      </c>
      <c r="O208" s="195"/>
    </row>
    <row r="209" spans="1:15" ht="12.75">
      <c r="A209" s="203"/>
      <c r="B209" s="205"/>
      <c r="C209" s="206" t="s">
        <v>88</v>
      </c>
      <c r="D209" s="207"/>
      <c r="E209" s="208">
        <v>0</v>
      </c>
      <c r="F209" s="209"/>
      <c r="G209" s="210"/>
      <c r="M209" s="204" t="s">
        <v>88</v>
      </c>
      <c r="O209" s="195"/>
    </row>
    <row r="210" spans="1:15" ht="12.75">
      <c r="A210" s="203"/>
      <c r="B210" s="205"/>
      <c r="C210" s="206" t="s">
        <v>289</v>
      </c>
      <c r="D210" s="207"/>
      <c r="E210" s="208">
        <v>0</v>
      </c>
      <c r="F210" s="209"/>
      <c r="G210" s="210"/>
      <c r="M210" s="204" t="s">
        <v>289</v>
      </c>
      <c r="O210" s="195"/>
    </row>
    <row r="211" spans="1:15" ht="12.75">
      <c r="A211" s="203"/>
      <c r="B211" s="205"/>
      <c r="C211" s="206" t="s">
        <v>290</v>
      </c>
      <c r="D211" s="207"/>
      <c r="E211" s="208">
        <v>17.64</v>
      </c>
      <c r="F211" s="209"/>
      <c r="G211" s="210"/>
      <c r="M211" s="204" t="s">
        <v>290</v>
      </c>
      <c r="O211" s="195"/>
    </row>
    <row r="212" spans="1:15" ht="12.75">
      <c r="A212" s="203"/>
      <c r="B212" s="205"/>
      <c r="C212" s="206" t="s">
        <v>291</v>
      </c>
      <c r="D212" s="207"/>
      <c r="E212" s="208">
        <v>0</v>
      </c>
      <c r="F212" s="209"/>
      <c r="G212" s="210"/>
      <c r="M212" s="204" t="s">
        <v>291</v>
      </c>
      <c r="O212" s="195"/>
    </row>
    <row r="213" spans="1:15" ht="12.75">
      <c r="A213" s="203"/>
      <c r="B213" s="205"/>
      <c r="C213" s="206" t="s">
        <v>292</v>
      </c>
      <c r="D213" s="207"/>
      <c r="E213" s="208">
        <v>80.08</v>
      </c>
      <c r="F213" s="209"/>
      <c r="G213" s="210"/>
      <c r="M213" s="204" t="s">
        <v>292</v>
      </c>
      <c r="O213" s="195"/>
    </row>
    <row r="214" spans="1:104" ht="22.5">
      <c r="A214" s="196">
        <v>40</v>
      </c>
      <c r="B214" s="197" t="s">
        <v>293</v>
      </c>
      <c r="C214" s="198" t="s">
        <v>294</v>
      </c>
      <c r="D214" s="199" t="s">
        <v>86</v>
      </c>
      <c r="E214" s="200">
        <v>5.55</v>
      </c>
      <c r="F214" s="200">
        <v>0</v>
      </c>
      <c r="G214" s="201">
        <f>E214*F214</f>
        <v>0</v>
      </c>
      <c r="O214" s="195">
        <v>2</v>
      </c>
      <c r="AA214" s="167">
        <v>1</v>
      </c>
      <c r="AB214" s="167">
        <v>1</v>
      </c>
      <c r="AC214" s="167">
        <v>1</v>
      </c>
      <c r="AZ214" s="167">
        <v>1</v>
      </c>
      <c r="BA214" s="167">
        <f>IF(AZ214=1,G214,0)</f>
        <v>0</v>
      </c>
      <c r="BB214" s="167">
        <f>IF(AZ214=2,G214,0)</f>
        <v>0</v>
      </c>
      <c r="BC214" s="167">
        <f>IF(AZ214=3,G214,0)</f>
        <v>0</v>
      </c>
      <c r="BD214" s="167">
        <f>IF(AZ214=4,G214,0)</f>
        <v>0</v>
      </c>
      <c r="BE214" s="167">
        <f>IF(AZ214=5,G214,0)</f>
        <v>0</v>
      </c>
      <c r="CA214" s="202">
        <v>1</v>
      </c>
      <c r="CB214" s="202">
        <v>1</v>
      </c>
      <c r="CZ214" s="167">
        <v>0</v>
      </c>
    </row>
    <row r="215" spans="1:15" ht="12.75">
      <c r="A215" s="203"/>
      <c r="B215" s="205"/>
      <c r="C215" s="206" t="s">
        <v>213</v>
      </c>
      <c r="D215" s="207"/>
      <c r="E215" s="208">
        <v>0</v>
      </c>
      <c r="F215" s="209"/>
      <c r="G215" s="210"/>
      <c r="M215" s="204" t="s">
        <v>213</v>
      </c>
      <c r="O215" s="195"/>
    </row>
    <row r="216" spans="1:15" ht="12.75">
      <c r="A216" s="203"/>
      <c r="B216" s="205"/>
      <c r="C216" s="206" t="s">
        <v>295</v>
      </c>
      <c r="D216" s="207"/>
      <c r="E216" s="208">
        <v>5.55</v>
      </c>
      <c r="F216" s="209"/>
      <c r="G216" s="210"/>
      <c r="M216" s="204" t="s">
        <v>295</v>
      </c>
      <c r="O216" s="195"/>
    </row>
    <row r="217" spans="1:104" ht="12.75">
      <c r="A217" s="196">
        <v>41</v>
      </c>
      <c r="B217" s="197" t="s">
        <v>296</v>
      </c>
      <c r="C217" s="198" t="s">
        <v>297</v>
      </c>
      <c r="D217" s="199" t="s">
        <v>245</v>
      </c>
      <c r="E217" s="200">
        <v>80</v>
      </c>
      <c r="F217" s="200">
        <v>0</v>
      </c>
      <c r="G217" s="201">
        <f>E217*F217</f>
        <v>0</v>
      </c>
      <c r="O217" s="195">
        <v>2</v>
      </c>
      <c r="AA217" s="167">
        <v>1</v>
      </c>
      <c r="AB217" s="167">
        <v>1</v>
      </c>
      <c r="AC217" s="167">
        <v>1</v>
      </c>
      <c r="AZ217" s="167">
        <v>1</v>
      </c>
      <c r="BA217" s="167">
        <f>IF(AZ217=1,G217,0)</f>
        <v>0</v>
      </c>
      <c r="BB217" s="167">
        <f>IF(AZ217=2,G217,0)</f>
        <v>0</v>
      </c>
      <c r="BC217" s="167">
        <f>IF(AZ217=3,G217,0)</f>
        <v>0</v>
      </c>
      <c r="BD217" s="167">
        <f>IF(AZ217=4,G217,0)</f>
        <v>0</v>
      </c>
      <c r="BE217" s="167">
        <f>IF(AZ217=5,G217,0)</f>
        <v>0</v>
      </c>
      <c r="CA217" s="202">
        <v>1</v>
      </c>
      <c r="CB217" s="202">
        <v>1</v>
      </c>
      <c r="CZ217" s="167">
        <v>0</v>
      </c>
    </row>
    <row r="218" spans="1:15" ht="12.75">
      <c r="A218" s="203"/>
      <c r="B218" s="205"/>
      <c r="C218" s="206" t="s">
        <v>87</v>
      </c>
      <c r="D218" s="207"/>
      <c r="E218" s="208">
        <v>0</v>
      </c>
      <c r="F218" s="209"/>
      <c r="G218" s="210"/>
      <c r="M218" s="204" t="s">
        <v>87</v>
      </c>
      <c r="O218" s="195"/>
    </row>
    <row r="219" spans="1:15" ht="12.75">
      <c r="A219" s="203"/>
      <c r="B219" s="205"/>
      <c r="C219" s="206" t="s">
        <v>298</v>
      </c>
      <c r="D219" s="207"/>
      <c r="E219" s="208">
        <v>0</v>
      </c>
      <c r="F219" s="209"/>
      <c r="G219" s="210"/>
      <c r="M219" s="204" t="s">
        <v>298</v>
      </c>
      <c r="O219" s="195"/>
    </row>
    <row r="220" spans="1:15" ht="12.75">
      <c r="A220" s="203"/>
      <c r="B220" s="205"/>
      <c r="C220" s="206" t="s">
        <v>299</v>
      </c>
      <c r="D220" s="207"/>
      <c r="E220" s="208">
        <v>16</v>
      </c>
      <c r="F220" s="209"/>
      <c r="G220" s="210"/>
      <c r="M220" s="204" t="s">
        <v>299</v>
      </c>
      <c r="O220" s="195"/>
    </row>
    <row r="221" spans="1:15" ht="12.75">
      <c r="A221" s="203"/>
      <c r="B221" s="205"/>
      <c r="C221" s="206" t="s">
        <v>300</v>
      </c>
      <c r="D221" s="207"/>
      <c r="E221" s="208">
        <v>10</v>
      </c>
      <c r="F221" s="209"/>
      <c r="G221" s="210"/>
      <c r="M221" s="204" t="s">
        <v>300</v>
      </c>
      <c r="O221" s="195"/>
    </row>
    <row r="222" spans="1:15" ht="12.75">
      <c r="A222" s="203"/>
      <c r="B222" s="205"/>
      <c r="C222" s="206" t="s">
        <v>301</v>
      </c>
      <c r="D222" s="207"/>
      <c r="E222" s="208">
        <v>20</v>
      </c>
      <c r="F222" s="209"/>
      <c r="G222" s="210"/>
      <c r="M222" s="204" t="s">
        <v>301</v>
      </c>
      <c r="O222" s="195"/>
    </row>
    <row r="223" spans="1:15" ht="12.75">
      <c r="A223" s="203"/>
      <c r="B223" s="205"/>
      <c r="C223" s="206" t="s">
        <v>302</v>
      </c>
      <c r="D223" s="207"/>
      <c r="E223" s="208">
        <v>4</v>
      </c>
      <c r="F223" s="209"/>
      <c r="G223" s="210"/>
      <c r="M223" s="204" t="s">
        <v>302</v>
      </c>
      <c r="O223" s="195"/>
    </row>
    <row r="224" spans="1:15" ht="12.75">
      <c r="A224" s="203"/>
      <c r="B224" s="205"/>
      <c r="C224" s="206" t="s">
        <v>303</v>
      </c>
      <c r="D224" s="207"/>
      <c r="E224" s="208">
        <v>2</v>
      </c>
      <c r="F224" s="209"/>
      <c r="G224" s="210"/>
      <c r="M224" s="204" t="s">
        <v>303</v>
      </c>
      <c r="O224" s="195"/>
    </row>
    <row r="225" spans="1:15" ht="12.75">
      <c r="A225" s="203"/>
      <c r="B225" s="205"/>
      <c r="C225" s="206" t="s">
        <v>304</v>
      </c>
      <c r="D225" s="207"/>
      <c r="E225" s="208">
        <v>4</v>
      </c>
      <c r="F225" s="209"/>
      <c r="G225" s="210"/>
      <c r="M225" s="204" t="s">
        <v>304</v>
      </c>
      <c r="O225" s="195"/>
    </row>
    <row r="226" spans="1:15" ht="12.75">
      <c r="A226" s="203"/>
      <c r="B226" s="205"/>
      <c r="C226" s="206" t="s">
        <v>305</v>
      </c>
      <c r="D226" s="207"/>
      <c r="E226" s="208">
        <v>4</v>
      </c>
      <c r="F226" s="209"/>
      <c r="G226" s="210"/>
      <c r="M226" s="204" t="s">
        <v>305</v>
      </c>
      <c r="O226" s="195"/>
    </row>
    <row r="227" spans="1:15" ht="12.75">
      <c r="A227" s="203"/>
      <c r="B227" s="205"/>
      <c r="C227" s="206" t="s">
        <v>306</v>
      </c>
      <c r="D227" s="207"/>
      <c r="E227" s="208">
        <v>2</v>
      </c>
      <c r="F227" s="209"/>
      <c r="G227" s="210"/>
      <c r="M227" s="204" t="s">
        <v>306</v>
      </c>
      <c r="O227" s="195"/>
    </row>
    <row r="228" spans="1:15" ht="12.75">
      <c r="A228" s="203"/>
      <c r="B228" s="205"/>
      <c r="C228" s="206" t="s">
        <v>307</v>
      </c>
      <c r="D228" s="207"/>
      <c r="E228" s="208">
        <v>4</v>
      </c>
      <c r="F228" s="209"/>
      <c r="G228" s="210"/>
      <c r="M228" s="204" t="s">
        <v>307</v>
      </c>
      <c r="O228" s="195"/>
    </row>
    <row r="229" spans="1:15" ht="12.75">
      <c r="A229" s="203"/>
      <c r="B229" s="205"/>
      <c r="C229" s="206" t="s">
        <v>308</v>
      </c>
      <c r="D229" s="207"/>
      <c r="E229" s="208">
        <v>2</v>
      </c>
      <c r="F229" s="209"/>
      <c r="G229" s="210"/>
      <c r="M229" s="204" t="s">
        <v>308</v>
      </c>
      <c r="O229" s="195"/>
    </row>
    <row r="230" spans="1:15" ht="12.75">
      <c r="A230" s="203"/>
      <c r="B230" s="205"/>
      <c r="C230" s="206" t="s">
        <v>309</v>
      </c>
      <c r="D230" s="207"/>
      <c r="E230" s="208">
        <v>8</v>
      </c>
      <c r="F230" s="209"/>
      <c r="G230" s="210"/>
      <c r="M230" s="204" t="s">
        <v>309</v>
      </c>
      <c r="O230" s="195"/>
    </row>
    <row r="231" spans="1:15" ht="12.75">
      <c r="A231" s="203"/>
      <c r="B231" s="205"/>
      <c r="C231" s="206" t="s">
        <v>310</v>
      </c>
      <c r="D231" s="207"/>
      <c r="E231" s="208">
        <v>4</v>
      </c>
      <c r="F231" s="209"/>
      <c r="G231" s="210"/>
      <c r="M231" s="204" t="s">
        <v>310</v>
      </c>
      <c r="O231" s="195"/>
    </row>
    <row r="232" spans="1:104" ht="12.75">
      <c r="A232" s="196">
        <v>42</v>
      </c>
      <c r="B232" s="197" t="s">
        <v>311</v>
      </c>
      <c r="C232" s="198" t="s">
        <v>312</v>
      </c>
      <c r="D232" s="199" t="s">
        <v>245</v>
      </c>
      <c r="E232" s="200">
        <v>84</v>
      </c>
      <c r="F232" s="200">
        <v>0</v>
      </c>
      <c r="G232" s="201">
        <f>E232*F232</f>
        <v>0</v>
      </c>
      <c r="O232" s="195">
        <v>2</v>
      </c>
      <c r="AA232" s="167">
        <v>1</v>
      </c>
      <c r="AB232" s="167">
        <v>1</v>
      </c>
      <c r="AC232" s="167">
        <v>1</v>
      </c>
      <c r="AZ232" s="167">
        <v>1</v>
      </c>
      <c r="BA232" s="167">
        <f>IF(AZ232=1,G232,0)</f>
        <v>0</v>
      </c>
      <c r="BB232" s="167">
        <f>IF(AZ232=2,G232,0)</f>
        <v>0</v>
      </c>
      <c r="BC232" s="167">
        <f>IF(AZ232=3,G232,0)</f>
        <v>0</v>
      </c>
      <c r="BD232" s="167">
        <f>IF(AZ232=4,G232,0)</f>
        <v>0</v>
      </c>
      <c r="BE232" s="167">
        <f>IF(AZ232=5,G232,0)</f>
        <v>0</v>
      </c>
      <c r="CA232" s="202">
        <v>1</v>
      </c>
      <c r="CB232" s="202">
        <v>1</v>
      </c>
      <c r="CZ232" s="167">
        <v>0</v>
      </c>
    </row>
    <row r="233" spans="1:15" ht="12.75">
      <c r="A233" s="203"/>
      <c r="B233" s="205"/>
      <c r="C233" s="206" t="s">
        <v>87</v>
      </c>
      <c r="D233" s="207"/>
      <c r="E233" s="208">
        <v>0</v>
      </c>
      <c r="F233" s="209"/>
      <c r="G233" s="210"/>
      <c r="M233" s="204" t="s">
        <v>87</v>
      </c>
      <c r="O233" s="195"/>
    </row>
    <row r="234" spans="1:15" ht="12.75">
      <c r="A234" s="203"/>
      <c r="B234" s="205"/>
      <c r="C234" s="206" t="s">
        <v>298</v>
      </c>
      <c r="D234" s="207"/>
      <c r="E234" s="208">
        <v>0</v>
      </c>
      <c r="F234" s="209"/>
      <c r="G234" s="210"/>
      <c r="M234" s="204" t="s">
        <v>298</v>
      </c>
      <c r="O234" s="195"/>
    </row>
    <row r="235" spans="1:15" ht="12.75">
      <c r="A235" s="203"/>
      <c r="B235" s="205"/>
      <c r="C235" s="206" t="s">
        <v>313</v>
      </c>
      <c r="D235" s="207"/>
      <c r="E235" s="208">
        <v>24</v>
      </c>
      <c r="F235" s="209"/>
      <c r="G235" s="210"/>
      <c r="M235" s="204" t="s">
        <v>313</v>
      </c>
      <c r="O235" s="195"/>
    </row>
    <row r="236" spans="1:15" ht="12.75">
      <c r="A236" s="203"/>
      <c r="B236" s="205"/>
      <c r="C236" s="206" t="s">
        <v>299</v>
      </c>
      <c r="D236" s="207"/>
      <c r="E236" s="208">
        <v>16</v>
      </c>
      <c r="F236" s="209"/>
      <c r="G236" s="210"/>
      <c r="M236" s="204" t="s">
        <v>299</v>
      </c>
      <c r="O236" s="195"/>
    </row>
    <row r="237" spans="1:15" ht="12.75">
      <c r="A237" s="203"/>
      <c r="B237" s="205"/>
      <c r="C237" s="206" t="s">
        <v>300</v>
      </c>
      <c r="D237" s="207"/>
      <c r="E237" s="208">
        <v>10</v>
      </c>
      <c r="F237" s="209"/>
      <c r="G237" s="210"/>
      <c r="M237" s="204" t="s">
        <v>300</v>
      </c>
      <c r="O237" s="195"/>
    </row>
    <row r="238" spans="1:15" ht="12.75">
      <c r="A238" s="203"/>
      <c r="B238" s="205"/>
      <c r="C238" s="206" t="s">
        <v>301</v>
      </c>
      <c r="D238" s="207"/>
      <c r="E238" s="208">
        <v>20</v>
      </c>
      <c r="F238" s="209"/>
      <c r="G238" s="210"/>
      <c r="M238" s="204" t="s">
        <v>301</v>
      </c>
      <c r="O238" s="195"/>
    </row>
    <row r="239" spans="1:15" ht="12.75">
      <c r="A239" s="203"/>
      <c r="B239" s="205"/>
      <c r="C239" s="206" t="s">
        <v>302</v>
      </c>
      <c r="D239" s="207"/>
      <c r="E239" s="208">
        <v>4</v>
      </c>
      <c r="F239" s="209"/>
      <c r="G239" s="210"/>
      <c r="M239" s="204" t="s">
        <v>302</v>
      </c>
      <c r="O239" s="195"/>
    </row>
    <row r="240" spans="1:15" ht="12.75">
      <c r="A240" s="203"/>
      <c r="B240" s="205"/>
      <c r="C240" s="206" t="s">
        <v>303</v>
      </c>
      <c r="D240" s="207"/>
      <c r="E240" s="208">
        <v>2</v>
      </c>
      <c r="F240" s="209"/>
      <c r="G240" s="210"/>
      <c r="M240" s="204" t="s">
        <v>303</v>
      </c>
      <c r="O240" s="195"/>
    </row>
    <row r="241" spans="1:15" ht="12.75">
      <c r="A241" s="203"/>
      <c r="B241" s="205"/>
      <c r="C241" s="206" t="s">
        <v>304</v>
      </c>
      <c r="D241" s="207"/>
      <c r="E241" s="208">
        <v>4</v>
      </c>
      <c r="F241" s="209"/>
      <c r="G241" s="210"/>
      <c r="M241" s="204" t="s">
        <v>304</v>
      </c>
      <c r="O241" s="195"/>
    </row>
    <row r="242" spans="1:15" ht="12.75">
      <c r="A242" s="203"/>
      <c r="B242" s="205"/>
      <c r="C242" s="206" t="s">
        <v>305</v>
      </c>
      <c r="D242" s="207"/>
      <c r="E242" s="208">
        <v>4</v>
      </c>
      <c r="F242" s="209"/>
      <c r="G242" s="210"/>
      <c r="M242" s="204" t="s">
        <v>305</v>
      </c>
      <c r="O242" s="195"/>
    </row>
    <row r="243" spans="1:104" ht="12.75">
      <c r="A243" s="196">
        <v>43</v>
      </c>
      <c r="B243" s="197" t="s">
        <v>314</v>
      </c>
      <c r="C243" s="198" t="s">
        <v>315</v>
      </c>
      <c r="D243" s="199" t="s">
        <v>245</v>
      </c>
      <c r="E243" s="200">
        <v>7</v>
      </c>
      <c r="F243" s="200">
        <v>0</v>
      </c>
      <c r="G243" s="201">
        <f>E243*F243</f>
        <v>0</v>
      </c>
      <c r="O243" s="195">
        <v>2</v>
      </c>
      <c r="AA243" s="167">
        <v>1</v>
      </c>
      <c r="AB243" s="167">
        <v>1</v>
      </c>
      <c r="AC243" s="167">
        <v>1</v>
      </c>
      <c r="AZ243" s="167">
        <v>1</v>
      </c>
      <c r="BA243" s="167">
        <f>IF(AZ243=1,G243,0)</f>
        <v>0</v>
      </c>
      <c r="BB243" s="167">
        <f>IF(AZ243=2,G243,0)</f>
        <v>0</v>
      </c>
      <c r="BC243" s="167">
        <f>IF(AZ243=3,G243,0)</f>
        <v>0</v>
      </c>
      <c r="BD243" s="167">
        <f>IF(AZ243=4,G243,0)</f>
        <v>0</v>
      </c>
      <c r="BE243" s="167">
        <f>IF(AZ243=5,G243,0)</f>
        <v>0</v>
      </c>
      <c r="CA243" s="202">
        <v>1</v>
      </c>
      <c r="CB243" s="202">
        <v>1</v>
      </c>
      <c r="CZ243" s="167">
        <v>0</v>
      </c>
    </row>
    <row r="244" spans="1:15" ht="12.75">
      <c r="A244" s="203"/>
      <c r="B244" s="205"/>
      <c r="C244" s="206" t="s">
        <v>87</v>
      </c>
      <c r="D244" s="207"/>
      <c r="E244" s="208">
        <v>0</v>
      </c>
      <c r="F244" s="209"/>
      <c r="G244" s="210"/>
      <c r="M244" s="204" t="s">
        <v>87</v>
      </c>
      <c r="O244" s="195"/>
    </row>
    <row r="245" spans="1:15" ht="12.75">
      <c r="A245" s="203"/>
      <c r="B245" s="205"/>
      <c r="C245" s="206" t="s">
        <v>316</v>
      </c>
      <c r="D245" s="207"/>
      <c r="E245" s="208">
        <v>0</v>
      </c>
      <c r="F245" s="209"/>
      <c r="G245" s="210"/>
      <c r="M245" s="204" t="s">
        <v>316</v>
      </c>
      <c r="O245" s="195"/>
    </row>
    <row r="246" spans="1:15" ht="12.75">
      <c r="A246" s="203"/>
      <c r="B246" s="205"/>
      <c r="C246" s="206" t="s">
        <v>317</v>
      </c>
      <c r="D246" s="207"/>
      <c r="E246" s="208">
        <v>4</v>
      </c>
      <c r="F246" s="209"/>
      <c r="G246" s="210"/>
      <c r="M246" s="204" t="s">
        <v>317</v>
      </c>
      <c r="O246" s="195"/>
    </row>
    <row r="247" spans="1:15" ht="12.75">
      <c r="A247" s="203"/>
      <c r="B247" s="205"/>
      <c r="C247" s="206" t="s">
        <v>318</v>
      </c>
      <c r="D247" s="207"/>
      <c r="E247" s="208">
        <v>1</v>
      </c>
      <c r="F247" s="209"/>
      <c r="G247" s="210"/>
      <c r="M247" s="204" t="s">
        <v>318</v>
      </c>
      <c r="O247" s="195"/>
    </row>
    <row r="248" spans="1:15" ht="12.75">
      <c r="A248" s="203"/>
      <c r="B248" s="205"/>
      <c r="C248" s="206" t="s">
        <v>319</v>
      </c>
      <c r="D248" s="207"/>
      <c r="E248" s="208">
        <v>2</v>
      </c>
      <c r="F248" s="209"/>
      <c r="G248" s="210"/>
      <c r="M248" s="204" t="s">
        <v>319</v>
      </c>
      <c r="O248" s="195"/>
    </row>
    <row r="249" spans="1:104" ht="12.75">
      <c r="A249" s="196">
        <v>44</v>
      </c>
      <c r="B249" s="197" t="s">
        <v>320</v>
      </c>
      <c r="C249" s="198" t="s">
        <v>321</v>
      </c>
      <c r="D249" s="199" t="s">
        <v>245</v>
      </c>
      <c r="E249" s="200">
        <v>2</v>
      </c>
      <c r="F249" s="200">
        <v>0</v>
      </c>
      <c r="G249" s="201">
        <f>E249*F249</f>
        <v>0</v>
      </c>
      <c r="O249" s="195">
        <v>2</v>
      </c>
      <c r="AA249" s="167">
        <v>1</v>
      </c>
      <c r="AB249" s="167">
        <v>1</v>
      </c>
      <c r="AC249" s="167">
        <v>1</v>
      </c>
      <c r="AZ249" s="167">
        <v>1</v>
      </c>
      <c r="BA249" s="167">
        <f>IF(AZ249=1,G249,0)</f>
        <v>0</v>
      </c>
      <c r="BB249" s="167">
        <f>IF(AZ249=2,G249,0)</f>
        <v>0</v>
      </c>
      <c r="BC249" s="167">
        <f>IF(AZ249=3,G249,0)</f>
        <v>0</v>
      </c>
      <c r="BD249" s="167">
        <f>IF(AZ249=4,G249,0)</f>
        <v>0</v>
      </c>
      <c r="BE249" s="167">
        <f>IF(AZ249=5,G249,0)</f>
        <v>0</v>
      </c>
      <c r="CA249" s="202">
        <v>1</v>
      </c>
      <c r="CB249" s="202">
        <v>1</v>
      </c>
      <c r="CZ249" s="167">
        <v>0</v>
      </c>
    </row>
    <row r="250" spans="1:15" ht="12.75">
      <c r="A250" s="203"/>
      <c r="B250" s="205"/>
      <c r="C250" s="206" t="s">
        <v>87</v>
      </c>
      <c r="D250" s="207"/>
      <c r="E250" s="208">
        <v>0</v>
      </c>
      <c r="F250" s="209"/>
      <c r="G250" s="210"/>
      <c r="M250" s="204" t="s">
        <v>87</v>
      </c>
      <c r="O250" s="195"/>
    </row>
    <row r="251" spans="1:15" ht="12.75">
      <c r="A251" s="203"/>
      <c r="B251" s="205"/>
      <c r="C251" s="206" t="s">
        <v>316</v>
      </c>
      <c r="D251" s="207"/>
      <c r="E251" s="208">
        <v>0</v>
      </c>
      <c r="F251" s="209"/>
      <c r="G251" s="210"/>
      <c r="M251" s="204" t="s">
        <v>316</v>
      </c>
      <c r="O251" s="195"/>
    </row>
    <row r="252" spans="1:15" ht="12.75">
      <c r="A252" s="203"/>
      <c r="B252" s="205"/>
      <c r="C252" s="206" t="s">
        <v>322</v>
      </c>
      <c r="D252" s="207"/>
      <c r="E252" s="208">
        <v>1</v>
      </c>
      <c r="F252" s="209"/>
      <c r="G252" s="210"/>
      <c r="M252" s="204" t="s">
        <v>322</v>
      </c>
      <c r="O252" s="195"/>
    </row>
    <row r="253" spans="1:15" ht="12.75">
      <c r="A253" s="203"/>
      <c r="B253" s="205"/>
      <c r="C253" s="206" t="s">
        <v>323</v>
      </c>
      <c r="D253" s="207"/>
      <c r="E253" s="208">
        <v>1</v>
      </c>
      <c r="F253" s="209"/>
      <c r="G253" s="210"/>
      <c r="M253" s="204" t="s">
        <v>323</v>
      </c>
      <c r="O253" s="195"/>
    </row>
    <row r="254" spans="1:104" ht="12.75">
      <c r="A254" s="196">
        <v>45</v>
      </c>
      <c r="B254" s="197" t="s">
        <v>324</v>
      </c>
      <c r="C254" s="198" t="s">
        <v>325</v>
      </c>
      <c r="D254" s="199" t="s">
        <v>86</v>
      </c>
      <c r="E254" s="200">
        <v>0.9225</v>
      </c>
      <c r="F254" s="200">
        <v>0</v>
      </c>
      <c r="G254" s="201">
        <f>E254*F254</f>
        <v>0</v>
      </c>
      <c r="O254" s="195">
        <v>2</v>
      </c>
      <c r="AA254" s="167">
        <v>1</v>
      </c>
      <c r="AB254" s="167">
        <v>1</v>
      </c>
      <c r="AC254" s="167">
        <v>1</v>
      </c>
      <c r="AZ254" s="167">
        <v>1</v>
      </c>
      <c r="BA254" s="167">
        <f>IF(AZ254=1,G254,0)</f>
        <v>0</v>
      </c>
      <c r="BB254" s="167">
        <f>IF(AZ254=2,G254,0)</f>
        <v>0</v>
      </c>
      <c r="BC254" s="167">
        <f>IF(AZ254=3,G254,0)</f>
        <v>0</v>
      </c>
      <c r="BD254" s="167">
        <f>IF(AZ254=4,G254,0)</f>
        <v>0</v>
      </c>
      <c r="BE254" s="167">
        <f>IF(AZ254=5,G254,0)</f>
        <v>0</v>
      </c>
      <c r="CA254" s="202">
        <v>1</v>
      </c>
      <c r="CB254" s="202">
        <v>1</v>
      </c>
      <c r="CZ254" s="167">
        <v>0.00219</v>
      </c>
    </row>
    <row r="255" spans="1:15" ht="12.75">
      <c r="A255" s="203"/>
      <c r="B255" s="205"/>
      <c r="C255" s="206" t="s">
        <v>87</v>
      </c>
      <c r="D255" s="207"/>
      <c r="E255" s="208">
        <v>0</v>
      </c>
      <c r="F255" s="209"/>
      <c r="G255" s="210"/>
      <c r="M255" s="204" t="s">
        <v>87</v>
      </c>
      <c r="O255" s="195"/>
    </row>
    <row r="256" spans="1:15" ht="12.75">
      <c r="A256" s="203"/>
      <c r="B256" s="205"/>
      <c r="C256" s="206" t="s">
        <v>326</v>
      </c>
      <c r="D256" s="207"/>
      <c r="E256" s="208">
        <v>0</v>
      </c>
      <c r="F256" s="209"/>
      <c r="G256" s="210"/>
      <c r="M256" s="204" t="s">
        <v>326</v>
      </c>
      <c r="O256" s="195"/>
    </row>
    <row r="257" spans="1:15" ht="12.75">
      <c r="A257" s="203"/>
      <c r="B257" s="205"/>
      <c r="C257" s="206" t="s">
        <v>327</v>
      </c>
      <c r="D257" s="207"/>
      <c r="E257" s="208">
        <v>0.9225</v>
      </c>
      <c r="F257" s="209"/>
      <c r="G257" s="210"/>
      <c r="M257" s="204" t="s">
        <v>327</v>
      </c>
      <c r="O257" s="195"/>
    </row>
    <row r="258" spans="1:104" ht="12.75">
      <c r="A258" s="196">
        <v>46</v>
      </c>
      <c r="B258" s="197" t="s">
        <v>328</v>
      </c>
      <c r="C258" s="198" t="s">
        <v>329</v>
      </c>
      <c r="D258" s="199" t="s">
        <v>86</v>
      </c>
      <c r="E258" s="200">
        <v>2.7</v>
      </c>
      <c r="F258" s="200">
        <v>0</v>
      </c>
      <c r="G258" s="201">
        <f>E258*F258</f>
        <v>0</v>
      </c>
      <c r="O258" s="195">
        <v>2</v>
      </c>
      <c r="AA258" s="167">
        <v>1</v>
      </c>
      <c r="AB258" s="167">
        <v>1</v>
      </c>
      <c r="AC258" s="167">
        <v>1</v>
      </c>
      <c r="AZ258" s="167">
        <v>1</v>
      </c>
      <c r="BA258" s="167">
        <f>IF(AZ258=1,G258,0)</f>
        <v>0</v>
      </c>
      <c r="BB258" s="167">
        <f>IF(AZ258=2,G258,0)</f>
        <v>0</v>
      </c>
      <c r="BC258" s="167">
        <f>IF(AZ258=3,G258,0)</f>
        <v>0</v>
      </c>
      <c r="BD258" s="167">
        <f>IF(AZ258=4,G258,0)</f>
        <v>0</v>
      </c>
      <c r="BE258" s="167">
        <f>IF(AZ258=5,G258,0)</f>
        <v>0</v>
      </c>
      <c r="CA258" s="202">
        <v>1</v>
      </c>
      <c r="CB258" s="202">
        <v>1</v>
      </c>
      <c r="CZ258" s="167">
        <v>0.001</v>
      </c>
    </row>
    <row r="259" spans="1:15" ht="12.75">
      <c r="A259" s="203"/>
      <c r="B259" s="205"/>
      <c r="C259" s="206" t="s">
        <v>87</v>
      </c>
      <c r="D259" s="207"/>
      <c r="E259" s="208">
        <v>0</v>
      </c>
      <c r="F259" s="209"/>
      <c r="G259" s="210"/>
      <c r="M259" s="204" t="s">
        <v>87</v>
      </c>
      <c r="O259" s="195"/>
    </row>
    <row r="260" spans="1:15" ht="12.75">
      <c r="A260" s="203"/>
      <c r="B260" s="205"/>
      <c r="C260" s="206" t="s">
        <v>326</v>
      </c>
      <c r="D260" s="207"/>
      <c r="E260" s="208">
        <v>0</v>
      </c>
      <c r="F260" s="209"/>
      <c r="G260" s="210"/>
      <c r="M260" s="204" t="s">
        <v>326</v>
      </c>
      <c r="O260" s="195"/>
    </row>
    <row r="261" spans="1:15" ht="12.75">
      <c r="A261" s="203"/>
      <c r="B261" s="205"/>
      <c r="C261" s="206" t="s">
        <v>330</v>
      </c>
      <c r="D261" s="207"/>
      <c r="E261" s="208">
        <v>1.08</v>
      </c>
      <c r="F261" s="209"/>
      <c r="G261" s="210"/>
      <c r="M261" s="204" t="s">
        <v>330</v>
      </c>
      <c r="O261" s="195"/>
    </row>
    <row r="262" spans="1:15" ht="12.75">
      <c r="A262" s="203"/>
      <c r="B262" s="205"/>
      <c r="C262" s="206" t="s">
        <v>331</v>
      </c>
      <c r="D262" s="207"/>
      <c r="E262" s="208">
        <v>1.62</v>
      </c>
      <c r="F262" s="209"/>
      <c r="G262" s="210"/>
      <c r="M262" s="204" t="s">
        <v>331</v>
      </c>
      <c r="O262" s="195"/>
    </row>
    <row r="263" spans="1:104" ht="12.75">
      <c r="A263" s="196">
        <v>47</v>
      </c>
      <c r="B263" s="197" t="s">
        <v>332</v>
      </c>
      <c r="C263" s="198" t="s">
        <v>333</v>
      </c>
      <c r="D263" s="199" t="s">
        <v>86</v>
      </c>
      <c r="E263" s="200">
        <v>25.92</v>
      </c>
      <c r="F263" s="200">
        <v>0</v>
      </c>
      <c r="G263" s="201">
        <f>E263*F263</f>
        <v>0</v>
      </c>
      <c r="O263" s="195">
        <v>2</v>
      </c>
      <c r="AA263" s="167">
        <v>1</v>
      </c>
      <c r="AB263" s="167">
        <v>1</v>
      </c>
      <c r="AC263" s="167">
        <v>1</v>
      </c>
      <c r="AZ263" s="167">
        <v>1</v>
      </c>
      <c r="BA263" s="167">
        <f>IF(AZ263=1,G263,0)</f>
        <v>0</v>
      </c>
      <c r="BB263" s="167">
        <f>IF(AZ263=2,G263,0)</f>
        <v>0</v>
      </c>
      <c r="BC263" s="167">
        <f>IF(AZ263=3,G263,0)</f>
        <v>0</v>
      </c>
      <c r="BD263" s="167">
        <f>IF(AZ263=4,G263,0)</f>
        <v>0</v>
      </c>
      <c r="BE263" s="167">
        <f>IF(AZ263=5,G263,0)</f>
        <v>0</v>
      </c>
      <c r="CA263" s="202">
        <v>1</v>
      </c>
      <c r="CB263" s="202">
        <v>1</v>
      </c>
      <c r="CZ263" s="167">
        <v>0.00092</v>
      </c>
    </row>
    <row r="264" spans="1:15" ht="12.75">
      <c r="A264" s="203"/>
      <c r="B264" s="205"/>
      <c r="C264" s="206" t="s">
        <v>87</v>
      </c>
      <c r="D264" s="207"/>
      <c r="E264" s="208">
        <v>0</v>
      </c>
      <c r="F264" s="209"/>
      <c r="G264" s="210"/>
      <c r="M264" s="204" t="s">
        <v>87</v>
      </c>
      <c r="O264" s="195"/>
    </row>
    <row r="265" spans="1:15" ht="12.75">
      <c r="A265" s="203"/>
      <c r="B265" s="205"/>
      <c r="C265" s="206" t="s">
        <v>326</v>
      </c>
      <c r="D265" s="207"/>
      <c r="E265" s="208">
        <v>0</v>
      </c>
      <c r="F265" s="209"/>
      <c r="G265" s="210"/>
      <c r="M265" s="204" t="s">
        <v>326</v>
      </c>
      <c r="O265" s="195"/>
    </row>
    <row r="266" spans="1:15" ht="12.75">
      <c r="A266" s="203"/>
      <c r="B266" s="205"/>
      <c r="C266" s="206" t="s">
        <v>334</v>
      </c>
      <c r="D266" s="207"/>
      <c r="E266" s="208">
        <v>14.4</v>
      </c>
      <c r="F266" s="209"/>
      <c r="G266" s="210"/>
      <c r="M266" s="204" t="s">
        <v>334</v>
      </c>
      <c r="O266" s="195"/>
    </row>
    <row r="267" spans="1:15" ht="12.75">
      <c r="A267" s="203"/>
      <c r="B267" s="205"/>
      <c r="C267" s="206" t="s">
        <v>335</v>
      </c>
      <c r="D267" s="207"/>
      <c r="E267" s="208">
        <v>7.2</v>
      </c>
      <c r="F267" s="209"/>
      <c r="G267" s="210"/>
      <c r="M267" s="204" t="s">
        <v>335</v>
      </c>
      <c r="O267" s="195"/>
    </row>
    <row r="268" spans="1:15" ht="12.75">
      <c r="A268" s="203"/>
      <c r="B268" s="205"/>
      <c r="C268" s="206" t="s">
        <v>336</v>
      </c>
      <c r="D268" s="207"/>
      <c r="E268" s="208">
        <v>2.16</v>
      </c>
      <c r="F268" s="209"/>
      <c r="G268" s="210"/>
      <c r="M268" s="204" t="s">
        <v>336</v>
      </c>
      <c r="O268" s="195"/>
    </row>
    <row r="269" spans="1:15" ht="12.75">
      <c r="A269" s="203"/>
      <c r="B269" s="205"/>
      <c r="C269" s="206" t="s">
        <v>337</v>
      </c>
      <c r="D269" s="207"/>
      <c r="E269" s="208">
        <v>2.16</v>
      </c>
      <c r="F269" s="209"/>
      <c r="G269" s="210"/>
      <c r="M269" s="204" t="s">
        <v>337</v>
      </c>
      <c r="O269" s="195"/>
    </row>
    <row r="270" spans="1:104" ht="12.75">
      <c r="A270" s="196">
        <v>48</v>
      </c>
      <c r="B270" s="197" t="s">
        <v>338</v>
      </c>
      <c r="C270" s="198" t="s">
        <v>339</v>
      </c>
      <c r="D270" s="199" t="s">
        <v>86</v>
      </c>
      <c r="E270" s="200">
        <v>103.32</v>
      </c>
      <c r="F270" s="200">
        <v>0</v>
      </c>
      <c r="G270" s="201">
        <f>E270*F270</f>
        <v>0</v>
      </c>
      <c r="O270" s="195">
        <v>2</v>
      </c>
      <c r="AA270" s="167">
        <v>1</v>
      </c>
      <c r="AB270" s="167">
        <v>1</v>
      </c>
      <c r="AC270" s="167">
        <v>1</v>
      </c>
      <c r="AZ270" s="167">
        <v>1</v>
      </c>
      <c r="BA270" s="167">
        <f>IF(AZ270=1,G270,0)</f>
        <v>0</v>
      </c>
      <c r="BB270" s="167">
        <f>IF(AZ270=2,G270,0)</f>
        <v>0</v>
      </c>
      <c r="BC270" s="167">
        <f>IF(AZ270=3,G270,0)</f>
        <v>0</v>
      </c>
      <c r="BD270" s="167">
        <f>IF(AZ270=4,G270,0)</f>
        <v>0</v>
      </c>
      <c r="BE270" s="167">
        <f>IF(AZ270=5,G270,0)</f>
        <v>0</v>
      </c>
      <c r="CA270" s="202">
        <v>1</v>
      </c>
      <c r="CB270" s="202">
        <v>1</v>
      </c>
      <c r="CZ270" s="167">
        <v>0.00082</v>
      </c>
    </row>
    <row r="271" spans="1:15" ht="12.75">
      <c r="A271" s="203"/>
      <c r="B271" s="205"/>
      <c r="C271" s="206" t="s">
        <v>87</v>
      </c>
      <c r="D271" s="207"/>
      <c r="E271" s="208">
        <v>0</v>
      </c>
      <c r="F271" s="209"/>
      <c r="G271" s="210"/>
      <c r="M271" s="204" t="s">
        <v>87</v>
      </c>
      <c r="O271" s="195"/>
    </row>
    <row r="272" spans="1:15" ht="12.75">
      <c r="A272" s="203"/>
      <c r="B272" s="205"/>
      <c r="C272" s="206" t="s">
        <v>326</v>
      </c>
      <c r="D272" s="207"/>
      <c r="E272" s="208">
        <v>0</v>
      </c>
      <c r="F272" s="209"/>
      <c r="G272" s="210"/>
      <c r="M272" s="204" t="s">
        <v>326</v>
      </c>
      <c r="O272" s="195"/>
    </row>
    <row r="273" spans="1:15" ht="12.75">
      <c r="A273" s="203"/>
      <c r="B273" s="205"/>
      <c r="C273" s="206" t="s">
        <v>340</v>
      </c>
      <c r="D273" s="207"/>
      <c r="E273" s="208">
        <v>29.16</v>
      </c>
      <c r="F273" s="209"/>
      <c r="G273" s="210"/>
      <c r="M273" s="204" t="s">
        <v>340</v>
      </c>
      <c r="O273" s="195"/>
    </row>
    <row r="274" spans="1:15" ht="12.75">
      <c r="A274" s="203"/>
      <c r="B274" s="205"/>
      <c r="C274" s="206" t="s">
        <v>341</v>
      </c>
      <c r="D274" s="207"/>
      <c r="E274" s="208">
        <v>23.04</v>
      </c>
      <c r="F274" s="209"/>
      <c r="G274" s="210"/>
      <c r="M274" s="204" t="s">
        <v>341</v>
      </c>
      <c r="O274" s="195"/>
    </row>
    <row r="275" spans="1:15" ht="12.75">
      <c r="A275" s="203"/>
      <c r="B275" s="205"/>
      <c r="C275" s="206" t="s">
        <v>342</v>
      </c>
      <c r="D275" s="207"/>
      <c r="E275" s="208">
        <v>36</v>
      </c>
      <c r="F275" s="209"/>
      <c r="G275" s="210"/>
      <c r="M275" s="204" t="s">
        <v>342</v>
      </c>
      <c r="O275" s="195"/>
    </row>
    <row r="276" spans="1:15" ht="12.75">
      <c r="A276" s="203"/>
      <c r="B276" s="205"/>
      <c r="C276" s="206" t="s">
        <v>343</v>
      </c>
      <c r="D276" s="207"/>
      <c r="E276" s="208">
        <v>6.48</v>
      </c>
      <c r="F276" s="209"/>
      <c r="G276" s="210"/>
      <c r="M276" s="204" t="s">
        <v>343</v>
      </c>
      <c r="O276" s="195"/>
    </row>
    <row r="277" spans="1:15" ht="12.75">
      <c r="A277" s="203"/>
      <c r="B277" s="205"/>
      <c r="C277" s="206" t="s">
        <v>344</v>
      </c>
      <c r="D277" s="207"/>
      <c r="E277" s="208">
        <v>4.32</v>
      </c>
      <c r="F277" s="209"/>
      <c r="G277" s="210"/>
      <c r="M277" s="204" t="s">
        <v>344</v>
      </c>
      <c r="O277" s="195"/>
    </row>
    <row r="278" spans="1:15" ht="12.75">
      <c r="A278" s="203"/>
      <c r="B278" s="205"/>
      <c r="C278" s="206" t="s">
        <v>345</v>
      </c>
      <c r="D278" s="207"/>
      <c r="E278" s="208">
        <v>4.32</v>
      </c>
      <c r="F278" s="209"/>
      <c r="G278" s="210"/>
      <c r="M278" s="204" t="s">
        <v>345</v>
      </c>
      <c r="O278" s="195"/>
    </row>
    <row r="279" spans="1:104" ht="12.75">
      <c r="A279" s="196">
        <v>49</v>
      </c>
      <c r="B279" s="197" t="s">
        <v>346</v>
      </c>
      <c r="C279" s="198" t="s">
        <v>347</v>
      </c>
      <c r="D279" s="199" t="s">
        <v>86</v>
      </c>
      <c r="E279" s="200">
        <v>1.773</v>
      </c>
      <c r="F279" s="200">
        <v>0</v>
      </c>
      <c r="G279" s="201">
        <f>E279*F279</f>
        <v>0</v>
      </c>
      <c r="O279" s="195">
        <v>2</v>
      </c>
      <c r="AA279" s="167">
        <v>1</v>
      </c>
      <c r="AB279" s="167">
        <v>1</v>
      </c>
      <c r="AC279" s="167">
        <v>1</v>
      </c>
      <c r="AZ279" s="167">
        <v>1</v>
      </c>
      <c r="BA279" s="167">
        <f>IF(AZ279=1,G279,0)</f>
        <v>0</v>
      </c>
      <c r="BB279" s="167">
        <f>IF(AZ279=2,G279,0)</f>
        <v>0</v>
      </c>
      <c r="BC279" s="167">
        <f>IF(AZ279=3,G279,0)</f>
        <v>0</v>
      </c>
      <c r="BD279" s="167">
        <f>IF(AZ279=4,G279,0)</f>
        <v>0</v>
      </c>
      <c r="BE279" s="167">
        <f>IF(AZ279=5,G279,0)</f>
        <v>0</v>
      </c>
      <c r="CA279" s="202">
        <v>1</v>
      </c>
      <c r="CB279" s="202">
        <v>1</v>
      </c>
      <c r="CZ279" s="167">
        <v>0.00117</v>
      </c>
    </row>
    <row r="280" spans="1:15" ht="12.75">
      <c r="A280" s="203"/>
      <c r="B280" s="205"/>
      <c r="C280" s="206" t="s">
        <v>87</v>
      </c>
      <c r="D280" s="207"/>
      <c r="E280" s="208">
        <v>0</v>
      </c>
      <c r="F280" s="209"/>
      <c r="G280" s="210"/>
      <c r="M280" s="204" t="s">
        <v>87</v>
      </c>
      <c r="O280" s="195"/>
    </row>
    <row r="281" spans="1:15" ht="12.75">
      <c r="A281" s="203"/>
      <c r="B281" s="205"/>
      <c r="C281" s="206" t="s">
        <v>348</v>
      </c>
      <c r="D281" s="207"/>
      <c r="E281" s="208">
        <v>0</v>
      </c>
      <c r="F281" s="209"/>
      <c r="G281" s="210"/>
      <c r="M281" s="204" t="s">
        <v>348</v>
      </c>
      <c r="O281" s="195"/>
    </row>
    <row r="282" spans="1:15" ht="12.75">
      <c r="A282" s="203"/>
      <c r="B282" s="205"/>
      <c r="C282" s="206" t="s">
        <v>349</v>
      </c>
      <c r="D282" s="207"/>
      <c r="E282" s="208">
        <v>1.773</v>
      </c>
      <c r="F282" s="209"/>
      <c r="G282" s="210"/>
      <c r="M282" s="204" t="s">
        <v>349</v>
      </c>
      <c r="O282" s="195"/>
    </row>
    <row r="283" spans="1:104" ht="12.75">
      <c r="A283" s="196">
        <v>50</v>
      </c>
      <c r="B283" s="197" t="s">
        <v>350</v>
      </c>
      <c r="C283" s="198" t="s">
        <v>351</v>
      </c>
      <c r="D283" s="199" t="s">
        <v>86</v>
      </c>
      <c r="E283" s="200">
        <v>4.8758</v>
      </c>
      <c r="F283" s="200">
        <v>0</v>
      </c>
      <c r="G283" s="201">
        <f>E283*F283</f>
        <v>0</v>
      </c>
      <c r="O283" s="195">
        <v>2</v>
      </c>
      <c r="AA283" s="167">
        <v>1</v>
      </c>
      <c r="AB283" s="167">
        <v>1</v>
      </c>
      <c r="AC283" s="167">
        <v>1</v>
      </c>
      <c r="AZ283" s="167">
        <v>1</v>
      </c>
      <c r="BA283" s="167">
        <f>IF(AZ283=1,G283,0)</f>
        <v>0</v>
      </c>
      <c r="BB283" s="167">
        <f>IF(AZ283=2,G283,0)</f>
        <v>0</v>
      </c>
      <c r="BC283" s="167">
        <f>IF(AZ283=3,G283,0)</f>
        <v>0</v>
      </c>
      <c r="BD283" s="167">
        <f>IF(AZ283=4,G283,0)</f>
        <v>0</v>
      </c>
      <c r="BE283" s="167">
        <f>IF(AZ283=5,G283,0)</f>
        <v>0</v>
      </c>
      <c r="CA283" s="202">
        <v>1</v>
      </c>
      <c r="CB283" s="202">
        <v>1</v>
      </c>
      <c r="CZ283" s="167">
        <v>0.001</v>
      </c>
    </row>
    <row r="284" spans="1:15" ht="12.75">
      <c r="A284" s="203"/>
      <c r="B284" s="205"/>
      <c r="C284" s="206" t="s">
        <v>87</v>
      </c>
      <c r="D284" s="207"/>
      <c r="E284" s="208">
        <v>0</v>
      </c>
      <c r="F284" s="209"/>
      <c r="G284" s="210"/>
      <c r="M284" s="204" t="s">
        <v>87</v>
      </c>
      <c r="O284" s="195"/>
    </row>
    <row r="285" spans="1:15" ht="12.75">
      <c r="A285" s="203"/>
      <c r="B285" s="205"/>
      <c r="C285" s="206" t="s">
        <v>348</v>
      </c>
      <c r="D285" s="207"/>
      <c r="E285" s="208">
        <v>0</v>
      </c>
      <c r="F285" s="209"/>
      <c r="G285" s="210"/>
      <c r="M285" s="204" t="s">
        <v>348</v>
      </c>
      <c r="O285" s="195"/>
    </row>
    <row r="286" spans="1:15" ht="12.75">
      <c r="A286" s="203"/>
      <c r="B286" s="205"/>
      <c r="C286" s="206" t="s">
        <v>352</v>
      </c>
      <c r="D286" s="207"/>
      <c r="E286" s="208">
        <v>2.8565</v>
      </c>
      <c r="F286" s="209"/>
      <c r="G286" s="210"/>
      <c r="M286" s="204" t="s">
        <v>352</v>
      </c>
      <c r="O286" s="195"/>
    </row>
    <row r="287" spans="1:15" ht="12.75">
      <c r="A287" s="203"/>
      <c r="B287" s="205"/>
      <c r="C287" s="206" t="s">
        <v>353</v>
      </c>
      <c r="D287" s="207"/>
      <c r="E287" s="208">
        <v>2.0192</v>
      </c>
      <c r="F287" s="209"/>
      <c r="G287" s="210"/>
      <c r="M287" s="204" t="s">
        <v>353</v>
      </c>
      <c r="O287" s="195"/>
    </row>
    <row r="288" spans="1:104" ht="12.75">
      <c r="A288" s="196">
        <v>51</v>
      </c>
      <c r="B288" s="197" t="s">
        <v>354</v>
      </c>
      <c r="C288" s="198" t="s">
        <v>355</v>
      </c>
      <c r="D288" s="199" t="s">
        <v>86</v>
      </c>
      <c r="E288" s="200">
        <v>3.93</v>
      </c>
      <c r="F288" s="200">
        <v>0</v>
      </c>
      <c r="G288" s="201">
        <f>E288*F288</f>
        <v>0</v>
      </c>
      <c r="O288" s="195">
        <v>2</v>
      </c>
      <c r="AA288" s="167">
        <v>1</v>
      </c>
      <c r="AB288" s="167">
        <v>1</v>
      </c>
      <c r="AC288" s="167">
        <v>1</v>
      </c>
      <c r="AZ288" s="167">
        <v>1</v>
      </c>
      <c r="BA288" s="167">
        <f>IF(AZ288=1,G288,0)</f>
        <v>0</v>
      </c>
      <c r="BB288" s="167">
        <f>IF(AZ288=2,G288,0)</f>
        <v>0</v>
      </c>
      <c r="BC288" s="167">
        <f>IF(AZ288=3,G288,0)</f>
        <v>0</v>
      </c>
      <c r="BD288" s="167">
        <f>IF(AZ288=4,G288,0)</f>
        <v>0</v>
      </c>
      <c r="BE288" s="167">
        <f>IF(AZ288=5,G288,0)</f>
        <v>0</v>
      </c>
      <c r="CA288" s="202">
        <v>1</v>
      </c>
      <c r="CB288" s="202">
        <v>1</v>
      </c>
      <c r="CZ288" s="167">
        <v>0.00049</v>
      </c>
    </row>
    <row r="289" spans="1:15" ht="12.75">
      <c r="A289" s="203"/>
      <c r="B289" s="205"/>
      <c r="C289" s="206" t="s">
        <v>87</v>
      </c>
      <c r="D289" s="207"/>
      <c r="E289" s="208">
        <v>0</v>
      </c>
      <c r="F289" s="209"/>
      <c r="G289" s="210"/>
      <c r="M289" s="204" t="s">
        <v>87</v>
      </c>
      <c r="O289" s="195"/>
    </row>
    <row r="290" spans="1:15" ht="12.75">
      <c r="A290" s="203"/>
      <c r="B290" s="205"/>
      <c r="C290" s="206" t="s">
        <v>356</v>
      </c>
      <c r="D290" s="207"/>
      <c r="E290" s="208">
        <v>0</v>
      </c>
      <c r="F290" s="209"/>
      <c r="G290" s="210"/>
      <c r="M290" s="204" t="s">
        <v>356</v>
      </c>
      <c r="O290" s="195"/>
    </row>
    <row r="291" spans="1:15" ht="12.75">
      <c r="A291" s="203"/>
      <c r="B291" s="205"/>
      <c r="C291" s="206" t="s">
        <v>357</v>
      </c>
      <c r="D291" s="207"/>
      <c r="E291" s="208">
        <v>3.93</v>
      </c>
      <c r="F291" s="209"/>
      <c r="G291" s="210"/>
      <c r="M291" s="204" t="s">
        <v>357</v>
      </c>
      <c r="O291" s="195"/>
    </row>
    <row r="292" spans="1:104" ht="12.75">
      <c r="A292" s="196">
        <v>52</v>
      </c>
      <c r="B292" s="197" t="s">
        <v>358</v>
      </c>
      <c r="C292" s="198" t="s">
        <v>359</v>
      </c>
      <c r="D292" s="199" t="s">
        <v>86</v>
      </c>
      <c r="E292" s="200">
        <v>5.895</v>
      </c>
      <c r="F292" s="200">
        <v>0</v>
      </c>
      <c r="G292" s="201">
        <f>E292*F292</f>
        <v>0</v>
      </c>
      <c r="O292" s="195">
        <v>2</v>
      </c>
      <c r="AA292" s="167">
        <v>1</v>
      </c>
      <c r="AB292" s="167">
        <v>1</v>
      </c>
      <c r="AC292" s="167">
        <v>1</v>
      </c>
      <c r="AZ292" s="167">
        <v>1</v>
      </c>
      <c r="BA292" s="167">
        <f>IF(AZ292=1,G292,0)</f>
        <v>0</v>
      </c>
      <c r="BB292" s="167">
        <f>IF(AZ292=2,G292,0)</f>
        <v>0</v>
      </c>
      <c r="BC292" s="167">
        <f>IF(AZ292=3,G292,0)</f>
        <v>0</v>
      </c>
      <c r="BD292" s="167">
        <f>IF(AZ292=4,G292,0)</f>
        <v>0</v>
      </c>
      <c r="BE292" s="167">
        <f>IF(AZ292=5,G292,0)</f>
        <v>0</v>
      </c>
      <c r="CA292" s="202">
        <v>1</v>
      </c>
      <c r="CB292" s="202">
        <v>1</v>
      </c>
      <c r="CZ292" s="167">
        <v>0.00049</v>
      </c>
    </row>
    <row r="293" spans="1:15" ht="12.75">
      <c r="A293" s="203"/>
      <c r="B293" s="205"/>
      <c r="C293" s="206" t="s">
        <v>87</v>
      </c>
      <c r="D293" s="207"/>
      <c r="E293" s="208">
        <v>0</v>
      </c>
      <c r="F293" s="209"/>
      <c r="G293" s="210"/>
      <c r="M293" s="204" t="s">
        <v>87</v>
      </c>
      <c r="O293" s="195"/>
    </row>
    <row r="294" spans="1:15" ht="12.75">
      <c r="A294" s="203"/>
      <c r="B294" s="205"/>
      <c r="C294" s="206" t="s">
        <v>356</v>
      </c>
      <c r="D294" s="207"/>
      <c r="E294" s="208">
        <v>0</v>
      </c>
      <c r="F294" s="209"/>
      <c r="G294" s="210"/>
      <c r="M294" s="204" t="s">
        <v>356</v>
      </c>
      <c r="O294" s="195"/>
    </row>
    <row r="295" spans="1:15" ht="12.75">
      <c r="A295" s="203"/>
      <c r="B295" s="205"/>
      <c r="C295" s="206" t="s">
        <v>360</v>
      </c>
      <c r="D295" s="207"/>
      <c r="E295" s="208">
        <v>5.895</v>
      </c>
      <c r="F295" s="209"/>
      <c r="G295" s="210"/>
      <c r="M295" s="204" t="s">
        <v>360</v>
      </c>
      <c r="O295" s="195"/>
    </row>
    <row r="296" spans="1:104" ht="12.75">
      <c r="A296" s="196">
        <v>53</v>
      </c>
      <c r="B296" s="197" t="s">
        <v>361</v>
      </c>
      <c r="C296" s="198" t="s">
        <v>362</v>
      </c>
      <c r="D296" s="199" t="s">
        <v>121</v>
      </c>
      <c r="E296" s="200">
        <v>66.425</v>
      </c>
      <c r="F296" s="200">
        <v>0</v>
      </c>
      <c r="G296" s="201">
        <f>E296*F296</f>
        <v>0</v>
      </c>
      <c r="O296" s="195">
        <v>2</v>
      </c>
      <c r="AA296" s="167">
        <v>1</v>
      </c>
      <c r="AB296" s="167">
        <v>1</v>
      </c>
      <c r="AC296" s="167">
        <v>1</v>
      </c>
      <c r="AZ296" s="167">
        <v>1</v>
      </c>
      <c r="BA296" s="167">
        <f>IF(AZ296=1,G296,0)</f>
        <v>0</v>
      </c>
      <c r="BB296" s="167">
        <f>IF(AZ296=2,G296,0)</f>
        <v>0</v>
      </c>
      <c r="BC296" s="167">
        <f>IF(AZ296=3,G296,0)</f>
        <v>0</v>
      </c>
      <c r="BD296" s="167">
        <f>IF(AZ296=4,G296,0)</f>
        <v>0</v>
      </c>
      <c r="BE296" s="167">
        <f>IF(AZ296=5,G296,0)</f>
        <v>0</v>
      </c>
      <c r="CA296" s="202">
        <v>1</v>
      </c>
      <c r="CB296" s="202">
        <v>1</v>
      </c>
      <c r="CZ296" s="167">
        <v>0</v>
      </c>
    </row>
    <row r="297" spans="1:15" ht="12.75">
      <c r="A297" s="203"/>
      <c r="B297" s="205"/>
      <c r="C297" s="206" t="s">
        <v>363</v>
      </c>
      <c r="D297" s="207"/>
      <c r="E297" s="208">
        <v>66.425</v>
      </c>
      <c r="F297" s="209"/>
      <c r="G297" s="210"/>
      <c r="M297" s="204" t="s">
        <v>363</v>
      </c>
      <c r="O297" s="195"/>
    </row>
    <row r="298" spans="1:104" ht="12.75">
      <c r="A298" s="196">
        <v>54</v>
      </c>
      <c r="B298" s="197" t="s">
        <v>364</v>
      </c>
      <c r="C298" s="198" t="s">
        <v>365</v>
      </c>
      <c r="D298" s="199" t="s">
        <v>245</v>
      </c>
      <c r="E298" s="200">
        <v>1</v>
      </c>
      <c r="F298" s="200">
        <v>0</v>
      </c>
      <c r="G298" s="201">
        <f>E298*F298</f>
        <v>0</v>
      </c>
      <c r="O298" s="195">
        <v>2</v>
      </c>
      <c r="AA298" s="167">
        <v>1</v>
      </c>
      <c r="AB298" s="167">
        <v>1</v>
      </c>
      <c r="AC298" s="167">
        <v>1</v>
      </c>
      <c r="AZ298" s="167">
        <v>1</v>
      </c>
      <c r="BA298" s="167">
        <f>IF(AZ298=1,G298,0)</f>
        <v>0</v>
      </c>
      <c r="BB298" s="167">
        <f>IF(AZ298=2,G298,0)</f>
        <v>0</v>
      </c>
      <c r="BC298" s="167">
        <f>IF(AZ298=3,G298,0)</f>
        <v>0</v>
      </c>
      <c r="BD298" s="167">
        <f>IF(AZ298=4,G298,0)</f>
        <v>0</v>
      </c>
      <c r="BE298" s="167">
        <f>IF(AZ298=5,G298,0)</f>
        <v>0</v>
      </c>
      <c r="CA298" s="202">
        <v>1</v>
      </c>
      <c r="CB298" s="202">
        <v>1</v>
      </c>
      <c r="CZ298" s="167">
        <v>0</v>
      </c>
    </row>
    <row r="299" spans="1:15" ht="12.75">
      <c r="A299" s="203"/>
      <c r="B299" s="205"/>
      <c r="C299" s="206" t="s">
        <v>213</v>
      </c>
      <c r="D299" s="207"/>
      <c r="E299" s="208">
        <v>0</v>
      </c>
      <c r="F299" s="209"/>
      <c r="G299" s="210"/>
      <c r="M299" s="204" t="s">
        <v>213</v>
      </c>
      <c r="O299" s="195"/>
    </row>
    <row r="300" spans="1:15" ht="12.75">
      <c r="A300" s="203"/>
      <c r="B300" s="205"/>
      <c r="C300" s="206" t="s">
        <v>366</v>
      </c>
      <c r="D300" s="207"/>
      <c r="E300" s="208">
        <v>1</v>
      </c>
      <c r="F300" s="209"/>
      <c r="G300" s="210"/>
      <c r="M300" s="204" t="s">
        <v>366</v>
      </c>
      <c r="O300" s="195"/>
    </row>
    <row r="301" spans="1:104" ht="12.75">
      <c r="A301" s="196">
        <v>55</v>
      </c>
      <c r="B301" s="197" t="s">
        <v>367</v>
      </c>
      <c r="C301" s="198" t="s">
        <v>368</v>
      </c>
      <c r="D301" s="199" t="s">
        <v>86</v>
      </c>
      <c r="E301" s="200">
        <v>671.6517</v>
      </c>
      <c r="F301" s="200">
        <v>0</v>
      </c>
      <c r="G301" s="201">
        <f>E301*F301</f>
        <v>0</v>
      </c>
      <c r="O301" s="195">
        <v>2</v>
      </c>
      <c r="AA301" s="167">
        <v>1</v>
      </c>
      <c r="AB301" s="167">
        <v>1</v>
      </c>
      <c r="AC301" s="167">
        <v>1</v>
      </c>
      <c r="AZ301" s="167">
        <v>1</v>
      </c>
      <c r="BA301" s="167">
        <f>IF(AZ301=1,G301,0)</f>
        <v>0</v>
      </c>
      <c r="BB301" s="167">
        <f>IF(AZ301=2,G301,0)</f>
        <v>0</v>
      </c>
      <c r="BC301" s="167">
        <f>IF(AZ301=3,G301,0)</f>
        <v>0</v>
      </c>
      <c r="BD301" s="167">
        <f>IF(AZ301=4,G301,0)</f>
        <v>0</v>
      </c>
      <c r="BE301" s="167">
        <f>IF(AZ301=5,G301,0)</f>
        <v>0</v>
      </c>
      <c r="CA301" s="202">
        <v>1</v>
      </c>
      <c r="CB301" s="202">
        <v>1</v>
      </c>
      <c r="CZ301" s="167">
        <v>0</v>
      </c>
    </row>
    <row r="302" spans="1:15" ht="12.75">
      <c r="A302" s="203"/>
      <c r="B302" s="205"/>
      <c r="C302" s="206" t="s">
        <v>369</v>
      </c>
      <c r="D302" s="207"/>
      <c r="E302" s="208">
        <v>0</v>
      </c>
      <c r="F302" s="209"/>
      <c r="G302" s="210"/>
      <c r="M302" s="204" t="s">
        <v>369</v>
      </c>
      <c r="O302" s="195"/>
    </row>
    <row r="303" spans="1:15" ht="12.75">
      <c r="A303" s="203"/>
      <c r="B303" s="205"/>
      <c r="C303" s="206" t="s">
        <v>160</v>
      </c>
      <c r="D303" s="207"/>
      <c r="E303" s="208">
        <v>64.38</v>
      </c>
      <c r="F303" s="209"/>
      <c r="G303" s="210"/>
      <c r="M303" s="204" t="s">
        <v>160</v>
      </c>
      <c r="O303" s="195"/>
    </row>
    <row r="304" spans="1:15" ht="12.75">
      <c r="A304" s="203"/>
      <c r="B304" s="205"/>
      <c r="C304" s="206" t="s">
        <v>168</v>
      </c>
      <c r="D304" s="207"/>
      <c r="E304" s="208">
        <v>607.2717</v>
      </c>
      <c r="F304" s="209"/>
      <c r="G304" s="210"/>
      <c r="M304" s="204" t="s">
        <v>168</v>
      </c>
      <c r="O304" s="195"/>
    </row>
    <row r="305" spans="1:104" ht="22.5">
      <c r="A305" s="196">
        <v>56</v>
      </c>
      <c r="B305" s="197" t="s">
        <v>370</v>
      </c>
      <c r="C305" s="198" t="s">
        <v>371</v>
      </c>
      <c r="D305" s="199" t="s">
        <v>86</v>
      </c>
      <c r="E305" s="200">
        <v>7.2</v>
      </c>
      <c r="F305" s="200">
        <v>0</v>
      </c>
      <c r="G305" s="201">
        <f>E305*F305</f>
        <v>0</v>
      </c>
      <c r="O305" s="195">
        <v>2</v>
      </c>
      <c r="AA305" s="167">
        <v>12</v>
      </c>
      <c r="AB305" s="167">
        <v>0</v>
      </c>
      <c r="AC305" s="167">
        <v>104</v>
      </c>
      <c r="AZ305" s="167">
        <v>1</v>
      </c>
      <c r="BA305" s="167">
        <f>IF(AZ305=1,G305,0)</f>
        <v>0</v>
      </c>
      <c r="BB305" s="167">
        <f>IF(AZ305=2,G305,0)</f>
        <v>0</v>
      </c>
      <c r="BC305" s="167">
        <f>IF(AZ305=3,G305,0)</f>
        <v>0</v>
      </c>
      <c r="BD305" s="167">
        <f>IF(AZ305=4,G305,0)</f>
        <v>0</v>
      </c>
      <c r="BE305" s="167">
        <f>IF(AZ305=5,G305,0)</f>
        <v>0</v>
      </c>
      <c r="CA305" s="202">
        <v>12</v>
      </c>
      <c r="CB305" s="202">
        <v>0</v>
      </c>
      <c r="CZ305" s="167">
        <v>0</v>
      </c>
    </row>
    <row r="306" spans="1:15" ht="22.5">
      <c r="A306" s="203"/>
      <c r="B306" s="205"/>
      <c r="C306" s="206" t="s">
        <v>372</v>
      </c>
      <c r="D306" s="207"/>
      <c r="E306" s="208">
        <v>0</v>
      </c>
      <c r="F306" s="209"/>
      <c r="G306" s="210"/>
      <c r="M306" s="204" t="s">
        <v>372</v>
      </c>
      <c r="O306" s="195"/>
    </row>
    <row r="307" spans="1:15" ht="12.75">
      <c r="A307" s="203"/>
      <c r="B307" s="205"/>
      <c r="C307" s="206" t="s">
        <v>213</v>
      </c>
      <c r="D307" s="207"/>
      <c r="E307" s="208">
        <v>0</v>
      </c>
      <c r="F307" s="209"/>
      <c r="G307" s="210"/>
      <c r="M307" s="204" t="s">
        <v>213</v>
      </c>
      <c r="O307" s="195"/>
    </row>
    <row r="308" spans="1:15" ht="12.75">
      <c r="A308" s="203"/>
      <c r="B308" s="205"/>
      <c r="C308" s="206" t="s">
        <v>373</v>
      </c>
      <c r="D308" s="207"/>
      <c r="E308" s="208">
        <v>7.2</v>
      </c>
      <c r="F308" s="209"/>
      <c r="G308" s="210"/>
      <c r="M308" s="204" t="s">
        <v>373</v>
      </c>
      <c r="O308" s="195"/>
    </row>
    <row r="309" spans="1:104" ht="12.75">
      <c r="A309" s="196">
        <v>57</v>
      </c>
      <c r="B309" s="197" t="s">
        <v>374</v>
      </c>
      <c r="C309" s="198" t="s">
        <v>375</v>
      </c>
      <c r="D309" s="199" t="s">
        <v>282</v>
      </c>
      <c r="E309" s="200">
        <v>100</v>
      </c>
      <c r="F309" s="200">
        <v>0</v>
      </c>
      <c r="G309" s="201">
        <f>E309*F309</f>
        <v>0</v>
      </c>
      <c r="O309" s="195">
        <v>2</v>
      </c>
      <c r="AA309" s="167">
        <v>10</v>
      </c>
      <c r="AB309" s="167">
        <v>0</v>
      </c>
      <c r="AC309" s="167">
        <v>8</v>
      </c>
      <c r="AZ309" s="167">
        <v>5</v>
      </c>
      <c r="BA309" s="167">
        <f>IF(AZ309=1,G309,0)</f>
        <v>0</v>
      </c>
      <c r="BB309" s="167">
        <f>IF(AZ309=2,G309,0)</f>
        <v>0</v>
      </c>
      <c r="BC309" s="167">
        <f>IF(AZ309=3,G309,0)</f>
        <v>0</v>
      </c>
      <c r="BD309" s="167">
        <f>IF(AZ309=4,G309,0)</f>
        <v>0</v>
      </c>
      <c r="BE309" s="167">
        <f>IF(AZ309=5,G309,0)</f>
        <v>0</v>
      </c>
      <c r="CA309" s="202">
        <v>10</v>
      </c>
      <c r="CB309" s="202">
        <v>0</v>
      </c>
      <c r="CZ309" s="167">
        <v>0</v>
      </c>
    </row>
    <row r="310" spans="1:15" ht="12.75">
      <c r="A310" s="203"/>
      <c r="B310" s="205"/>
      <c r="C310" s="206" t="s">
        <v>87</v>
      </c>
      <c r="D310" s="207"/>
      <c r="E310" s="208">
        <v>0</v>
      </c>
      <c r="F310" s="209"/>
      <c r="G310" s="210"/>
      <c r="M310" s="204" t="s">
        <v>87</v>
      </c>
      <c r="O310" s="195"/>
    </row>
    <row r="311" spans="1:15" ht="22.5">
      <c r="A311" s="203"/>
      <c r="B311" s="205"/>
      <c r="C311" s="206" t="s">
        <v>376</v>
      </c>
      <c r="D311" s="207"/>
      <c r="E311" s="208">
        <v>0</v>
      </c>
      <c r="F311" s="209"/>
      <c r="G311" s="210"/>
      <c r="M311" s="204" t="s">
        <v>376</v>
      </c>
      <c r="O311" s="195"/>
    </row>
    <row r="312" spans="1:15" ht="12.75">
      <c r="A312" s="203"/>
      <c r="B312" s="205"/>
      <c r="C312" s="206" t="s">
        <v>377</v>
      </c>
      <c r="D312" s="207"/>
      <c r="E312" s="208">
        <v>50</v>
      </c>
      <c r="F312" s="209"/>
      <c r="G312" s="210"/>
      <c r="M312" s="204" t="s">
        <v>377</v>
      </c>
      <c r="O312" s="195"/>
    </row>
    <row r="313" spans="1:15" ht="12.75">
      <c r="A313" s="203"/>
      <c r="B313" s="205"/>
      <c r="C313" s="206" t="s">
        <v>103</v>
      </c>
      <c r="D313" s="207"/>
      <c r="E313" s="208">
        <v>0</v>
      </c>
      <c r="F313" s="209"/>
      <c r="G313" s="210"/>
      <c r="M313" s="204" t="s">
        <v>103</v>
      </c>
      <c r="O313" s="195"/>
    </row>
    <row r="314" spans="1:15" ht="12.75">
      <c r="A314" s="203"/>
      <c r="B314" s="205"/>
      <c r="C314" s="206" t="s">
        <v>88</v>
      </c>
      <c r="D314" s="207"/>
      <c r="E314" s="208">
        <v>0</v>
      </c>
      <c r="F314" s="209"/>
      <c r="G314" s="210"/>
      <c r="M314" s="204" t="s">
        <v>88</v>
      </c>
      <c r="O314" s="195"/>
    </row>
    <row r="315" spans="1:15" ht="22.5">
      <c r="A315" s="203"/>
      <c r="B315" s="205"/>
      <c r="C315" s="206" t="s">
        <v>378</v>
      </c>
      <c r="D315" s="207"/>
      <c r="E315" s="208">
        <v>0</v>
      </c>
      <c r="F315" s="209"/>
      <c r="G315" s="210"/>
      <c r="M315" s="204" t="s">
        <v>378</v>
      </c>
      <c r="O315" s="195"/>
    </row>
    <row r="316" spans="1:15" ht="12.75">
      <c r="A316" s="203"/>
      <c r="B316" s="205"/>
      <c r="C316" s="206" t="s">
        <v>379</v>
      </c>
      <c r="D316" s="207"/>
      <c r="E316" s="208">
        <v>50</v>
      </c>
      <c r="F316" s="209"/>
      <c r="G316" s="210"/>
      <c r="M316" s="204" t="s">
        <v>379</v>
      </c>
      <c r="O316" s="195"/>
    </row>
    <row r="317" spans="1:57" ht="12.75">
      <c r="A317" s="211"/>
      <c r="B317" s="212" t="s">
        <v>76</v>
      </c>
      <c r="C317" s="213" t="str">
        <f>CONCATENATE(B206," ",C206)</f>
        <v>96 Bourání konstrukcí</v>
      </c>
      <c r="D317" s="214"/>
      <c r="E317" s="215"/>
      <c r="F317" s="216"/>
      <c r="G317" s="217">
        <f>SUM(G206:G316)</f>
        <v>0</v>
      </c>
      <c r="O317" s="195">
        <v>4</v>
      </c>
      <c r="BA317" s="218">
        <f>SUM(BA206:BA316)</f>
        <v>0</v>
      </c>
      <c r="BB317" s="218">
        <f>SUM(BB206:BB316)</f>
        <v>0</v>
      </c>
      <c r="BC317" s="218">
        <f>SUM(BC206:BC316)</f>
        <v>0</v>
      </c>
      <c r="BD317" s="218">
        <f>SUM(BD206:BD316)</f>
        <v>0</v>
      </c>
      <c r="BE317" s="218">
        <f>SUM(BE206:BE316)</f>
        <v>0</v>
      </c>
    </row>
    <row r="318" spans="1:15" ht="12.75">
      <c r="A318" s="188" t="s">
        <v>72</v>
      </c>
      <c r="B318" s="189" t="s">
        <v>380</v>
      </c>
      <c r="C318" s="190" t="s">
        <v>381</v>
      </c>
      <c r="D318" s="191"/>
      <c r="E318" s="192"/>
      <c r="F318" s="192"/>
      <c r="G318" s="193"/>
      <c r="H318" s="194"/>
      <c r="I318" s="194"/>
      <c r="O318" s="195">
        <v>1</v>
      </c>
    </row>
    <row r="319" spans="1:104" ht="12.75">
      <c r="A319" s="196">
        <v>58</v>
      </c>
      <c r="B319" s="197" t="s">
        <v>382</v>
      </c>
      <c r="C319" s="198" t="s">
        <v>383</v>
      </c>
      <c r="D319" s="199" t="s">
        <v>384</v>
      </c>
      <c r="E319" s="200">
        <v>61.422712405</v>
      </c>
      <c r="F319" s="200">
        <v>0</v>
      </c>
      <c r="G319" s="201">
        <f>E319*F319</f>
        <v>0</v>
      </c>
      <c r="O319" s="195">
        <v>2</v>
      </c>
      <c r="AA319" s="167">
        <v>7</v>
      </c>
      <c r="AB319" s="167">
        <v>1</v>
      </c>
      <c r="AC319" s="167">
        <v>2</v>
      </c>
      <c r="AZ319" s="167">
        <v>1</v>
      </c>
      <c r="BA319" s="167">
        <f>IF(AZ319=1,G319,0)</f>
        <v>0</v>
      </c>
      <c r="BB319" s="167">
        <f>IF(AZ319=2,G319,0)</f>
        <v>0</v>
      </c>
      <c r="BC319" s="167">
        <f>IF(AZ319=3,G319,0)</f>
        <v>0</v>
      </c>
      <c r="BD319" s="167">
        <f>IF(AZ319=4,G319,0)</f>
        <v>0</v>
      </c>
      <c r="BE319" s="167">
        <f>IF(AZ319=5,G319,0)</f>
        <v>0</v>
      </c>
      <c r="CA319" s="202">
        <v>7</v>
      </c>
      <c r="CB319" s="202">
        <v>1</v>
      </c>
      <c r="CZ319" s="167">
        <v>0</v>
      </c>
    </row>
    <row r="320" spans="1:57" ht="12.75">
      <c r="A320" s="211"/>
      <c r="B320" s="212" t="s">
        <v>76</v>
      </c>
      <c r="C320" s="213" t="str">
        <f>CONCATENATE(B318," ",C318)</f>
        <v>99 Staveništní přesun hmot</v>
      </c>
      <c r="D320" s="214"/>
      <c r="E320" s="215"/>
      <c r="F320" s="216"/>
      <c r="G320" s="217">
        <f>SUM(G318:G319)</f>
        <v>0</v>
      </c>
      <c r="O320" s="195">
        <v>4</v>
      </c>
      <c r="BA320" s="218">
        <f>SUM(BA318:BA319)</f>
        <v>0</v>
      </c>
      <c r="BB320" s="218">
        <f>SUM(BB318:BB319)</f>
        <v>0</v>
      </c>
      <c r="BC320" s="218">
        <f>SUM(BC318:BC319)</f>
        <v>0</v>
      </c>
      <c r="BD320" s="218">
        <f>SUM(BD318:BD319)</f>
        <v>0</v>
      </c>
      <c r="BE320" s="218">
        <f>SUM(BE318:BE319)</f>
        <v>0</v>
      </c>
    </row>
    <row r="321" spans="1:15" ht="12.75">
      <c r="A321" s="188" t="s">
        <v>72</v>
      </c>
      <c r="B321" s="189" t="s">
        <v>385</v>
      </c>
      <c r="C321" s="190" t="s">
        <v>386</v>
      </c>
      <c r="D321" s="191"/>
      <c r="E321" s="192"/>
      <c r="F321" s="192"/>
      <c r="G321" s="193"/>
      <c r="H321" s="194"/>
      <c r="I321" s="194"/>
      <c r="O321" s="195">
        <v>1</v>
      </c>
    </row>
    <row r="322" spans="1:104" ht="12.75">
      <c r="A322" s="196">
        <v>59</v>
      </c>
      <c r="B322" s="197" t="s">
        <v>387</v>
      </c>
      <c r="C322" s="198" t="s">
        <v>388</v>
      </c>
      <c r="D322" s="199" t="s">
        <v>245</v>
      </c>
      <c r="E322" s="200">
        <v>30</v>
      </c>
      <c r="F322" s="200">
        <v>0</v>
      </c>
      <c r="G322" s="201">
        <f>E322*F322</f>
        <v>0</v>
      </c>
      <c r="O322" s="195">
        <v>2</v>
      </c>
      <c r="AA322" s="167">
        <v>1</v>
      </c>
      <c r="AB322" s="167">
        <v>0</v>
      </c>
      <c r="AC322" s="167">
        <v>0</v>
      </c>
      <c r="AZ322" s="167">
        <v>2</v>
      </c>
      <c r="BA322" s="167">
        <f>IF(AZ322=1,G322,0)</f>
        <v>0</v>
      </c>
      <c r="BB322" s="167">
        <f>IF(AZ322=2,G322,0)</f>
        <v>0</v>
      </c>
      <c r="BC322" s="167">
        <f>IF(AZ322=3,G322,0)</f>
        <v>0</v>
      </c>
      <c r="BD322" s="167">
        <f>IF(AZ322=4,G322,0)</f>
        <v>0</v>
      </c>
      <c r="BE322" s="167">
        <f>IF(AZ322=5,G322,0)</f>
        <v>0</v>
      </c>
      <c r="CA322" s="202">
        <v>1</v>
      </c>
      <c r="CB322" s="202">
        <v>0</v>
      </c>
      <c r="CZ322" s="167">
        <v>0.00045</v>
      </c>
    </row>
    <row r="323" spans="1:15" ht="12.75">
      <c r="A323" s="203"/>
      <c r="B323" s="205"/>
      <c r="C323" s="206" t="s">
        <v>103</v>
      </c>
      <c r="D323" s="207"/>
      <c r="E323" s="208">
        <v>0</v>
      </c>
      <c r="F323" s="209"/>
      <c r="G323" s="210"/>
      <c r="M323" s="204" t="s">
        <v>103</v>
      </c>
      <c r="O323" s="195"/>
    </row>
    <row r="324" spans="1:15" ht="22.5">
      <c r="A324" s="203"/>
      <c r="B324" s="205"/>
      <c r="C324" s="206" t="s">
        <v>389</v>
      </c>
      <c r="D324" s="207"/>
      <c r="E324" s="208">
        <v>30</v>
      </c>
      <c r="F324" s="209"/>
      <c r="G324" s="210"/>
      <c r="M324" s="204" t="s">
        <v>389</v>
      </c>
      <c r="O324" s="195"/>
    </row>
    <row r="325" spans="1:104" ht="22.5">
      <c r="A325" s="196">
        <v>60</v>
      </c>
      <c r="B325" s="197" t="s">
        <v>390</v>
      </c>
      <c r="C325" s="198" t="s">
        <v>391</v>
      </c>
      <c r="D325" s="199" t="s">
        <v>86</v>
      </c>
      <c r="E325" s="200">
        <v>1697.7564</v>
      </c>
      <c r="F325" s="200">
        <v>0</v>
      </c>
      <c r="G325" s="201">
        <f>E325*F325</f>
        <v>0</v>
      </c>
      <c r="O325" s="195">
        <v>2</v>
      </c>
      <c r="AA325" s="167">
        <v>1</v>
      </c>
      <c r="AB325" s="167">
        <v>0</v>
      </c>
      <c r="AC325" s="167">
        <v>0</v>
      </c>
      <c r="AZ325" s="167">
        <v>2</v>
      </c>
      <c r="BA325" s="167">
        <f>IF(AZ325=1,G325,0)</f>
        <v>0</v>
      </c>
      <c r="BB325" s="167">
        <f>IF(AZ325=2,G325,0)</f>
        <v>0</v>
      </c>
      <c r="BC325" s="167">
        <f>IF(AZ325=3,G325,0)</f>
        <v>0</v>
      </c>
      <c r="BD325" s="167">
        <f>IF(AZ325=4,G325,0)</f>
        <v>0</v>
      </c>
      <c r="BE325" s="167">
        <f>IF(AZ325=5,G325,0)</f>
        <v>0</v>
      </c>
      <c r="CA325" s="202">
        <v>1</v>
      </c>
      <c r="CB325" s="202">
        <v>0</v>
      </c>
      <c r="CZ325" s="167">
        <v>0.0022</v>
      </c>
    </row>
    <row r="326" spans="1:15" ht="22.5">
      <c r="A326" s="203"/>
      <c r="B326" s="205"/>
      <c r="C326" s="206" t="s">
        <v>392</v>
      </c>
      <c r="D326" s="207"/>
      <c r="E326" s="208">
        <v>0</v>
      </c>
      <c r="F326" s="209"/>
      <c r="G326" s="210"/>
      <c r="M326" s="204" t="s">
        <v>392</v>
      </c>
      <c r="O326" s="195"/>
    </row>
    <row r="327" spans="1:15" ht="22.5">
      <c r="A327" s="203"/>
      <c r="B327" s="205"/>
      <c r="C327" s="206" t="s">
        <v>393</v>
      </c>
      <c r="D327" s="207"/>
      <c r="E327" s="208">
        <v>0</v>
      </c>
      <c r="F327" s="209"/>
      <c r="G327" s="210"/>
      <c r="M327" s="204" t="s">
        <v>393</v>
      </c>
      <c r="O327" s="195"/>
    </row>
    <row r="328" spans="1:15" ht="12.75">
      <c r="A328" s="203"/>
      <c r="B328" s="205"/>
      <c r="C328" s="206" t="s">
        <v>394</v>
      </c>
      <c r="D328" s="207"/>
      <c r="E328" s="208">
        <v>1560.9174</v>
      </c>
      <c r="F328" s="209"/>
      <c r="G328" s="210"/>
      <c r="M328" s="204" t="s">
        <v>394</v>
      </c>
      <c r="O328" s="195"/>
    </row>
    <row r="329" spans="1:15" ht="12.75">
      <c r="A329" s="203"/>
      <c r="B329" s="205"/>
      <c r="C329" s="206" t="s">
        <v>103</v>
      </c>
      <c r="D329" s="207"/>
      <c r="E329" s="208">
        <v>0</v>
      </c>
      <c r="F329" s="209"/>
      <c r="G329" s="210"/>
      <c r="M329" s="204" t="s">
        <v>103</v>
      </c>
      <c r="O329" s="195"/>
    </row>
    <row r="330" spans="1:15" ht="12.75">
      <c r="A330" s="203"/>
      <c r="B330" s="205"/>
      <c r="C330" s="206" t="s">
        <v>113</v>
      </c>
      <c r="D330" s="207"/>
      <c r="E330" s="208">
        <v>0</v>
      </c>
      <c r="F330" s="209"/>
      <c r="G330" s="210"/>
      <c r="M330" s="204" t="s">
        <v>113</v>
      </c>
      <c r="O330" s="195"/>
    </row>
    <row r="331" spans="1:15" ht="12.75">
      <c r="A331" s="203"/>
      <c r="B331" s="205"/>
      <c r="C331" s="206" t="s">
        <v>395</v>
      </c>
      <c r="D331" s="207"/>
      <c r="E331" s="208">
        <v>0</v>
      </c>
      <c r="F331" s="209"/>
      <c r="G331" s="210"/>
      <c r="M331" s="204" t="s">
        <v>395</v>
      </c>
      <c r="O331" s="195"/>
    </row>
    <row r="332" spans="1:15" ht="12.75">
      <c r="A332" s="203"/>
      <c r="B332" s="205"/>
      <c r="C332" s="206" t="s">
        <v>396</v>
      </c>
      <c r="D332" s="207"/>
      <c r="E332" s="208">
        <v>21.645</v>
      </c>
      <c r="F332" s="209"/>
      <c r="G332" s="210"/>
      <c r="M332" s="204" t="s">
        <v>396</v>
      </c>
      <c r="O332" s="195"/>
    </row>
    <row r="333" spans="1:15" ht="12.75">
      <c r="A333" s="203"/>
      <c r="B333" s="205"/>
      <c r="C333" s="206" t="s">
        <v>397</v>
      </c>
      <c r="D333" s="207"/>
      <c r="E333" s="208">
        <v>95.044</v>
      </c>
      <c r="F333" s="209"/>
      <c r="G333" s="210"/>
      <c r="M333" s="204" t="s">
        <v>397</v>
      </c>
      <c r="O333" s="195"/>
    </row>
    <row r="334" spans="1:15" ht="12.75">
      <c r="A334" s="203"/>
      <c r="B334" s="205"/>
      <c r="C334" s="206" t="s">
        <v>398</v>
      </c>
      <c r="D334" s="207"/>
      <c r="E334" s="208">
        <v>20.15</v>
      </c>
      <c r="F334" s="209"/>
      <c r="G334" s="210"/>
      <c r="M334" s="204" t="s">
        <v>398</v>
      </c>
      <c r="O334" s="195"/>
    </row>
    <row r="335" spans="1:104" ht="12.75">
      <c r="A335" s="196">
        <v>61</v>
      </c>
      <c r="B335" s="197" t="s">
        <v>399</v>
      </c>
      <c r="C335" s="198" t="s">
        <v>400</v>
      </c>
      <c r="D335" s="199" t="s">
        <v>121</v>
      </c>
      <c r="E335" s="200">
        <v>162.32</v>
      </c>
      <c r="F335" s="200">
        <v>0</v>
      </c>
      <c r="G335" s="201">
        <f>E335*F335</f>
        <v>0</v>
      </c>
      <c r="O335" s="195">
        <v>2</v>
      </c>
      <c r="AA335" s="167">
        <v>1</v>
      </c>
      <c r="AB335" s="167">
        <v>7</v>
      </c>
      <c r="AC335" s="167">
        <v>7</v>
      </c>
      <c r="AZ335" s="167">
        <v>2</v>
      </c>
      <c r="BA335" s="167">
        <f>IF(AZ335=1,G335,0)</f>
        <v>0</v>
      </c>
      <c r="BB335" s="167">
        <f>IF(AZ335=2,G335,0)</f>
        <v>0</v>
      </c>
      <c r="BC335" s="167">
        <f>IF(AZ335=3,G335,0)</f>
        <v>0</v>
      </c>
      <c r="BD335" s="167">
        <f>IF(AZ335=4,G335,0)</f>
        <v>0</v>
      </c>
      <c r="BE335" s="167">
        <f>IF(AZ335=5,G335,0)</f>
        <v>0</v>
      </c>
      <c r="CA335" s="202">
        <v>1</v>
      </c>
      <c r="CB335" s="202">
        <v>7</v>
      </c>
      <c r="CZ335" s="167">
        <v>0.00076</v>
      </c>
    </row>
    <row r="336" spans="1:15" ht="12.75">
      <c r="A336" s="203"/>
      <c r="B336" s="205"/>
      <c r="C336" s="206" t="s">
        <v>163</v>
      </c>
      <c r="D336" s="207"/>
      <c r="E336" s="208">
        <v>0</v>
      </c>
      <c r="F336" s="209"/>
      <c r="G336" s="210"/>
      <c r="M336" s="204" t="s">
        <v>163</v>
      </c>
      <c r="O336" s="195"/>
    </row>
    <row r="337" spans="1:15" ht="12.75">
      <c r="A337" s="203"/>
      <c r="B337" s="205"/>
      <c r="C337" s="206" t="s">
        <v>401</v>
      </c>
      <c r="D337" s="207"/>
      <c r="E337" s="208">
        <v>162.32</v>
      </c>
      <c r="F337" s="209"/>
      <c r="G337" s="210"/>
      <c r="M337" s="204" t="s">
        <v>401</v>
      </c>
      <c r="O337" s="195"/>
    </row>
    <row r="338" spans="1:104" ht="12.75">
      <c r="A338" s="196">
        <v>62</v>
      </c>
      <c r="B338" s="197" t="s">
        <v>402</v>
      </c>
      <c r="C338" s="198" t="s">
        <v>403</v>
      </c>
      <c r="D338" s="199" t="s">
        <v>121</v>
      </c>
      <c r="E338" s="200">
        <v>444.67</v>
      </c>
      <c r="F338" s="200">
        <v>0</v>
      </c>
      <c r="G338" s="201">
        <f>E338*F338</f>
        <v>0</v>
      </c>
      <c r="O338" s="195">
        <v>2</v>
      </c>
      <c r="AA338" s="167">
        <v>1</v>
      </c>
      <c r="AB338" s="167">
        <v>7</v>
      </c>
      <c r="AC338" s="167">
        <v>7</v>
      </c>
      <c r="AZ338" s="167">
        <v>2</v>
      </c>
      <c r="BA338" s="167">
        <f>IF(AZ338=1,G338,0)</f>
        <v>0</v>
      </c>
      <c r="BB338" s="167">
        <f>IF(AZ338=2,G338,0)</f>
        <v>0</v>
      </c>
      <c r="BC338" s="167">
        <f>IF(AZ338=3,G338,0)</f>
        <v>0</v>
      </c>
      <c r="BD338" s="167">
        <f>IF(AZ338=4,G338,0)</f>
        <v>0</v>
      </c>
      <c r="BE338" s="167">
        <f>IF(AZ338=5,G338,0)</f>
        <v>0</v>
      </c>
      <c r="CA338" s="202">
        <v>1</v>
      </c>
      <c r="CB338" s="202">
        <v>7</v>
      </c>
      <c r="CZ338" s="167">
        <v>0.00076</v>
      </c>
    </row>
    <row r="339" spans="1:15" ht="12.75">
      <c r="A339" s="203"/>
      <c r="B339" s="205"/>
      <c r="C339" s="206" t="s">
        <v>163</v>
      </c>
      <c r="D339" s="207"/>
      <c r="E339" s="208">
        <v>0</v>
      </c>
      <c r="F339" s="209"/>
      <c r="G339" s="210"/>
      <c r="M339" s="204" t="s">
        <v>163</v>
      </c>
      <c r="O339" s="195"/>
    </row>
    <row r="340" spans="1:15" ht="12.75">
      <c r="A340" s="203"/>
      <c r="B340" s="205"/>
      <c r="C340" s="206" t="s">
        <v>404</v>
      </c>
      <c r="D340" s="207"/>
      <c r="E340" s="208">
        <v>444.67</v>
      </c>
      <c r="F340" s="209"/>
      <c r="G340" s="210"/>
      <c r="M340" s="204" t="s">
        <v>404</v>
      </c>
      <c r="O340" s="195"/>
    </row>
    <row r="341" spans="1:104" ht="22.5">
      <c r="A341" s="196">
        <v>63</v>
      </c>
      <c r="B341" s="197" t="s">
        <v>405</v>
      </c>
      <c r="C341" s="198" t="s">
        <v>406</v>
      </c>
      <c r="D341" s="199" t="s">
        <v>86</v>
      </c>
      <c r="E341" s="200">
        <v>1731.7564</v>
      </c>
      <c r="F341" s="200">
        <v>0</v>
      </c>
      <c r="G341" s="201">
        <f>E341*F341</f>
        <v>0</v>
      </c>
      <c r="O341" s="195">
        <v>2</v>
      </c>
      <c r="AA341" s="167">
        <v>1</v>
      </c>
      <c r="AB341" s="167">
        <v>7</v>
      </c>
      <c r="AC341" s="167">
        <v>7</v>
      </c>
      <c r="AZ341" s="167">
        <v>2</v>
      </c>
      <c r="BA341" s="167">
        <f>IF(AZ341=1,G341,0)</f>
        <v>0</v>
      </c>
      <c r="BB341" s="167">
        <f>IF(AZ341=2,G341,0)</f>
        <v>0</v>
      </c>
      <c r="BC341" s="167">
        <f>IF(AZ341=3,G341,0)</f>
        <v>0</v>
      </c>
      <c r="BD341" s="167">
        <f>IF(AZ341=4,G341,0)</f>
        <v>0</v>
      </c>
      <c r="BE341" s="167">
        <f>IF(AZ341=5,G341,0)</f>
        <v>0</v>
      </c>
      <c r="CA341" s="202">
        <v>1</v>
      </c>
      <c r="CB341" s="202">
        <v>7</v>
      </c>
      <c r="CZ341" s="167">
        <v>0</v>
      </c>
    </row>
    <row r="342" spans="1:15" ht="12.75">
      <c r="A342" s="203"/>
      <c r="B342" s="205"/>
      <c r="C342" s="206" t="s">
        <v>407</v>
      </c>
      <c r="D342" s="207"/>
      <c r="E342" s="208">
        <v>0</v>
      </c>
      <c r="F342" s="209"/>
      <c r="G342" s="210"/>
      <c r="M342" s="204" t="s">
        <v>407</v>
      </c>
      <c r="O342" s="195"/>
    </row>
    <row r="343" spans="1:15" ht="12.75">
      <c r="A343" s="203"/>
      <c r="B343" s="205"/>
      <c r="C343" s="206" t="s">
        <v>394</v>
      </c>
      <c r="D343" s="207"/>
      <c r="E343" s="208">
        <v>1560.9174</v>
      </c>
      <c r="F343" s="209"/>
      <c r="G343" s="210"/>
      <c r="M343" s="204" t="s">
        <v>394</v>
      </c>
      <c r="O343" s="195"/>
    </row>
    <row r="344" spans="1:15" ht="12.75">
      <c r="A344" s="203"/>
      <c r="B344" s="205"/>
      <c r="C344" s="206" t="s">
        <v>103</v>
      </c>
      <c r="D344" s="207"/>
      <c r="E344" s="208">
        <v>0</v>
      </c>
      <c r="F344" s="209"/>
      <c r="G344" s="210"/>
      <c r="M344" s="204" t="s">
        <v>103</v>
      </c>
      <c r="O344" s="195"/>
    </row>
    <row r="345" spans="1:15" ht="12.75">
      <c r="A345" s="203"/>
      <c r="B345" s="205"/>
      <c r="C345" s="206" t="s">
        <v>113</v>
      </c>
      <c r="D345" s="207"/>
      <c r="E345" s="208">
        <v>0</v>
      </c>
      <c r="F345" s="209"/>
      <c r="G345" s="210"/>
      <c r="M345" s="204" t="s">
        <v>113</v>
      </c>
      <c r="O345" s="195"/>
    </row>
    <row r="346" spans="1:15" ht="12.75">
      <c r="A346" s="203"/>
      <c r="B346" s="205"/>
      <c r="C346" s="206" t="s">
        <v>395</v>
      </c>
      <c r="D346" s="207"/>
      <c r="E346" s="208">
        <v>0</v>
      </c>
      <c r="F346" s="209"/>
      <c r="G346" s="210"/>
      <c r="M346" s="204" t="s">
        <v>395</v>
      </c>
      <c r="O346" s="195"/>
    </row>
    <row r="347" spans="1:15" ht="12.75">
      <c r="A347" s="203"/>
      <c r="B347" s="205"/>
      <c r="C347" s="206" t="s">
        <v>396</v>
      </c>
      <c r="D347" s="207"/>
      <c r="E347" s="208">
        <v>21.645</v>
      </c>
      <c r="F347" s="209"/>
      <c r="G347" s="210"/>
      <c r="M347" s="204" t="s">
        <v>396</v>
      </c>
      <c r="O347" s="195"/>
    </row>
    <row r="348" spans="1:15" ht="12.75">
      <c r="A348" s="203"/>
      <c r="B348" s="205"/>
      <c r="C348" s="206" t="s">
        <v>397</v>
      </c>
      <c r="D348" s="207"/>
      <c r="E348" s="208">
        <v>95.044</v>
      </c>
      <c r="F348" s="209"/>
      <c r="G348" s="210"/>
      <c r="M348" s="204" t="s">
        <v>397</v>
      </c>
      <c r="O348" s="195"/>
    </row>
    <row r="349" spans="1:15" ht="12.75">
      <c r="A349" s="203"/>
      <c r="B349" s="205"/>
      <c r="C349" s="206" t="s">
        <v>398</v>
      </c>
      <c r="D349" s="207"/>
      <c r="E349" s="208">
        <v>20.15</v>
      </c>
      <c r="F349" s="209"/>
      <c r="G349" s="210"/>
      <c r="M349" s="204" t="s">
        <v>398</v>
      </c>
      <c r="O349" s="195"/>
    </row>
    <row r="350" spans="1:15" ht="12.75">
      <c r="A350" s="203"/>
      <c r="B350" s="205"/>
      <c r="C350" s="206" t="s">
        <v>408</v>
      </c>
      <c r="D350" s="207"/>
      <c r="E350" s="208">
        <v>0</v>
      </c>
      <c r="F350" s="209"/>
      <c r="G350" s="210"/>
      <c r="M350" s="204" t="s">
        <v>408</v>
      </c>
      <c r="O350" s="195"/>
    </row>
    <row r="351" spans="1:15" ht="12.75">
      <c r="A351" s="203"/>
      <c r="B351" s="205"/>
      <c r="C351" s="206" t="s">
        <v>409</v>
      </c>
      <c r="D351" s="207"/>
      <c r="E351" s="208">
        <v>20.24</v>
      </c>
      <c r="F351" s="209"/>
      <c r="G351" s="210"/>
      <c r="M351" s="204" t="s">
        <v>409</v>
      </c>
      <c r="O351" s="195"/>
    </row>
    <row r="352" spans="1:15" ht="12.75">
      <c r="A352" s="203"/>
      <c r="B352" s="205"/>
      <c r="C352" s="206" t="s">
        <v>410</v>
      </c>
      <c r="D352" s="207"/>
      <c r="E352" s="208">
        <v>4.32</v>
      </c>
      <c r="F352" s="209"/>
      <c r="G352" s="210"/>
      <c r="M352" s="204" t="s">
        <v>410</v>
      </c>
      <c r="O352" s="195"/>
    </row>
    <row r="353" spans="1:15" ht="12.75">
      <c r="A353" s="203"/>
      <c r="B353" s="205"/>
      <c r="C353" s="206" t="s">
        <v>411</v>
      </c>
      <c r="D353" s="207"/>
      <c r="E353" s="208">
        <v>0.76</v>
      </c>
      <c r="F353" s="209"/>
      <c r="G353" s="210"/>
      <c r="M353" s="204" t="s">
        <v>411</v>
      </c>
      <c r="O353" s="195"/>
    </row>
    <row r="354" spans="1:15" ht="12.75">
      <c r="A354" s="203"/>
      <c r="B354" s="205"/>
      <c r="C354" s="206" t="s">
        <v>412</v>
      </c>
      <c r="D354" s="207"/>
      <c r="E354" s="208">
        <v>4.4</v>
      </c>
      <c r="F354" s="209"/>
      <c r="G354" s="210"/>
      <c r="M354" s="204" t="s">
        <v>412</v>
      </c>
      <c r="O354" s="195"/>
    </row>
    <row r="355" spans="1:15" ht="12.75">
      <c r="A355" s="203"/>
      <c r="B355" s="205"/>
      <c r="C355" s="206" t="s">
        <v>413</v>
      </c>
      <c r="D355" s="207"/>
      <c r="E355" s="208">
        <v>2.4</v>
      </c>
      <c r="F355" s="209"/>
      <c r="G355" s="210"/>
      <c r="M355" s="204" t="s">
        <v>413</v>
      </c>
      <c r="O355" s="195"/>
    </row>
    <row r="356" spans="1:15" ht="12.75">
      <c r="A356" s="203"/>
      <c r="B356" s="205"/>
      <c r="C356" s="206" t="s">
        <v>414</v>
      </c>
      <c r="D356" s="207"/>
      <c r="E356" s="208">
        <v>1.88</v>
      </c>
      <c r="F356" s="209"/>
      <c r="G356" s="210"/>
      <c r="M356" s="204" t="s">
        <v>414</v>
      </c>
      <c r="O356" s="195"/>
    </row>
    <row r="357" spans="1:104" ht="22.5">
      <c r="A357" s="196">
        <v>64</v>
      </c>
      <c r="B357" s="197" t="s">
        <v>415</v>
      </c>
      <c r="C357" s="198" t="s">
        <v>416</v>
      </c>
      <c r="D357" s="199" t="s">
        <v>86</v>
      </c>
      <c r="E357" s="200">
        <v>51</v>
      </c>
      <c r="F357" s="200">
        <v>0</v>
      </c>
      <c r="G357" s="201">
        <f>E357*F357</f>
        <v>0</v>
      </c>
      <c r="O357" s="195">
        <v>2</v>
      </c>
      <c r="AA357" s="167">
        <v>1</v>
      </c>
      <c r="AB357" s="167">
        <v>7</v>
      </c>
      <c r="AC357" s="167">
        <v>7</v>
      </c>
      <c r="AZ357" s="167">
        <v>2</v>
      </c>
      <c r="BA357" s="167">
        <f>IF(AZ357=1,G357,0)</f>
        <v>0</v>
      </c>
      <c r="BB357" s="167">
        <f>IF(AZ357=2,G357,0)</f>
        <v>0</v>
      </c>
      <c r="BC357" s="167">
        <f>IF(AZ357=3,G357,0)</f>
        <v>0</v>
      </c>
      <c r="BD357" s="167">
        <f>IF(AZ357=4,G357,0)</f>
        <v>0</v>
      </c>
      <c r="BE357" s="167">
        <f>IF(AZ357=5,G357,0)</f>
        <v>0</v>
      </c>
      <c r="CA357" s="202">
        <v>1</v>
      </c>
      <c r="CB357" s="202">
        <v>7</v>
      </c>
      <c r="CZ357" s="167">
        <v>0.00085</v>
      </c>
    </row>
    <row r="358" spans="1:15" ht="22.5">
      <c r="A358" s="203"/>
      <c r="B358" s="205"/>
      <c r="C358" s="206" t="s">
        <v>417</v>
      </c>
      <c r="D358" s="207"/>
      <c r="E358" s="208">
        <v>0</v>
      </c>
      <c r="F358" s="209"/>
      <c r="G358" s="210"/>
      <c r="M358" s="204" t="s">
        <v>417</v>
      </c>
      <c r="O358" s="195"/>
    </row>
    <row r="359" spans="1:15" ht="12.75">
      <c r="A359" s="203"/>
      <c r="B359" s="205"/>
      <c r="C359" s="206" t="s">
        <v>418</v>
      </c>
      <c r="D359" s="207"/>
      <c r="E359" s="208">
        <v>0</v>
      </c>
      <c r="F359" s="209"/>
      <c r="G359" s="210"/>
      <c r="M359" s="204" t="s">
        <v>418</v>
      </c>
      <c r="O359" s="195"/>
    </row>
    <row r="360" spans="1:15" ht="12.75">
      <c r="A360" s="203"/>
      <c r="B360" s="205"/>
      <c r="C360" s="206" t="s">
        <v>103</v>
      </c>
      <c r="D360" s="207"/>
      <c r="E360" s="208">
        <v>0</v>
      </c>
      <c r="F360" s="209"/>
      <c r="G360" s="210"/>
      <c r="M360" s="204" t="s">
        <v>103</v>
      </c>
      <c r="O360" s="195"/>
    </row>
    <row r="361" spans="1:15" ht="12.75">
      <c r="A361" s="203"/>
      <c r="B361" s="205"/>
      <c r="C361" s="206" t="s">
        <v>113</v>
      </c>
      <c r="D361" s="207"/>
      <c r="E361" s="208">
        <v>0</v>
      </c>
      <c r="F361" s="209"/>
      <c r="G361" s="210"/>
      <c r="M361" s="204" t="s">
        <v>113</v>
      </c>
      <c r="O361" s="195"/>
    </row>
    <row r="362" spans="1:15" ht="12.75">
      <c r="A362" s="203"/>
      <c r="B362" s="205"/>
      <c r="C362" s="206" t="s">
        <v>408</v>
      </c>
      <c r="D362" s="207"/>
      <c r="E362" s="208">
        <v>0</v>
      </c>
      <c r="F362" s="209"/>
      <c r="G362" s="210"/>
      <c r="M362" s="204" t="s">
        <v>408</v>
      </c>
      <c r="O362" s="195"/>
    </row>
    <row r="363" spans="1:15" ht="12.75">
      <c r="A363" s="203"/>
      <c r="B363" s="205"/>
      <c r="C363" s="206" t="s">
        <v>419</v>
      </c>
      <c r="D363" s="207"/>
      <c r="E363" s="208">
        <v>30.36</v>
      </c>
      <c r="F363" s="209"/>
      <c r="G363" s="210"/>
      <c r="M363" s="204" t="s">
        <v>419</v>
      </c>
      <c r="O363" s="195"/>
    </row>
    <row r="364" spans="1:15" ht="12.75">
      <c r="A364" s="203"/>
      <c r="B364" s="205"/>
      <c r="C364" s="206" t="s">
        <v>420</v>
      </c>
      <c r="D364" s="207"/>
      <c r="E364" s="208">
        <v>6.48</v>
      </c>
      <c r="F364" s="209"/>
      <c r="G364" s="210"/>
      <c r="M364" s="204" t="s">
        <v>420</v>
      </c>
      <c r="O364" s="195"/>
    </row>
    <row r="365" spans="1:15" ht="12.75">
      <c r="A365" s="203"/>
      <c r="B365" s="205"/>
      <c r="C365" s="206" t="s">
        <v>421</v>
      </c>
      <c r="D365" s="207"/>
      <c r="E365" s="208">
        <v>1.14</v>
      </c>
      <c r="F365" s="209"/>
      <c r="G365" s="210"/>
      <c r="M365" s="204" t="s">
        <v>421</v>
      </c>
      <c r="O365" s="195"/>
    </row>
    <row r="366" spans="1:15" ht="12.75">
      <c r="A366" s="203"/>
      <c r="B366" s="205"/>
      <c r="C366" s="206" t="s">
        <v>422</v>
      </c>
      <c r="D366" s="207"/>
      <c r="E366" s="208">
        <v>6.6</v>
      </c>
      <c r="F366" s="209"/>
      <c r="G366" s="210"/>
      <c r="M366" s="204" t="s">
        <v>422</v>
      </c>
      <c r="O366" s="195"/>
    </row>
    <row r="367" spans="1:15" ht="12.75">
      <c r="A367" s="203"/>
      <c r="B367" s="205"/>
      <c r="C367" s="206" t="s">
        <v>423</v>
      </c>
      <c r="D367" s="207"/>
      <c r="E367" s="208">
        <v>3.6</v>
      </c>
      <c r="F367" s="209"/>
      <c r="G367" s="210"/>
      <c r="M367" s="204" t="s">
        <v>423</v>
      </c>
      <c r="O367" s="195"/>
    </row>
    <row r="368" spans="1:15" ht="12.75">
      <c r="A368" s="203"/>
      <c r="B368" s="205"/>
      <c r="C368" s="206" t="s">
        <v>424</v>
      </c>
      <c r="D368" s="207"/>
      <c r="E368" s="208">
        <v>2.82</v>
      </c>
      <c r="F368" s="209"/>
      <c r="G368" s="210"/>
      <c r="M368" s="204" t="s">
        <v>424</v>
      </c>
      <c r="O368" s="195"/>
    </row>
    <row r="369" spans="1:104" ht="12.75">
      <c r="A369" s="196">
        <v>65</v>
      </c>
      <c r="B369" s="197" t="s">
        <v>425</v>
      </c>
      <c r="C369" s="198" t="s">
        <v>426</v>
      </c>
      <c r="D369" s="199" t="s">
        <v>86</v>
      </c>
      <c r="E369" s="200">
        <v>58.65</v>
      </c>
      <c r="F369" s="200">
        <v>0</v>
      </c>
      <c r="G369" s="201">
        <f>E369*F369</f>
        <v>0</v>
      </c>
      <c r="O369" s="195">
        <v>2</v>
      </c>
      <c r="AA369" s="167">
        <v>3</v>
      </c>
      <c r="AB369" s="167">
        <v>7</v>
      </c>
      <c r="AC369" s="167">
        <v>28322012</v>
      </c>
      <c r="AZ369" s="167">
        <v>2</v>
      </c>
      <c r="BA369" s="167">
        <f>IF(AZ369=1,G369,0)</f>
        <v>0</v>
      </c>
      <c r="BB369" s="167">
        <f>IF(AZ369=2,G369,0)</f>
        <v>0</v>
      </c>
      <c r="BC369" s="167">
        <f>IF(AZ369=3,G369,0)</f>
        <v>0</v>
      </c>
      <c r="BD369" s="167">
        <f>IF(AZ369=4,G369,0)</f>
        <v>0</v>
      </c>
      <c r="BE369" s="167">
        <f>IF(AZ369=5,G369,0)</f>
        <v>0</v>
      </c>
      <c r="CA369" s="202">
        <v>3</v>
      </c>
      <c r="CB369" s="202">
        <v>7</v>
      </c>
      <c r="CZ369" s="167">
        <v>0.00196</v>
      </c>
    </row>
    <row r="370" spans="1:15" ht="22.5">
      <c r="A370" s="203"/>
      <c r="B370" s="205"/>
      <c r="C370" s="206" t="s">
        <v>417</v>
      </c>
      <c r="D370" s="207"/>
      <c r="E370" s="208">
        <v>0</v>
      </c>
      <c r="F370" s="209"/>
      <c r="G370" s="210"/>
      <c r="M370" s="204" t="s">
        <v>417</v>
      </c>
      <c r="O370" s="195"/>
    </row>
    <row r="371" spans="1:15" ht="12.75">
      <c r="A371" s="203"/>
      <c r="B371" s="205"/>
      <c r="C371" s="206" t="s">
        <v>427</v>
      </c>
      <c r="D371" s="207"/>
      <c r="E371" s="208">
        <v>58.65</v>
      </c>
      <c r="F371" s="209"/>
      <c r="G371" s="210"/>
      <c r="M371" s="204" t="s">
        <v>427</v>
      </c>
      <c r="O371" s="195"/>
    </row>
    <row r="372" spans="1:104" ht="12.75">
      <c r="A372" s="196">
        <v>66</v>
      </c>
      <c r="B372" s="197" t="s">
        <v>428</v>
      </c>
      <c r="C372" s="198" t="s">
        <v>429</v>
      </c>
      <c r="D372" s="199" t="s">
        <v>86</v>
      </c>
      <c r="E372" s="200">
        <v>1818.3442</v>
      </c>
      <c r="F372" s="200">
        <v>0</v>
      </c>
      <c r="G372" s="201">
        <f>E372*F372</f>
        <v>0</v>
      </c>
      <c r="O372" s="195">
        <v>2</v>
      </c>
      <c r="AA372" s="167">
        <v>3</v>
      </c>
      <c r="AB372" s="167">
        <v>7</v>
      </c>
      <c r="AC372" s="167">
        <v>69366198</v>
      </c>
      <c r="AZ372" s="167">
        <v>2</v>
      </c>
      <c r="BA372" s="167">
        <f>IF(AZ372=1,G372,0)</f>
        <v>0</v>
      </c>
      <c r="BB372" s="167">
        <f>IF(AZ372=2,G372,0)</f>
        <v>0</v>
      </c>
      <c r="BC372" s="167">
        <f>IF(AZ372=3,G372,0)</f>
        <v>0</v>
      </c>
      <c r="BD372" s="167">
        <f>IF(AZ372=4,G372,0)</f>
        <v>0</v>
      </c>
      <c r="BE372" s="167">
        <f>IF(AZ372=5,G372,0)</f>
        <v>0</v>
      </c>
      <c r="CA372" s="202">
        <v>3</v>
      </c>
      <c r="CB372" s="202">
        <v>7</v>
      </c>
      <c r="CZ372" s="167">
        <v>0.0003</v>
      </c>
    </row>
    <row r="373" spans="1:15" ht="12.75">
      <c r="A373" s="203"/>
      <c r="B373" s="205"/>
      <c r="C373" s="206" t="s">
        <v>430</v>
      </c>
      <c r="D373" s="207"/>
      <c r="E373" s="208">
        <v>1818.3442</v>
      </c>
      <c r="F373" s="209"/>
      <c r="G373" s="210"/>
      <c r="M373" s="204" t="s">
        <v>430</v>
      </c>
      <c r="O373" s="195"/>
    </row>
    <row r="374" spans="1:104" ht="12.75">
      <c r="A374" s="196">
        <v>67</v>
      </c>
      <c r="B374" s="197" t="s">
        <v>431</v>
      </c>
      <c r="C374" s="198" t="s">
        <v>432</v>
      </c>
      <c r="D374" s="199" t="s">
        <v>384</v>
      </c>
      <c r="E374" s="200">
        <v>4.91368374</v>
      </c>
      <c r="F374" s="200">
        <v>0</v>
      </c>
      <c r="G374" s="201">
        <f>E374*F374</f>
        <v>0</v>
      </c>
      <c r="O374" s="195">
        <v>2</v>
      </c>
      <c r="AA374" s="167">
        <v>7</v>
      </c>
      <c r="AB374" s="167">
        <v>1001</v>
      </c>
      <c r="AC374" s="167">
        <v>5</v>
      </c>
      <c r="AZ374" s="167">
        <v>2</v>
      </c>
      <c r="BA374" s="167">
        <f>IF(AZ374=1,G374,0)</f>
        <v>0</v>
      </c>
      <c r="BB374" s="167">
        <f>IF(AZ374=2,G374,0)</f>
        <v>0</v>
      </c>
      <c r="BC374" s="167">
        <f>IF(AZ374=3,G374,0)</f>
        <v>0</v>
      </c>
      <c r="BD374" s="167">
        <f>IF(AZ374=4,G374,0)</f>
        <v>0</v>
      </c>
      <c r="BE374" s="167">
        <f>IF(AZ374=5,G374,0)</f>
        <v>0</v>
      </c>
      <c r="CA374" s="202">
        <v>7</v>
      </c>
      <c r="CB374" s="202">
        <v>1001</v>
      </c>
      <c r="CZ374" s="167">
        <v>0</v>
      </c>
    </row>
    <row r="375" spans="1:57" ht="12.75">
      <c r="A375" s="211"/>
      <c r="B375" s="212" t="s">
        <v>76</v>
      </c>
      <c r="C375" s="213" t="str">
        <f>CONCATENATE(B321," ",C321)</f>
        <v>712 Živičné krytiny</v>
      </c>
      <c r="D375" s="214"/>
      <c r="E375" s="215"/>
      <c r="F375" s="216"/>
      <c r="G375" s="217">
        <f>SUM(G321:G374)</f>
        <v>0</v>
      </c>
      <c r="O375" s="195">
        <v>4</v>
      </c>
      <c r="BA375" s="218">
        <f>SUM(BA321:BA374)</f>
        <v>0</v>
      </c>
      <c r="BB375" s="218">
        <f>SUM(BB321:BB374)</f>
        <v>0</v>
      </c>
      <c r="BC375" s="218">
        <f>SUM(BC321:BC374)</f>
        <v>0</v>
      </c>
      <c r="BD375" s="218">
        <f>SUM(BD321:BD374)</f>
        <v>0</v>
      </c>
      <c r="BE375" s="218">
        <f>SUM(BE321:BE374)</f>
        <v>0</v>
      </c>
    </row>
    <row r="376" spans="1:15" ht="12.75">
      <c r="A376" s="188" t="s">
        <v>72</v>
      </c>
      <c r="B376" s="189" t="s">
        <v>433</v>
      </c>
      <c r="C376" s="190" t="s">
        <v>434</v>
      </c>
      <c r="D376" s="191"/>
      <c r="E376" s="192"/>
      <c r="F376" s="192"/>
      <c r="G376" s="193"/>
      <c r="H376" s="194"/>
      <c r="I376" s="194"/>
      <c r="O376" s="195">
        <v>1</v>
      </c>
    </row>
    <row r="377" spans="1:104" ht="22.5">
      <c r="A377" s="196">
        <v>68</v>
      </c>
      <c r="B377" s="197" t="s">
        <v>435</v>
      </c>
      <c r="C377" s="198" t="s">
        <v>436</v>
      </c>
      <c r="D377" s="199" t="s">
        <v>86</v>
      </c>
      <c r="E377" s="200">
        <v>44.9415</v>
      </c>
      <c r="F377" s="200">
        <v>0</v>
      </c>
      <c r="G377" s="201">
        <f>E377*F377</f>
        <v>0</v>
      </c>
      <c r="O377" s="195">
        <v>2</v>
      </c>
      <c r="AA377" s="167">
        <v>1</v>
      </c>
      <c r="AB377" s="167">
        <v>7</v>
      </c>
      <c r="AC377" s="167">
        <v>7</v>
      </c>
      <c r="AZ377" s="167">
        <v>2</v>
      </c>
      <c r="BA377" s="167">
        <f>IF(AZ377=1,G377,0)</f>
        <v>0</v>
      </c>
      <c r="BB377" s="167">
        <f>IF(AZ377=2,G377,0)</f>
        <v>0</v>
      </c>
      <c r="BC377" s="167">
        <f>IF(AZ377=3,G377,0)</f>
        <v>0</v>
      </c>
      <c r="BD377" s="167">
        <f>IF(AZ377=4,G377,0)</f>
        <v>0</v>
      </c>
      <c r="BE377" s="167">
        <f>IF(AZ377=5,G377,0)</f>
        <v>0</v>
      </c>
      <c r="CA377" s="202">
        <v>1</v>
      </c>
      <c r="CB377" s="202">
        <v>7</v>
      </c>
      <c r="CZ377" s="167">
        <v>0</v>
      </c>
    </row>
    <row r="378" spans="1:15" ht="12.75">
      <c r="A378" s="203"/>
      <c r="B378" s="205"/>
      <c r="C378" s="206" t="s">
        <v>103</v>
      </c>
      <c r="D378" s="207"/>
      <c r="E378" s="208">
        <v>0</v>
      </c>
      <c r="F378" s="209"/>
      <c r="G378" s="210"/>
      <c r="M378" s="204" t="s">
        <v>103</v>
      </c>
      <c r="O378" s="195"/>
    </row>
    <row r="379" spans="1:15" ht="12.75">
      <c r="A379" s="203"/>
      <c r="B379" s="205"/>
      <c r="C379" s="206" t="s">
        <v>113</v>
      </c>
      <c r="D379" s="207"/>
      <c r="E379" s="208">
        <v>0</v>
      </c>
      <c r="F379" s="209"/>
      <c r="G379" s="210"/>
      <c r="M379" s="204" t="s">
        <v>113</v>
      </c>
      <c r="O379" s="195"/>
    </row>
    <row r="380" spans="1:15" ht="12.75">
      <c r="A380" s="203"/>
      <c r="B380" s="205"/>
      <c r="C380" s="206" t="s">
        <v>437</v>
      </c>
      <c r="D380" s="207"/>
      <c r="E380" s="208">
        <v>0</v>
      </c>
      <c r="F380" s="209"/>
      <c r="G380" s="210"/>
      <c r="M380" s="204" t="s">
        <v>437</v>
      </c>
      <c r="O380" s="195"/>
    </row>
    <row r="381" spans="1:15" ht="12.75">
      <c r="A381" s="203"/>
      <c r="B381" s="205"/>
      <c r="C381" s="206" t="s">
        <v>438</v>
      </c>
      <c r="D381" s="207"/>
      <c r="E381" s="208">
        <v>0</v>
      </c>
      <c r="F381" s="209"/>
      <c r="G381" s="210"/>
      <c r="M381" s="204" t="s">
        <v>438</v>
      </c>
      <c r="O381" s="195"/>
    </row>
    <row r="382" spans="1:15" ht="12.75">
      <c r="A382" s="203"/>
      <c r="B382" s="205"/>
      <c r="C382" s="206" t="s">
        <v>439</v>
      </c>
      <c r="D382" s="207"/>
      <c r="E382" s="208">
        <v>35.6415</v>
      </c>
      <c r="F382" s="209"/>
      <c r="G382" s="210"/>
      <c r="M382" s="204" t="s">
        <v>439</v>
      </c>
      <c r="O382" s="195"/>
    </row>
    <row r="383" spans="1:15" ht="12.75">
      <c r="A383" s="203"/>
      <c r="B383" s="205"/>
      <c r="C383" s="206" t="s">
        <v>440</v>
      </c>
      <c r="D383" s="207"/>
      <c r="E383" s="208">
        <v>9.3</v>
      </c>
      <c r="F383" s="209"/>
      <c r="G383" s="210"/>
      <c r="M383" s="204" t="s">
        <v>440</v>
      </c>
      <c r="O383" s="195"/>
    </row>
    <row r="384" spans="1:104" ht="12.75">
      <c r="A384" s="196">
        <v>69</v>
      </c>
      <c r="B384" s="197" t="s">
        <v>441</v>
      </c>
      <c r="C384" s="198" t="s">
        <v>442</v>
      </c>
      <c r="D384" s="199" t="s">
        <v>86</v>
      </c>
      <c r="E384" s="200">
        <v>71.8025</v>
      </c>
      <c r="F384" s="200">
        <v>0</v>
      </c>
      <c r="G384" s="201">
        <f>E384*F384</f>
        <v>0</v>
      </c>
      <c r="O384" s="195">
        <v>2</v>
      </c>
      <c r="AA384" s="167">
        <v>1</v>
      </c>
      <c r="AB384" s="167">
        <v>0</v>
      </c>
      <c r="AC384" s="167">
        <v>0</v>
      </c>
      <c r="AZ384" s="167">
        <v>2</v>
      </c>
      <c r="BA384" s="167">
        <f>IF(AZ384=1,G384,0)</f>
        <v>0</v>
      </c>
      <c r="BB384" s="167">
        <f>IF(AZ384=2,G384,0)</f>
        <v>0</v>
      </c>
      <c r="BC384" s="167">
        <f>IF(AZ384=3,G384,0)</f>
        <v>0</v>
      </c>
      <c r="BD384" s="167">
        <f>IF(AZ384=4,G384,0)</f>
        <v>0</v>
      </c>
      <c r="BE384" s="167">
        <f>IF(AZ384=5,G384,0)</f>
        <v>0</v>
      </c>
      <c r="CA384" s="202">
        <v>1</v>
      </c>
      <c r="CB384" s="202">
        <v>0</v>
      </c>
      <c r="CZ384" s="167">
        <v>0</v>
      </c>
    </row>
    <row r="385" spans="1:15" ht="12.75">
      <c r="A385" s="203"/>
      <c r="B385" s="205"/>
      <c r="C385" s="206" t="s">
        <v>443</v>
      </c>
      <c r="D385" s="207"/>
      <c r="E385" s="208">
        <v>0</v>
      </c>
      <c r="F385" s="209"/>
      <c r="G385" s="210"/>
      <c r="M385" s="204" t="s">
        <v>443</v>
      </c>
      <c r="O385" s="195"/>
    </row>
    <row r="386" spans="1:15" ht="12.75">
      <c r="A386" s="203"/>
      <c r="B386" s="205"/>
      <c r="C386" s="206" t="s">
        <v>444</v>
      </c>
      <c r="D386" s="207"/>
      <c r="E386" s="208">
        <v>71.8025</v>
      </c>
      <c r="F386" s="209"/>
      <c r="G386" s="210"/>
      <c r="M386" s="204" t="s">
        <v>444</v>
      </c>
      <c r="O386" s="195"/>
    </row>
    <row r="387" spans="1:104" ht="12.75">
      <c r="A387" s="196">
        <v>70</v>
      </c>
      <c r="B387" s="197" t="s">
        <v>445</v>
      </c>
      <c r="C387" s="198" t="s">
        <v>446</v>
      </c>
      <c r="D387" s="199" t="s">
        <v>86</v>
      </c>
      <c r="E387" s="200">
        <v>1560.9174</v>
      </c>
      <c r="F387" s="200">
        <v>0</v>
      </c>
      <c r="G387" s="201">
        <f>E387*F387</f>
        <v>0</v>
      </c>
      <c r="O387" s="195">
        <v>2</v>
      </c>
      <c r="AA387" s="167">
        <v>1</v>
      </c>
      <c r="AB387" s="167">
        <v>7</v>
      </c>
      <c r="AC387" s="167">
        <v>7</v>
      </c>
      <c r="AZ387" s="167">
        <v>2</v>
      </c>
      <c r="BA387" s="167">
        <f>IF(AZ387=1,G387,0)</f>
        <v>0</v>
      </c>
      <c r="BB387" s="167">
        <f>IF(AZ387=2,G387,0)</f>
        <v>0</v>
      </c>
      <c r="BC387" s="167">
        <f>IF(AZ387=3,G387,0)</f>
        <v>0</v>
      </c>
      <c r="BD387" s="167">
        <f>IF(AZ387=4,G387,0)</f>
        <v>0</v>
      </c>
      <c r="BE387" s="167">
        <f>IF(AZ387=5,G387,0)</f>
        <v>0</v>
      </c>
      <c r="CA387" s="202">
        <v>1</v>
      </c>
      <c r="CB387" s="202">
        <v>7</v>
      </c>
      <c r="CZ387" s="167">
        <v>0</v>
      </c>
    </row>
    <row r="388" spans="1:15" ht="12.75">
      <c r="A388" s="203"/>
      <c r="B388" s="205"/>
      <c r="C388" s="206" t="s">
        <v>447</v>
      </c>
      <c r="D388" s="207"/>
      <c r="E388" s="208">
        <v>0</v>
      </c>
      <c r="F388" s="209"/>
      <c r="G388" s="210"/>
      <c r="M388" s="204" t="s">
        <v>447</v>
      </c>
      <c r="O388" s="195"/>
    </row>
    <row r="389" spans="1:15" ht="12.75">
      <c r="A389" s="203"/>
      <c r="B389" s="205"/>
      <c r="C389" s="206" t="s">
        <v>394</v>
      </c>
      <c r="D389" s="207"/>
      <c r="E389" s="208">
        <v>1560.9174</v>
      </c>
      <c r="F389" s="209"/>
      <c r="G389" s="210"/>
      <c r="M389" s="204" t="s">
        <v>394</v>
      </c>
      <c r="O389" s="195"/>
    </row>
    <row r="390" spans="1:104" ht="12.75">
      <c r="A390" s="196">
        <v>71</v>
      </c>
      <c r="B390" s="197" t="s">
        <v>448</v>
      </c>
      <c r="C390" s="198" t="s">
        <v>449</v>
      </c>
      <c r="D390" s="199" t="s">
        <v>94</v>
      </c>
      <c r="E390" s="200">
        <v>437.1506</v>
      </c>
      <c r="F390" s="200">
        <v>0</v>
      </c>
      <c r="G390" s="201">
        <f>E390*F390</f>
        <v>0</v>
      </c>
      <c r="O390" s="195">
        <v>2</v>
      </c>
      <c r="AA390" s="167">
        <v>3</v>
      </c>
      <c r="AB390" s="167">
        <v>7</v>
      </c>
      <c r="AC390" s="167">
        <v>28375704</v>
      </c>
      <c r="AZ390" s="167">
        <v>2</v>
      </c>
      <c r="BA390" s="167">
        <f>IF(AZ390=1,G390,0)</f>
        <v>0</v>
      </c>
      <c r="BB390" s="167">
        <f>IF(AZ390=2,G390,0)</f>
        <v>0</v>
      </c>
      <c r="BC390" s="167">
        <f>IF(AZ390=3,G390,0)</f>
        <v>0</v>
      </c>
      <c r="BD390" s="167">
        <f>IF(AZ390=4,G390,0)</f>
        <v>0</v>
      </c>
      <c r="BE390" s="167">
        <f>IF(AZ390=5,G390,0)</f>
        <v>0</v>
      </c>
      <c r="CA390" s="202">
        <v>3</v>
      </c>
      <c r="CB390" s="202">
        <v>7</v>
      </c>
      <c r="CZ390" s="167">
        <v>0.02</v>
      </c>
    </row>
    <row r="391" spans="1:15" ht="12.75">
      <c r="A391" s="203"/>
      <c r="B391" s="205"/>
      <c r="C391" s="206" t="s">
        <v>450</v>
      </c>
      <c r="D391" s="207"/>
      <c r="E391" s="208">
        <v>0</v>
      </c>
      <c r="F391" s="209"/>
      <c r="G391" s="210"/>
      <c r="M391" s="204" t="s">
        <v>450</v>
      </c>
      <c r="O391" s="195"/>
    </row>
    <row r="392" spans="1:15" ht="12.75">
      <c r="A392" s="203"/>
      <c r="B392" s="205"/>
      <c r="C392" s="206" t="s">
        <v>451</v>
      </c>
      <c r="D392" s="207"/>
      <c r="E392" s="208">
        <v>429.2523</v>
      </c>
      <c r="F392" s="209"/>
      <c r="G392" s="210"/>
      <c r="M392" s="204" t="s">
        <v>451</v>
      </c>
      <c r="O392" s="195"/>
    </row>
    <row r="393" spans="1:15" ht="12.75">
      <c r="A393" s="203"/>
      <c r="B393" s="205"/>
      <c r="C393" s="206" t="s">
        <v>452</v>
      </c>
      <c r="D393" s="207"/>
      <c r="E393" s="208">
        <v>0</v>
      </c>
      <c r="F393" s="209"/>
      <c r="G393" s="210"/>
      <c r="M393" s="204" t="s">
        <v>452</v>
      </c>
      <c r="O393" s="195"/>
    </row>
    <row r="394" spans="1:15" ht="12.75">
      <c r="A394" s="203"/>
      <c r="B394" s="205"/>
      <c r="C394" s="206" t="s">
        <v>453</v>
      </c>
      <c r="D394" s="207"/>
      <c r="E394" s="208">
        <v>7.8983</v>
      </c>
      <c r="F394" s="209"/>
      <c r="G394" s="210"/>
      <c r="M394" s="204" t="s">
        <v>453</v>
      </c>
      <c r="O394" s="195"/>
    </row>
    <row r="395" spans="1:104" ht="12.75">
      <c r="A395" s="196">
        <v>72</v>
      </c>
      <c r="B395" s="197" t="s">
        <v>454</v>
      </c>
      <c r="C395" s="198" t="s">
        <v>455</v>
      </c>
      <c r="D395" s="199" t="s">
        <v>94</v>
      </c>
      <c r="E395" s="200">
        <v>2.2246</v>
      </c>
      <c r="F395" s="200">
        <v>0</v>
      </c>
      <c r="G395" s="201">
        <f>E395*F395</f>
        <v>0</v>
      </c>
      <c r="O395" s="195">
        <v>2</v>
      </c>
      <c r="AA395" s="167">
        <v>3</v>
      </c>
      <c r="AB395" s="167">
        <v>7</v>
      </c>
      <c r="AC395" s="167">
        <v>28375971</v>
      </c>
      <c r="AZ395" s="167">
        <v>2</v>
      </c>
      <c r="BA395" s="167">
        <f>IF(AZ395=1,G395,0)</f>
        <v>0</v>
      </c>
      <c r="BB395" s="167">
        <f>IF(AZ395=2,G395,0)</f>
        <v>0</v>
      </c>
      <c r="BC395" s="167">
        <f>IF(AZ395=3,G395,0)</f>
        <v>0</v>
      </c>
      <c r="BD395" s="167">
        <f>IF(AZ395=4,G395,0)</f>
        <v>0</v>
      </c>
      <c r="BE395" s="167">
        <f>IF(AZ395=5,G395,0)</f>
        <v>0</v>
      </c>
      <c r="CA395" s="202">
        <v>3</v>
      </c>
      <c r="CB395" s="202">
        <v>7</v>
      </c>
      <c r="CZ395" s="167">
        <v>0.02</v>
      </c>
    </row>
    <row r="396" spans="1:15" ht="12.75">
      <c r="A396" s="203"/>
      <c r="B396" s="205"/>
      <c r="C396" s="206" t="s">
        <v>456</v>
      </c>
      <c r="D396" s="207"/>
      <c r="E396" s="208">
        <v>0</v>
      </c>
      <c r="F396" s="209"/>
      <c r="G396" s="210"/>
      <c r="M396" s="204" t="s">
        <v>456</v>
      </c>
      <c r="O396" s="195"/>
    </row>
    <row r="397" spans="1:15" ht="12.75">
      <c r="A397" s="203"/>
      <c r="B397" s="205"/>
      <c r="C397" s="206" t="s">
        <v>457</v>
      </c>
      <c r="D397" s="207"/>
      <c r="E397" s="208">
        <v>2.2246</v>
      </c>
      <c r="F397" s="209"/>
      <c r="G397" s="210"/>
      <c r="M397" s="204" t="s">
        <v>457</v>
      </c>
      <c r="O397" s="195"/>
    </row>
    <row r="398" spans="1:104" ht="12.75">
      <c r="A398" s="196">
        <v>73</v>
      </c>
      <c r="B398" s="197" t="s">
        <v>458</v>
      </c>
      <c r="C398" s="198" t="s">
        <v>459</v>
      </c>
      <c r="D398" s="199" t="s">
        <v>245</v>
      </c>
      <c r="E398" s="200">
        <v>431</v>
      </c>
      <c r="F398" s="200">
        <v>0</v>
      </c>
      <c r="G398" s="201">
        <f>E398*F398</f>
        <v>0</v>
      </c>
      <c r="O398" s="195">
        <v>2</v>
      </c>
      <c r="AA398" s="167">
        <v>3</v>
      </c>
      <c r="AB398" s="167">
        <v>7</v>
      </c>
      <c r="AC398" s="167">
        <v>31173251</v>
      </c>
      <c r="AZ398" s="167">
        <v>2</v>
      </c>
      <c r="BA398" s="167">
        <f>IF(AZ398=1,G398,0)</f>
        <v>0</v>
      </c>
      <c r="BB398" s="167">
        <f>IF(AZ398=2,G398,0)</f>
        <v>0</v>
      </c>
      <c r="BC398" s="167">
        <f>IF(AZ398=3,G398,0)</f>
        <v>0</v>
      </c>
      <c r="BD398" s="167">
        <f>IF(AZ398=4,G398,0)</f>
        <v>0</v>
      </c>
      <c r="BE398" s="167">
        <f>IF(AZ398=5,G398,0)</f>
        <v>0</v>
      </c>
      <c r="CA398" s="202">
        <v>3</v>
      </c>
      <c r="CB398" s="202">
        <v>7</v>
      </c>
      <c r="CZ398" s="167">
        <v>0</v>
      </c>
    </row>
    <row r="399" spans="1:15" ht="12.75">
      <c r="A399" s="203"/>
      <c r="B399" s="205"/>
      <c r="C399" s="206" t="s">
        <v>460</v>
      </c>
      <c r="D399" s="207"/>
      <c r="E399" s="208">
        <v>0</v>
      </c>
      <c r="F399" s="209"/>
      <c r="G399" s="210"/>
      <c r="M399" s="204" t="s">
        <v>460</v>
      </c>
      <c r="O399" s="195"/>
    </row>
    <row r="400" spans="1:15" ht="12.75">
      <c r="A400" s="203"/>
      <c r="B400" s="205"/>
      <c r="C400" s="206" t="s">
        <v>461</v>
      </c>
      <c r="D400" s="207"/>
      <c r="E400" s="208">
        <v>431</v>
      </c>
      <c r="F400" s="209"/>
      <c r="G400" s="210"/>
      <c r="M400" s="204" t="s">
        <v>461</v>
      </c>
      <c r="O400" s="195"/>
    </row>
    <row r="401" spans="1:104" ht="12.75">
      <c r="A401" s="196">
        <v>74</v>
      </c>
      <c r="B401" s="197" t="s">
        <v>462</v>
      </c>
      <c r="C401" s="198" t="s">
        <v>463</v>
      </c>
      <c r="D401" s="199" t="s">
        <v>464</v>
      </c>
      <c r="E401" s="200">
        <v>502.6175</v>
      </c>
      <c r="F401" s="200">
        <v>0</v>
      </c>
      <c r="G401" s="201">
        <f>E401*F401</f>
        <v>0</v>
      </c>
      <c r="O401" s="195">
        <v>2</v>
      </c>
      <c r="AA401" s="167">
        <v>3</v>
      </c>
      <c r="AB401" s="167">
        <v>7</v>
      </c>
      <c r="AC401" s="167" t="s">
        <v>462</v>
      </c>
      <c r="AZ401" s="167">
        <v>2</v>
      </c>
      <c r="BA401" s="167">
        <f>IF(AZ401=1,G401,0)</f>
        <v>0</v>
      </c>
      <c r="BB401" s="167">
        <f>IF(AZ401=2,G401,0)</f>
        <v>0</v>
      </c>
      <c r="BC401" s="167">
        <f>IF(AZ401=3,G401,0)</f>
        <v>0</v>
      </c>
      <c r="BD401" s="167">
        <f>IF(AZ401=4,G401,0)</f>
        <v>0</v>
      </c>
      <c r="BE401" s="167">
        <f>IF(AZ401=5,G401,0)</f>
        <v>0</v>
      </c>
      <c r="CA401" s="202">
        <v>3</v>
      </c>
      <c r="CB401" s="202">
        <v>7</v>
      </c>
      <c r="CZ401" s="167">
        <v>0.001</v>
      </c>
    </row>
    <row r="402" spans="1:15" ht="12.75">
      <c r="A402" s="203"/>
      <c r="B402" s="205"/>
      <c r="C402" s="206" t="s">
        <v>465</v>
      </c>
      <c r="D402" s="207"/>
      <c r="E402" s="208">
        <v>0</v>
      </c>
      <c r="F402" s="209"/>
      <c r="G402" s="210"/>
      <c r="M402" s="204" t="s">
        <v>465</v>
      </c>
      <c r="O402" s="195"/>
    </row>
    <row r="403" spans="1:15" ht="12.75">
      <c r="A403" s="203"/>
      <c r="B403" s="205"/>
      <c r="C403" s="206" t="s">
        <v>466</v>
      </c>
      <c r="D403" s="207"/>
      <c r="E403" s="208">
        <v>502.6175</v>
      </c>
      <c r="F403" s="209"/>
      <c r="G403" s="210"/>
      <c r="M403" s="204" t="s">
        <v>466</v>
      </c>
      <c r="O403" s="195"/>
    </row>
    <row r="404" spans="1:104" ht="12.75">
      <c r="A404" s="196">
        <v>75</v>
      </c>
      <c r="B404" s="197" t="s">
        <v>467</v>
      </c>
      <c r="C404" s="198" t="s">
        <v>468</v>
      </c>
      <c r="D404" s="199" t="s">
        <v>384</v>
      </c>
      <c r="E404" s="200">
        <v>9.2901215</v>
      </c>
      <c r="F404" s="200">
        <v>0</v>
      </c>
      <c r="G404" s="201">
        <f>E404*F404</f>
        <v>0</v>
      </c>
      <c r="O404" s="195">
        <v>2</v>
      </c>
      <c r="AA404" s="167">
        <v>7</v>
      </c>
      <c r="AB404" s="167">
        <v>1001</v>
      </c>
      <c r="AC404" s="167">
        <v>5</v>
      </c>
      <c r="AZ404" s="167">
        <v>2</v>
      </c>
      <c r="BA404" s="167">
        <f>IF(AZ404=1,G404,0)</f>
        <v>0</v>
      </c>
      <c r="BB404" s="167">
        <f>IF(AZ404=2,G404,0)</f>
        <v>0</v>
      </c>
      <c r="BC404" s="167">
        <f>IF(AZ404=3,G404,0)</f>
        <v>0</v>
      </c>
      <c r="BD404" s="167">
        <f>IF(AZ404=4,G404,0)</f>
        <v>0</v>
      </c>
      <c r="BE404" s="167">
        <f>IF(AZ404=5,G404,0)</f>
        <v>0</v>
      </c>
      <c r="CA404" s="202">
        <v>7</v>
      </c>
      <c r="CB404" s="202">
        <v>1001</v>
      </c>
      <c r="CZ404" s="167">
        <v>0</v>
      </c>
    </row>
    <row r="405" spans="1:57" ht="12.75">
      <c r="A405" s="211"/>
      <c r="B405" s="212" t="s">
        <v>76</v>
      </c>
      <c r="C405" s="213" t="str">
        <f>CONCATENATE(B376," ",C376)</f>
        <v>713 Izolace tepelné</v>
      </c>
      <c r="D405" s="214"/>
      <c r="E405" s="215"/>
      <c r="F405" s="216"/>
      <c r="G405" s="217">
        <f>SUM(G376:G404)</f>
        <v>0</v>
      </c>
      <c r="O405" s="195">
        <v>4</v>
      </c>
      <c r="BA405" s="218">
        <f>SUM(BA376:BA404)</f>
        <v>0</v>
      </c>
      <c r="BB405" s="218">
        <f>SUM(BB376:BB404)</f>
        <v>0</v>
      </c>
      <c r="BC405" s="218">
        <f>SUM(BC376:BC404)</f>
        <v>0</v>
      </c>
      <c r="BD405" s="218">
        <f>SUM(BD376:BD404)</f>
        <v>0</v>
      </c>
      <c r="BE405" s="218">
        <f>SUM(BE376:BE404)</f>
        <v>0</v>
      </c>
    </row>
    <row r="406" spans="1:15" ht="12.75">
      <c r="A406" s="188" t="s">
        <v>72</v>
      </c>
      <c r="B406" s="189" t="s">
        <v>469</v>
      </c>
      <c r="C406" s="190" t="s">
        <v>470</v>
      </c>
      <c r="D406" s="191"/>
      <c r="E406" s="192"/>
      <c r="F406" s="192"/>
      <c r="G406" s="193"/>
      <c r="H406" s="194"/>
      <c r="I406" s="194"/>
      <c r="O406" s="195">
        <v>1</v>
      </c>
    </row>
    <row r="407" spans="1:104" ht="22.5">
      <c r="A407" s="196">
        <v>76</v>
      </c>
      <c r="B407" s="197" t="s">
        <v>471</v>
      </c>
      <c r="C407" s="198" t="s">
        <v>472</v>
      </c>
      <c r="D407" s="199" t="s">
        <v>245</v>
      </c>
      <c r="E407" s="200">
        <v>6</v>
      </c>
      <c r="F407" s="200">
        <v>0</v>
      </c>
      <c r="G407" s="201">
        <f>E407*F407</f>
        <v>0</v>
      </c>
      <c r="O407" s="195">
        <v>2</v>
      </c>
      <c r="AA407" s="167">
        <v>1</v>
      </c>
      <c r="AB407" s="167">
        <v>7</v>
      </c>
      <c r="AC407" s="167">
        <v>7</v>
      </c>
      <c r="AZ407" s="167">
        <v>2</v>
      </c>
      <c r="BA407" s="167">
        <f>IF(AZ407=1,G407,0)</f>
        <v>0</v>
      </c>
      <c r="BB407" s="167">
        <f>IF(AZ407=2,G407,0)</f>
        <v>0</v>
      </c>
      <c r="BC407" s="167">
        <f>IF(AZ407=3,G407,0)</f>
        <v>0</v>
      </c>
      <c r="BD407" s="167">
        <f>IF(AZ407=4,G407,0)</f>
        <v>0</v>
      </c>
      <c r="BE407" s="167">
        <f>IF(AZ407=5,G407,0)</f>
        <v>0</v>
      </c>
      <c r="CA407" s="202">
        <v>1</v>
      </c>
      <c r="CB407" s="202">
        <v>7</v>
      </c>
      <c r="CZ407" s="167">
        <v>0.00251</v>
      </c>
    </row>
    <row r="408" spans="1:15" ht="12.75">
      <c r="A408" s="203"/>
      <c r="B408" s="205"/>
      <c r="C408" s="206" t="s">
        <v>163</v>
      </c>
      <c r="D408" s="207"/>
      <c r="E408" s="208">
        <v>0</v>
      </c>
      <c r="F408" s="209"/>
      <c r="G408" s="210"/>
      <c r="M408" s="204" t="s">
        <v>163</v>
      </c>
      <c r="O408" s="195"/>
    </row>
    <row r="409" spans="1:15" ht="12.75">
      <c r="A409" s="203"/>
      <c r="B409" s="205"/>
      <c r="C409" s="206" t="s">
        <v>473</v>
      </c>
      <c r="D409" s="207"/>
      <c r="E409" s="208">
        <v>6</v>
      </c>
      <c r="F409" s="209"/>
      <c r="G409" s="210"/>
      <c r="M409" s="232">
        <v>12.795833333333334</v>
      </c>
      <c r="O409" s="195"/>
    </row>
    <row r="410" spans="1:104" ht="12.75">
      <c r="A410" s="196">
        <v>77</v>
      </c>
      <c r="B410" s="197" t="s">
        <v>474</v>
      </c>
      <c r="C410" s="198" t="s">
        <v>475</v>
      </c>
      <c r="D410" s="199" t="s">
        <v>245</v>
      </c>
      <c r="E410" s="200">
        <v>6</v>
      </c>
      <c r="F410" s="200">
        <v>0</v>
      </c>
      <c r="G410" s="201">
        <f>E410*F410</f>
        <v>0</v>
      </c>
      <c r="O410" s="195">
        <v>2</v>
      </c>
      <c r="AA410" s="167">
        <v>1</v>
      </c>
      <c r="AB410" s="167">
        <v>7</v>
      </c>
      <c r="AC410" s="167">
        <v>7</v>
      </c>
      <c r="AZ410" s="167">
        <v>2</v>
      </c>
      <c r="BA410" s="167">
        <f>IF(AZ410=1,G410,0)</f>
        <v>0</v>
      </c>
      <c r="BB410" s="167">
        <f>IF(AZ410=2,G410,0)</f>
        <v>0</v>
      </c>
      <c r="BC410" s="167">
        <f>IF(AZ410=3,G410,0)</f>
        <v>0</v>
      </c>
      <c r="BD410" s="167">
        <f>IF(AZ410=4,G410,0)</f>
        <v>0</v>
      </c>
      <c r="BE410" s="167">
        <f>IF(AZ410=5,G410,0)</f>
        <v>0</v>
      </c>
      <c r="CA410" s="202">
        <v>1</v>
      </c>
      <c r="CB410" s="202">
        <v>7</v>
      </c>
      <c r="CZ410" s="167">
        <v>0.0001</v>
      </c>
    </row>
    <row r="411" spans="1:15" ht="12.75">
      <c r="A411" s="203"/>
      <c r="B411" s="205"/>
      <c r="C411" s="206" t="s">
        <v>163</v>
      </c>
      <c r="D411" s="207"/>
      <c r="E411" s="208">
        <v>0</v>
      </c>
      <c r="F411" s="209"/>
      <c r="G411" s="210"/>
      <c r="M411" s="204" t="s">
        <v>163</v>
      </c>
      <c r="O411" s="195"/>
    </row>
    <row r="412" spans="1:15" ht="12.75">
      <c r="A412" s="203"/>
      <c r="B412" s="205"/>
      <c r="C412" s="206" t="s">
        <v>473</v>
      </c>
      <c r="D412" s="207"/>
      <c r="E412" s="208">
        <v>6</v>
      </c>
      <c r="F412" s="209"/>
      <c r="G412" s="210"/>
      <c r="M412" s="232">
        <v>12.795833333333334</v>
      </c>
      <c r="O412" s="195"/>
    </row>
    <row r="413" spans="1:104" ht="12.75">
      <c r="A413" s="196">
        <v>78</v>
      </c>
      <c r="B413" s="197" t="s">
        <v>476</v>
      </c>
      <c r="C413" s="198" t="s">
        <v>477</v>
      </c>
      <c r="D413" s="199" t="s">
        <v>245</v>
      </c>
      <c r="E413" s="200">
        <v>6</v>
      </c>
      <c r="F413" s="200">
        <v>0</v>
      </c>
      <c r="G413" s="201">
        <f>E413*F413</f>
        <v>0</v>
      </c>
      <c r="O413" s="195">
        <v>2</v>
      </c>
      <c r="AA413" s="167">
        <v>1</v>
      </c>
      <c r="AB413" s="167">
        <v>0</v>
      </c>
      <c r="AC413" s="167">
        <v>0</v>
      </c>
      <c r="AZ413" s="167">
        <v>2</v>
      </c>
      <c r="BA413" s="167">
        <f>IF(AZ413=1,G413,0)</f>
        <v>0</v>
      </c>
      <c r="BB413" s="167">
        <f>IF(AZ413=2,G413,0)</f>
        <v>0</v>
      </c>
      <c r="BC413" s="167">
        <f>IF(AZ413=3,G413,0)</f>
        <v>0</v>
      </c>
      <c r="BD413" s="167">
        <f>IF(AZ413=4,G413,0)</f>
        <v>0</v>
      </c>
      <c r="BE413" s="167">
        <f>IF(AZ413=5,G413,0)</f>
        <v>0</v>
      </c>
      <c r="CA413" s="202">
        <v>1</v>
      </c>
      <c r="CB413" s="202">
        <v>0</v>
      </c>
      <c r="CZ413" s="167">
        <v>0.0001</v>
      </c>
    </row>
    <row r="414" spans="1:15" ht="12.75">
      <c r="A414" s="203"/>
      <c r="B414" s="205"/>
      <c r="C414" s="206" t="s">
        <v>163</v>
      </c>
      <c r="D414" s="207"/>
      <c r="E414" s="208">
        <v>0</v>
      </c>
      <c r="F414" s="209"/>
      <c r="G414" s="210"/>
      <c r="M414" s="204" t="s">
        <v>163</v>
      </c>
      <c r="O414" s="195"/>
    </row>
    <row r="415" spans="1:15" ht="12.75">
      <c r="A415" s="203"/>
      <c r="B415" s="205"/>
      <c r="C415" s="206" t="s">
        <v>473</v>
      </c>
      <c r="D415" s="207"/>
      <c r="E415" s="208">
        <v>6</v>
      </c>
      <c r="F415" s="209"/>
      <c r="G415" s="210"/>
      <c r="M415" s="232">
        <v>12.795833333333334</v>
      </c>
      <c r="O415" s="195"/>
    </row>
    <row r="416" spans="1:104" ht="12.75">
      <c r="A416" s="196">
        <v>79</v>
      </c>
      <c r="B416" s="197" t="s">
        <v>478</v>
      </c>
      <c r="C416" s="198" t="s">
        <v>479</v>
      </c>
      <c r="D416" s="199" t="s">
        <v>384</v>
      </c>
      <c r="E416" s="200">
        <v>0.01626</v>
      </c>
      <c r="F416" s="200">
        <v>0</v>
      </c>
      <c r="G416" s="201">
        <f>E416*F416</f>
        <v>0</v>
      </c>
      <c r="O416" s="195">
        <v>2</v>
      </c>
      <c r="AA416" s="167">
        <v>7</v>
      </c>
      <c r="AB416" s="167">
        <v>1001</v>
      </c>
      <c r="AC416" s="167">
        <v>5</v>
      </c>
      <c r="AZ416" s="167">
        <v>2</v>
      </c>
      <c r="BA416" s="167">
        <f>IF(AZ416=1,G416,0)</f>
        <v>0</v>
      </c>
      <c r="BB416" s="167">
        <f>IF(AZ416=2,G416,0)</f>
        <v>0</v>
      </c>
      <c r="BC416" s="167">
        <f>IF(AZ416=3,G416,0)</f>
        <v>0</v>
      </c>
      <c r="BD416" s="167">
        <f>IF(AZ416=4,G416,0)</f>
        <v>0</v>
      </c>
      <c r="BE416" s="167">
        <f>IF(AZ416=5,G416,0)</f>
        <v>0</v>
      </c>
      <c r="CA416" s="202">
        <v>7</v>
      </c>
      <c r="CB416" s="202">
        <v>1001</v>
      </c>
      <c r="CZ416" s="167">
        <v>0</v>
      </c>
    </row>
    <row r="417" spans="1:57" ht="12.75">
      <c r="A417" s="211"/>
      <c r="B417" s="212" t="s">
        <v>76</v>
      </c>
      <c r="C417" s="213" t="str">
        <f>CONCATENATE(B406," ",C406)</f>
        <v>721 Vnitřní kanalizace</v>
      </c>
      <c r="D417" s="214"/>
      <c r="E417" s="215"/>
      <c r="F417" s="216"/>
      <c r="G417" s="217">
        <f>SUM(G406:G416)</f>
        <v>0</v>
      </c>
      <c r="O417" s="195">
        <v>4</v>
      </c>
      <c r="BA417" s="218">
        <f>SUM(BA406:BA416)</f>
        <v>0</v>
      </c>
      <c r="BB417" s="218">
        <f>SUM(BB406:BB416)</f>
        <v>0</v>
      </c>
      <c r="BC417" s="218">
        <f>SUM(BC406:BC416)</f>
        <v>0</v>
      </c>
      <c r="BD417" s="218">
        <f>SUM(BD406:BD416)</f>
        <v>0</v>
      </c>
      <c r="BE417" s="218">
        <f>SUM(BE406:BE416)</f>
        <v>0</v>
      </c>
    </row>
    <row r="418" spans="1:15" ht="12.75">
      <c r="A418" s="188" t="s">
        <v>72</v>
      </c>
      <c r="B418" s="189" t="s">
        <v>480</v>
      </c>
      <c r="C418" s="190" t="s">
        <v>481</v>
      </c>
      <c r="D418" s="191"/>
      <c r="E418" s="192"/>
      <c r="F418" s="192"/>
      <c r="G418" s="193"/>
      <c r="H418" s="194"/>
      <c r="I418" s="194"/>
      <c r="O418" s="195">
        <v>1</v>
      </c>
    </row>
    <row r="419" spans="1:104" ht="12.75">
      <c r="A419" s="196">
        <v>80</v>
      </c>
      <c r="B419" s="197" t="s">
        <v>482</v>
      </c>
      <c r="C419" s="198" t="s">
        <v>483</v>
      </c>
      <c r="D419" s="199" t="s">
        <v>121</v>
      </c>
      <c r="E419" s="200">
        <v>84.6</v>
      </c>
      <c r="F419" s="200">
        <v>0</v>
      </c>
      <c r="G419" s="201">
        <f>E419*F419</f>
        <v>0</v>
      </c>
      <c r="O419" s="195">
        <v>2</v>
      </c>
      <c r="AA419" s="167">
        <v>1</v>
      </c>
      <c r="AB419" s="167">
        <v>7</v>
      </c>
      <c r="AC419" s="167">
        <v>7</v>
      </c>
      <c r="AZ419" s="167">
        <v>2</v>
      </c>
      <c r="BA419" s="167">
        <f>IF(AZ419=1,G419,0)</f>
        <v>0</v>
      </c>
      <c r="BB419" s="167">
        <f>IF(AZ419=2,G419,0)</f>
        <v>0</v>
      </c>
      <c r="BC419" s="167">
        <f>IF(AZ419=3,G419,0)</f>
        <v>0</v>
      </c>
      <c r="BD419" s="167">
        <f>IF(AZ419=4,G419,0)</f>
        <v>0</v>
      </c>
      <c r="BE419" s="167">
        <f>IF(AZ419=5,G419,0)</f>
        <v>0</v>
      </c>
      <c r="CA419" s="202">
        <v>1</v>
      </c>
      <c r="CB419" s="202">
        <v>7</v>
      </c>
      <c r="CZ419" s="167">
        <v>0</v>
      </c>
    </row>
    <row r="420" spans="1:15" ht="12.75">
      <c r="A420" s="203"/>
      <c r="B420" s="205"/>
      <c r="C420" s="206" t="s">
        <v>484</v>
      </c>
      <c r="D420" s="207"/>
      <c r="E420" s="208">
        <v>0</v>
      </c>
      <c r="F420" s="209"/>
      <c r="G420" s="210"/>
      <c r="M420" s="204" t="s">
        <v>484</v>
      </c>
      <c r="O420" s="195"/>
    </row>
    <row r="421" spans="1:15" ht="12.75">
      <c r="A421" s="203"/>
      <c r="B421" s="205"/>
      <c r="C421" s="206" t="s">
        <v>103</v>
      </c>
      <c r="D421" s="207"/>
      <c r="E421" s="208">
        <v>0</v>
      </c>
      <c r="F421" s="209"/>
      <c r="G421" s="210"/>
      <c r="M421" s="204" t="s">
        <v>103</v>
      </c>
      <c r="O421" s="195"/>
    </row>
    <row r="422" spans="1:15" ht="12.75">
      <c r="A422" s="203"/>
      <c r="B422" s="205"/>
      <c r="C422" s="206" t="s">
        <v>113</v>
      </c>
      <c r="D422" s="207"/>
      <c r="E422" s="208">
        <v>0</v>
      </c>
      <c r="F422" s="209"/>
      <c r="G422" s="210"/>
      <c r="M422" s="204" t="s">
        <v>113</v>
      </c>
      <c r="O422" s="195"/>
    </row>
    <row r="423" spans="1:15" ht="12.75">
      <c r="A423" s="203"/>
      <c r="B423" s="205"/>
      <c r="C423" s="206" t="s">
        <v>485</v>
      </c>
      <c r="D423" s="207"/>
      <c r="E423" s="208">
        <v>0</v>
      </c>
      <c r="F423" s="209"/>
      <c r="G423" s="210"/>
      <c r="M423" s="204" t="s">
        <v>485</v>
      </c>
      <c r="O423" s="195"/>
    </row>
    <row r="424" spans="1:15" ht="12.75">
      <c r="A424" s="203"/>
      <c r="B424" s="205"/>
      <c r="C424" s="206" t="s">
        <v>486</v>
      </c>
      <c r="D424" s="207"/>
      <c r="E424" s="208">
        <v>29.85</v>
      </c>
      <c r="F424" s="209"/>
      <c r="G424" s="210"/>
      <c r="M424" s="204" t="s">
        <v>486</v>
      </c>
      <c r="O424" s="195"/>
    </row>
    <row r="425" spans="1:15" ht="12.75">
      <c r="A425" s="203"/>
      <c r="B425" s="205"/>
      <c r="C425" s="206" t="s">
        <v>487</v>
      </c>
      <c r="D425" s="207"/>
      <c r="E425" s="208">
        <v>54.75</v>
      </c>
      <c r="F425" s="209"/>
      <c r="G425" s="210"/>
      <c r="M425" s="204" t="s">
        <v>487</v>
      </c>
      <c r="O425" s="195"/>
    </row>
    <row r="426" spans="1:104" ht="12.75">
      <c r="A426" s="196">
        <v>81</v>
      </c>
      <c r="B426" s="197" t="s">
        <v>488</v>
      </c>
      <c r="C426" s="198" t="s">
        <v>489</v>
      </c>
      <c r="D426" s="199" t="s">
        <v>94</v>
      </c>
      <c r="E426" s="200">
        <v>2.0304</v>
      </c>
      <c r="F426" s="200">
        <v>0</v>
      </c>
      <c r="G426" s="201">
        <f>E426*F426</f>
        <v>0</v>
      </c>
      <c r="O426" s="195">
        <v>2</v>
      </c>
      <c r="AA426" s="167">
        <v>1</v>
      </c>
      <c r="AB426" s="167">
        <v>7</v>
      </c>
      <c r="AC426" s="167">
        <v>7</v>
      </c>
      <c r="AZ426" s="167">
        <v>2</v>
      </c>
      <c r="BA426" s="167">
        <f>IF(AZ426=1,G426,0)</f>
        <v>0</v>
      </c>
      <c r="BB426" s="167">
        <f>IF(AZ426=2,G426,0)</f>
        <v>0</v>
      </c>
      <c r="BC426" s="167">
        <f>IF(AZ426=3,G426,0)</f>
        <v>0</v>
      </c>
      <c r="BD426" s="167">
        <f>IF(AZ426=4,G426,0)</f>
        <v>0</v>
      </c>
      <c r="BE426" s="167">
        <f>IF(AZ426=5,G426,0)</f>
        <v>0</v>
      </c>
      <c r="CA426" s="202">
        <v>1</v>
      </c>
      <c r="CB426" s="202">
        <v>7</v>
      </c>
      <c r="CZ426" s="167">
        <v>0.02357</v>
      </c>
    </row>
    <row r="427" spans="1:15" ht="12.75">
      <c r="A427" s="203"/>
      <c r="B427" s="205"/>
      <c r="C427" s="206" t="s">
        <v>484</v>
      </c>
      <c r="D427" s="207"/>
      <c r="E427" s="208">
        <v>0</v>
      </c>
      <c r="F427" s="209"/>
      <c r="G427" s="210"/>
      <c r="M427" s="204" t="s">
        <v>484</v>
      </c>
      <c r="O427" s="195"/>
    </row>
    <row r="428" spans="1:15" ht="12.75">
      <c r="A428" s="203"/>
      <c r="B428" s="205"/>
      <c r="C428" s="206" t="s">
        <v>490</v>
      </c>
      <c r="D428" s="207"/>
      <c r="E428" s="208">
        <v>2.0304</v>
      </c>
      <c r="F428" s="209"/>
      <c r="G428" s="210"/>
      <c r="M428" s="204" t="s">
        <v>490</v>
      </c>
      <c r="O428" s="195"/>
    </row>
    <row r="429" spans="1:104" ht="12.75">
      <c r="A429" s="196">
        <v>82</v>
      </c>
      <c r="B429" s="197" t="s">
        <v>491</v>
      </c>
      <c r="C429" s="198" t="s">
        <v>492</v>
      </c>
      <c r="D429" s="199" t="s">
        <v>86</v>
      </c>
      <c r="E429" s="200">
        <v>108.9028</v>
      </c>
      <c r="F429" s="200">
        <v>0</v>
      </c>
      <c r="G429" s="201">
        <f>E429*F429</f>
        <v>0</v>
      </c>
      <c r="O429" s="195">
        <v>2</v>
      </c>
      <c r="AA429" s="167">
        <v>1</v>
      </c>
      <c r="AB429" s="167">
        <v>7</v>
      </c>
      <c r="AC429" s="167">
        <v>7</v>
      </c>
      <c r="AZ429" s="167">
        <v>2</v>
      </c>
      <c r="BA429" s="167">
        <f>IF(AZ429=1,G429,0)</f>
        <v>0</v>
      </c>
      <c r="BB429" s="167">
        <f>IF(AZ429=2,G429,0)</f>
        <v>0</v>
      </c>
      <c r="BC429" s="167">
        <f>IF(AZ429=3,G429,0)</f>
        <v>0</v>
      </c>
      <c r="BD429" s="167">
        <f>IF(AZ429=4,G429,0)</f>
        <v>0</v>
      </c>
      <c r="BE429" s="167">
        <f>IF(AZ429=5,G429,0)</f>
        <v>0</v>
      </c>
      <c r="CA429" s="202">
        <v>1</v>
      </c>
      <c r="CB429" s="202">
        <v>7</v>
      </c>
      <c r="CZ429" s="167">
        <v>0</v>
      </c>
    </row>
    <row r="430" spans="1:15" ht="12.75">
      <c r="A430" s="203"/>
      <c r="B430" s="205"/>
      <c r="C430" s="206" t="s">
        <v>493</v>
      </c>
      <c r="D430" s="207"/>
      <c r="E430" s="208">
        <v>0</v>
      </c>
      <c r="F430" s="209"/>
      <c r="G430" s="210"/>
      <c r="M430" s="204" t="s">
        <v>493</v>
      </c>
      <c r="O430" s="195"/>
    </row>
    <row r="431" spans="1:15" ht="12.75">
      <c r="A431" s="203"/>
      <c r="B431" s="205"/>
      <c r="C431" s="206" t="s">
        <v>103</v>
      </c>
      <c r="D431" s="207"/>
      <c r="E431" s="208">
        <v>0</v>
      </c>
      <c r="F431" s="209"/>
      <c r="G431" s="210"/>
      <c r="M431" s="204" t="s">
        <v>103</v>
      </c>
      <c r="O431" s="195"/>
    </row>
    <row r="432" spans="1:15" ht="12.75">
      <c r="A432" s="203"/>
      <c r="B432" s="205"/>
      <c r="C432" s="206" t="s">
        <v>113</v>
      </c>
      <c r="D432" s="207"/>
      <c r="E432" s="208">
        <v>0</v>
      </c>
      <c r="F432" s="209"/>
      <c r="G432" s="210"/>
      <c r="M432" s="204" t="s">
        <v>113</v>
      </c>
      <c r="O432" s="195"/>
    </row>
    <row r="433" spans="1:15" ht="12.75">
      <c r="A433" s="203"/>
      <c r="B433" s="205"/>
      <c r="C433" s="206" t="s">
        <v>494</v>
      </c>
      <c r="D433" s="207"/>
      <c r="E433" s="208">
        <v>0</v>
      </c>
      <c r="F433" s="209"/>
      <c r="G433" s="210"/>
      <c r="M433" s="204" t="s">
        <v>494</v>
      </c>
      <c r="O433" s="195"/>
    </row>
    <row r="434" spans="1:15" ht="12.75">
      <c r="A434" s="203"/>
      <c r="B434" s="205"/>
      <c r="C434" s="206" t="s">
        <v>495</v>
      </c>
      <c r="D434" s="207"/>
      <c r="E434" s="208">
        <v>10.4475</v>
      </c>
      <c r="F434" s="209"/>
      <c r="G434" s="210"/>
      <c r="M434" s="204" t="s">
        <v>495</v>
      </c>
      <c r="O434" s="195"/>
    </row>
    <row r="435" spans="1:15" ht="12.75">
      <c r="A435" s="203"/>
      <c r="B435" s="205"/>
      <c r="C435" s="206" t="s">
        <v>496</v>
      </c>
      <c r="D435" s="207"/>
      <c r="E435" s="208">
        <v>19.1625</v>
      </c>
      <c r="F435" s="209"/>
      <c r="G435" s="210"/>
      <c r="M435" s="204" t="s">
        <v>496</v>
      </c>
      <c r="O435" s="195"/>
    </row>
    <row r="436" spans="1:15" ht="12.75">
      <c r="A436" s="203"/>
      <c r="B436" s="205"/>
      <c r="C436" s="206" t="s">
        <v>497</v>
      </c>
      <c r="D436" s="207"/>
      <c r="E436" s="208">
        <v>65.3428</v>
      </c>
      <c r="F436" s="209"/>
      <c r="G436" s="210"/>
      <c r="M436" s="204" t="s">
        <v>497</v>
      </c>
      <c r="O436" s="195"/>
    </row>
    <row r="437" spans="1:15" ht="12.75">
      <c r="A437" s="203"/>
      <c r="B437" s="205"/>
      <c r="C437" s="206" t="s">
        <v>498</v>
      </c>
      <c r="D437" s="207"/>
      <c r="E437" s="208">
        <v>13.95</v>
      </c>
      <c r="F437" s="209"/>
      <c r="G437" s="210"/>
      <c r="M437" s="204" t="s">
        <v>498</v>
      </c>
      <c r="O437" s="195"/>
    </row>
    <row r="438" spans="1:104" ht="12.75">
      <c r="A438" s="196">
        <v>83</v>
      </c>
      <c r="B438" s="197" t="s">
        <v>499</v>
      </c>
      <c r="C438" s="198" t="s">
        <v>500</v>
      </c>
      <c r="D438" s="199" t="s">
        <v>86</v>
      </c>
      <c r="E438" s="200">
        <v>108.9028</v>
      </c>
      <c r="F438" s="200">
        <v>0</v>
      </c>
      <c r="G438" s="201">
        <f>E438*F438</f>
        <v>0</v>
      </c>
      <c r="O438" s="195">
        <v>2</v>
      </c>
      <c r="AA438" s="167">
        <v>1</v>
      </c>
      <c r="AB438" s="167">
        <v>7</v>
      </c>
      <c r="AC438" s="167">
        <v>7</v>
      </c>
      <c r="AZ438" s="167">
        <v>2</v>
      </c>
      <c r="BA438" s="167">
        <f>IF(AZ438=1,G438,0)</f>
        <v>0</v>
      </c>
      <c r="BB438" s="167">
        <f>IF(AZ438=2,G438,0)</f>
        <v>0</v>
      </c>
      <c r="BC438" s="167">
        <f>IF(AZ438=3,G438,0)</f>
        <v>0</v>
      </c>
      <c r="BD438" s="167">
        <f>IF(AZ438=4,G438,0)</f>
        <v>0</v>
      </c>
      <c r="BE438" s="167">
        <f>IF(AZ438=5,G438,0)</f>
        <v>0</v>
      </c>
      <c r="CA438" s="202">
        <v>1</v>
      </c>
      <c r="CB438" s="202">
        <v>7</v>
      </c>
      <c r="CZ438" s="167">
        <v>0.00024</v>
      </c>
    </row>
    <row r="439" spans="1:15" ht="12.75">
      <c r="A439" s="203"/>
      <c r="B439" s="205"/>
      <c r="C439" s="206" t="s">
        <v>501</v>
      </c>
      <c r="D439" s="207"/>
      <c r="E439" s="208">
        <v>108.9028</v>
      </c>
      <c r="F439" s="209"/>
      <c r="G439" s="210"/>
      <c r="M439" s="204" t="s">
        <v>501</v>
      </c>
      <c r="O439" s="195"/>
    </row>
    <row r="440" spans="1:104" ht="12.75">
      <c r="A440" s="196">
        <v>84</v>
      </c>
      <c r="B440" s="197" t="s">
        <v>502</v>
      </c>
      <c r="C440" s="198" t="s">
        <v>503</v>
      </c>
      <c r="D440" s="199" t="s">
        <v>94</v>
      </c>
      <c r="E440" s="200">
        <v>2.0304</v>
      </c>
      <c r="F440" s="200">
        <v>0</v>
      </c>
      <c r="G440" s="201">
        <f>E440*F440</f>
        <v>0</v>
      </c>
      <c r="O440" s="195">
        <v>2</v>
      </c>
      <c r="AA440" s="167">
        <v>1</v>
      </c>
      <c r="AB440" s="167">
        <v>7</v>
      </c>
      <c r="AC440" s="167">
        <v>7</v>
      </c>
      <c r="AZ440" s="167">
        <v>2</v>
      </c>
      <c r="BA440" s="167">
        <f>IF(AZ440=1,G440,0)</f>
        <v>0</v>
      </c>
      <c r="BB440" s="167">
        <f>IF(AZ440=2,G440,0)</f>
        <v>0</v>
      </c>
      <c r="BC440" s="167">
        <f>IF(AZ440=3,G440,0)</f>
        <v>0</v>
      </c>
      <c r="BD440" s="167">
        <f>IF(AZ440=4,G440,0)</f>
        <v>0</v>
      </c>
      <c r="BE440" s="167">
        <f>IF(AZ440=5,G440,0)</f>
        <v>0</v>
      </c>
      <c r="CA440" s="202">
        <v>1</v>
      </c>
      <c r="CB440" s="202">
        <v>7</v>
      </c>
      <c r="CZ440" s="167">
        <v>0.0165</v>
      </c>
    </row>
    <row r="441" spans="1:15" ht="12.75">
      <c r="A441" s="203"/>
      <c r="B441" s="205"/>
      <c r="C441" s="206" t="s">
        <v>484</v>
      </c>
      <c r="D441" s="207"/>
      <c r="E441" s="208">
        <v>0</v>
      </c>
      <c r="F441" s="209"/>
      <c r="G441" s="210"/>
      <c r="M441" s="204" t="s">
        <v>484</v>
      </c>
      <c r="O441" s="195"/>
    </row>
    <row r="442" spans="1:15" ht="12.75">
      <c r="A442" s="203"/>
      <c r="B442" s="205"/>
      <c r="C442" s="206" t="s">
        <v>490</v>
      </c>
      <c r="D442" s="207"/>
      <c r="E442" s="208">
        <v>2.0304</v>
      </c>
      <c r="F442" s="209"/>
      <c r="G442" s="210"/>
      <c r="M442" s="204" t="s">
        <v>490</v>
      </c>
      <c r="O442" s="195"/>
    </row>
    <row r="443" spans="1:104" ht="12.75">
      <c r="A443" s="196">
        <v>85</v>
      </c>
      <c r="B443" s="197" t="s">
        <v>504</v>
      </c>
      <c r="C443" s="198" t="s">
        <v>505</v>
      </c>
      <c r="D443" s="199" t="s">
        <v>245</v>
      </c>
      <c r="E443" s="200">
        <v>846</v>
      </c>
      <c r="F443" s="200">
        <v>0</v>
      </c>
      <c r="G443" s="201">
        <f>E443*F443</f>
        <v>0</v>
      </c>
      <c r="O443" s="195">
        <v>2</v>
      </c>
      <c r="AA443" s="167">
        <v>1</v>
      </c>
      <c r="AB443" s="167">
        <v>1</v>
      </c>
      <c r="AC443" s="167">
        <v>1</v>
      </c>
      <c r="AZ443" s="167">
        <v>2</v>
      </c>
      <c r="BA443" s="167">
        <f>IF(AZ443=1,G443,0)</f>
        <v>0</v>
      </c>
      <c r="BB443" s="167">
        <f>IF(AZ443=2,G443,0)</f>
        <v>0</v>
      </c>
      <c r="BC443" s="167">
        <f>IF(AZ443=3,G443,0)</f>
        <v>0</v>
      </c>
      <c r="BD443" s="167">
        <f>IF(AZ443=4,G443,0)</f>
        <v>0</v>
      </c>
      <c r="BE443" s="167">
        <f>IF(AZ443=5,G443,0)</f>
        <v>0</v>
      </c>
      <c r="CA443" s="202">
        <v>1</v>
      </c>
      <c r="CB443" s="202">
        <v>1</v>
      </c>
      <c r="CZ443" s="167">
        <v>0</v>
      </c>
    </row>
    <row r="444" spans="1:15" ht="12.75">
      <c r="A444" s="203"/>
      <c r="B444" s="205"/>
      <c r="C444" s="206" t="s">
        <v>484</v>
      </c>
      <c r="D444" s="207"/>
      <c r="E444" s="208">
        <v>0</v>
      </c>
      <c r="F444" s="209"/>
      <c r="G444" s="210"/>
      <c r="M444" s="204" t="s">
        <v>484</v>
      </c>
      <c r="O444" s="195"/>
    </row>
    <row r="445" spans="1:15" ht="12.75">
      <c r="A445" s="203"/>
      <c r="B445" s="205"/>
      <c r="C445" s="206" t="s">
        <v>103</v>
      </c>
      <c r="D445" s="207"/>
      <c r="E445" s="208">
        <v>0</v>
      </c>
      <c r="F445" s="209"/>
      <c r="G445" s="210"/>
      <c r="M445" s="204" t="s">
        <v>103</v>
      </c>
      <c r="O445" s="195"/>
    </row>
    <row r="446" spans="1:15" ht="12.75">
      <c r="A446" s="203"/>
      <c r="B446" s="205"/>
      <c r="C446" s="206" t="s">
        <v>113</v>
      </c>
      <c r="D446" s="207"/>
      <c r="E446" s="208">
        <v>0</v>
      </c>
      <c r="F446" s="209"/>
      <c r="G446" s="210"/>
      <c r="M446" s="204" t="s">
        <v>113</v>
      </c>
      <c r="O446" s="195"/>
    </row>
    <row r="447" spans="1:15" ht="12.75">
      <c r="A447" s="203"/>
      <c r="B447" s="205"/>
      <c r="C447" s="206" t="s">
        <v>506</v>
      </c>
      <c r="D447" s="207"/>
      <c r="E447" s="208">
        <v>0</v>
      </c>
      <c r="F447" s="209"/>
      <c r="G447" s="210"/>
      <c r="M447" s="204" t="s">
        <v>506</v>
      </c>
      <c r="O447" s="195"/>
    </row>
    <row r="448" spans="1:15" ht="12.75">
      <c r="A448" s="203"/>
      <c r="B448" s="205"/>
      <c r="C448" s="206" t="s">
        <v>507</v>
      </c>
      <c r="D448" s="207"/>
      <c r="E448" s="208">
        <v>298.5</v>
      </c>
      <c r="F448" s="209"/>
      <c r="G448" s="210"/>
      <c r="M448" s="204" t="s">
        <v>507</v>
      </c>
      <c r="O448" s="195"/>
    </row>
    <row r="449" spans="1:15" ht="12.75">
      <c r="A449" s="203"/>
      <c r="B449" s="205"/>
      <c r="C449" s="206" t="s">
        <v>508</v>
      </c>
      <c r="D449" s="207"/>
      <c r="E449" s="208">
        <v>547.5</v>
      </c>
      <c r="F449" s="209"/>
      <c r="G449" s="210"/>
      <c r="M449" s="204" t="s">
        <v>508</v>
      </c>
      <c r="O449" s="195"/>
    </row>
    <row r="450" spans="1:104" ht="12.75">
      <c r="A450" s="196">
        <v>86</v>
      </c>
      <c r="B450" s="197" t="s">
        <v>509</v>
      </c>
      <c r="C450" s="198" t="s">
        <v>510</v>
      </c>
      <c r="D450" s="199" t="s">
        <v>121</v>
      </c>
      <c r="E450" s="200">
        <v>299.61</v>
      </c>
      <c r="F450" s="200">
        <v>0</v>
      </c>
      <c r="G450" s="201">
        <f>E450*F450</f>
        <v>0</v>
      </c>
      <c r="O450" s="195">
        <v>2</v>
      </c>
      <c r="AA450" s="167">
        <v>1</v>
      </c>
      <c r="AB450" s="167">
        <v>1</v>
      </c>
      <c r="AC450" s="167">
        <v>1</v>
      </c>
      <c r="AZ450" s="167">
        <v>2</v>
      </c>
      <c r="BA450" s="167">
        <f>IF(AZ450=1,G450,0)</f>
        <v>0</v>
      </c>
      <c r="BB450" s="167">
        <f>IF(AZ450=2,G450,0)</f>
        <v>0</v>
      </c>
      <c r="BC450" s="167">
        <f>IF(AZ450=3,G450,0)</f>
        <v>0</v>
      </c>
      <c r="BD450" s="167">
        <f>IF(AZ450=4,G450,0)</f>
        <v>0</v>
      </c>
      <c r="BE450" s="167">
        <f>IF(AZ450=5,G450,0)</f>
        <v>0</v>
      </c>
      <c r="CA450" s="202">
        <v>1</v>
      </c>
      <c r="CB450" s="202">
        <v>1</v>
      </c>
      <c r="CZ450" s="167">
        <v>0.00578</v>
      </c>
    </row>
    <row r="451" spans="1:15" ht="12.75">
      <c r="A451" s="203"/>
      <c r="B451" s="205"/>
      <c r="C451" s="206" t="s">
        <v>103</v>
      </c>
      <c r="D451" s="207"/>
      <c r="E451" s="208">
        <v>0</v>
      </c>
      <c r="F451" s="209"/>
      <c r="G451" s="210"/>
      <c r="M451" s="204" t="s">
        <v>103</v>
      </c>
      <c r="O451" s="195"/>
    </row>
    <row r="452" spans="1:15" ht="12.75">
      <c r="A452" s="203"/>
      <c r="B452" s="205"/>
      <c r="C452" s="206" t="s">
        <v>113</v>
      </c>
      <c r="D452" s="207"/>
      <c r="E452" s="208">
        <v>0</v>
      </c>
      <c r="F452" s="209"/>
      <c r="G452" s="210"/>
      <c r="M452" s="204" t="s">
        <v>113</v>
      </c>
      <c r="O452" s="195"/>
    </row>
    <row r="453" spans="1:15" ht="12.75">
      <c r="A453" s="203"/>
      <c r="B453" s="205"/>
      <c r="C453" s="206" t="s">
        <v>511</v>
      </c>
      <c r="D453" s="207"/>
      <c r="E453" s="208">
        <v>0</v>
      </c>
      <c r="F453" s="209"/>
      <c r="G453" s="210"/>
      <c r="M453" s="204" t="s">
        <v>511</v>
      </c>
      <c r="O453" s="195"/>
    </row>
    <row r="454" spans="1:15" ht="12.75">
      <c r="A454" s="203"/>
      <c r="B454" s="205"/>
      <c r="C454" s="206" t="s">
        <v>512</v>
      </c>
      <c r="D454" s="207"/>
      <c r="E454" s="208">
        <v>237.61</v>
      </c>
      <c r="F454" s="209"/>
      <c r="G454" s="210"/>
      <c r="M454" s="204" t="s">
        <v>512</v>
      </c>
      <c r="O454" s="195"/>
    </row>
    <row r="455" spans="1:15" ht="12.75">
      <c r="A455" s="203"/>
      <c r="B455" s="205"/>
      <c r="C455" s="206" t="s">
        <v>513</v>
      </c>
      <c r="D455" s="207"/>
      <c r="E455" s="208">
        <v>62</v>
      </c>
      <c r="F455" s="209"/>
      <c r="G455" s="210"/>
      <c r="M455" s="204" t="s">
        <v>513</v>
      </c>
      <c r="O455" s="195"/>
    </row>
    <row r="456" spans="1:104" ht="12.75">
      <c r="A456" s="196">
        <v>87</v>
      </c>
      <c r="B456" s="197" t="s">
        <v>514</v>
      </c>
      <c r="C456" s="198" t="s">
        <v>515</v>
      </c>
      <c r="D456" s="199" t="s">
        <v>94</v>
      </c>
      <c r="E456" s="200">
        <v>2.2334</v>
      </c>
      <c r="F456" s="200">
        <v>0</v>
      </c>
      <c r="G456" s="201">
        <f>E456*F456</f>
        <v>0</v>
      </c>
      <c r="O456" s="195">
        <v>2</v>
      </c>
      <c r="AA456" s="167">
        <v>3</v>
      </c>
      <c r="AB456" s="167">
        <v>7</v>
      </c>
      <c r="AC456" s="167" t="s">
        <v>514</v>
      </c>
      <c r="AZ456" s="167">
        <v>2</v>
      </c>
      <c r="BA456" s="167">
        <f>IF(AZ456=1,G456,0)</f>
        <v>0</v>
      </c>
      <c r="BB456" s="167">
        <f>IF(AZ456=2,G456,0)</f>
        <v>0</v>
      </c>
      <c r="BC456" s="167">
        <f>IF(AZ456=3,G456,0)</f>
        <v>0</v>
      </c>
      <c r="BD456" s="167">
        <f>IF(AZ456=4,G456,0)</f>
        <v>0</v>
      </c>
      <c r="BE456" s="167">
        <f>IF(AZ456=5,G456,0)</f>
        <v>0</v>
      </c>
      <c r="CA456" s="202">
        <v>3</v>
      </c>
      <c r="CB456" s="202">
        <v>7</v>
      </c>
      <c r="CZ456" s="167">
        <v>0.55</v>
      </c>
    </row>
    <row r="457" spans="1:15" ht="12.75">
      <c r="A457" s="203"/>
      <c r="B457" s="205"/>
      <c r="C457" s="206" t="s">
        <v>484</v>
      </c>
      <c r="D457" s="207"/>
      <c r="E457" s="208">
        <v>0</v>
      </c>
      <c r="F457" s="209"/>
      <c r="G457" s="210"/>
      <c r="M457" s="204" t="s">
        <v>484</v>
      </c>
      <c r="O457" s="195"/>
    </row>
    <row r="458" spans="1:15" ht="12.75">
      <c r="A458" s="203"/>
      <c r="B458" s="205"/>
      <c r="C458" s="206" t="s">
        <v>516</v>
      </c>
      <c r="D458" s="207"/>
      <c r="E458" s="208">
        <v>2.2334</v>
      </c>
      <c r="F458" s="209"/>
      <c r="G458" s="210"/>
      <c r="M458" s="204" t="s">
        <v>516</v>
      </c>
      <c r="O458" s="195"/>
    </row>
    <row r="459" spans="1:104" ht="12.75">
      <c r="A459" s="196">
        <v>88</v>
      </c>
      <c r="B459" s="197" t="s">
        <v>517</v>
      </c>
      <c r="C459" s="198" t="s">
        <v>518</v>
      </c>
      <c r="D459" s="199" t="s">
        <v>86</v>
      </c>
      <c r="E459" s="200">
        <v>119.7931</v>
      </c>
      <c r="F459" s="200">
        <v>0</v>
      </c>
      <c r="G459" s="201">
        <f>E459*F459</f>
        <v>0</v>
      </c>
      <c r="O459" s="195">
        <v>2</v>
      </c>
      <c r="AA459" s="167">
        <v>3</v>
      </c>
      <c r="AB459" s="167">
        <v>7</v>
      </c>
      <c r="AC459" s="167">
        <v>60725019</v>
      </c>
      <c r="AZ459" s="167">
        <v>2</v>
      </c>
      <c r="BA459" s="167">
        <f>IF(AZ459=1,G459,0)</f>
        <v>0</v>
      </c>
      <c r="BB459" s="167">
        <f>IF(AZ459=2,G459,0)</f>
        <v>0</v>
      </c>
      <c r="BC459" s="167">
        <f>IF(AZ459=3,G459,0)</f>
        <v>0</v>
      </c>
      <c r="BD459" s="167">
        <f>IF(AZ459=4,G459,0)</f>
        <v>0</v>
      </c>
      <c r="BE459" s="167">
        <f>IF(AZ459=5,G459,0)</f>
        <v>0</v>
      </c>
      <c r="CA459" s="202">
        <v>3</v>
      </c>
      <c r="CB459" s="202">
        <v>7</v>
      </c>
      <c r="CZ459" s="167">
        <v>0.0178</v>
      </c>
    </row>
    <row r="460" spans="1:15" ht="12.75">
      <c r="A460" s="203"/>
      <c r="B460" s="205"/>
      <c r="C460" s="206" t="s">
        <v>519</v>
      </c>
      <c r="D460" s="207"/>
      <c r="E460" s="208">
        <v>119.7931</v>
      </c>
      <c r="F460" s="209"/>
      <c r="G460" s="210"/>
      <c r="M460" s="204" t="s">
        <v>519</v>
      </c>
      <c r="O460" s="195"/>
    </row>
    <row r="461" spans="1:104" ht="12.75">
      <c r="A461" s="196">
        <v>89</v>
      </c>
      <c r="B461" s="197" t="s">
        <v>520</v>
      </c>
      <c r="C461" s="198" t="s">
        <v>521</v>
      </c>
      <c r="D461" s="199" t="s">
        <v>384</v>
      </c>
      <c r="E461" s="200">
        <v>5.19992778</v>
      </c>
      <c r="F461" s="200">
        <v>0</v>
      </c>
      <c r="G461" s="201">
        <f>E461*F461</f>
        <v>0</v>
      </c>
      <c r="O461" s="195">
        <v>2</v>
      </c>
      <c r="AA461" s="167">
        <v>7</v>
      </c>
      <c r="AB461" s="167">
        <v>1001</v>
      </c>
      <c r="AC461" s="167">
        <v>5</v>
      </c>
      <c r="AZ461" s="167">
        <v>2</v>
      </c>
      <c r="BA461" s="167">
        <f>IF(AZ461=1,G461,0)</f>
        <v>0</v>
      </c>
      <c r="BB461" s="167">
        <f>IF(AZ461=2,G461,0)</f>
        <v>0</v>
      </c>
      <c r="BC461" s="167">
        <f>IF(AZ461=3,G461,0)</f>
        <v>0</v>
      </c>
      <c r="BD461" s="167">
        <f>IF(AZ461=4,G461,0)</f>
        <v>0</v>
      </c>
      <c r="BE461" s="167">
        <f>IF(AZ461=5,G461,0)</f>
        <v>0</v>
      </c>
      <c r="CA461" s="202">
        <v>7</v>
      </c>
      <c r="CB461" s="202">
        <v>1001</v>
      </c>
      <c r="CZ461" s="167">
        <v>0</v>
      </c>
    </row>
    <row r="462" spans="1:57" ht="12.75">
      <c r="A462" s="211"/>
      <c r="B462" s="212" t="s">
        <v>76</v>
      </c>
      <c r="C462" s="213" t="str">
        <f>CONCATENATE(B418," ",C418)</f>
        <v>762 Konstrukce tesařské</v>
      </c>
      <c r="D462" s="214"/>
      <c r="E462" s="215"/>
      <c r="F462" s="216"/>
      <c r="G462" s="217">
        <f>SUM(G418:G461)</f>
        <v>0</v>
      </c>
      <c r="O462" s="195">
        <v>4</v>
      </c>
      <c r="BA462" s="218">
        <f>SUM(BA418:BA461)</f>
        <v>0</v>
      </c>
      <c r="BB462" s="218">
        <f>SUM(BB418:BB461)</f>
        <v>0</v>
      </c>
      <c r="BC462" s="218">
        <f>SUM(BC418:BC461)</f>
        <v>0</v>
      </c>
      <c r="BD462" s="218">
        <f>SUM(BD418:BD461)</f>
        <v>0</v>
      </c>
      <c r="BE462" s="218">
        <f>SUM(BE418:BE461)</f>
        <v>0</v>
      </c>
    </row>
    <row r="463" spans="1:15" ht="12.75">
      <c r="A463" s="188" t="s">
        <v>72</v>
      </c>
      <c r="B463" s="189" t="s">
        <v>522</v>
      </c>
      <c r="C463" s="190" t="s">
        <v>523</v>
      </c>
      <c r="D463" s="191"/>
      <c r="E463" s="192"/>
      <c r="F463" s="192"/>
      <c r="G463" s="193"/>
      <c r="H463" s="194"/>
      <c r="I463" s="194"/>
      <c r="O463" s="195">
        <v>1</v>
      </c>
    </row>
    <row r="464" spans="1:104" ht="12.75">
      <c r="A464" s="196">
        <v>90</v>
      </c>
      <c r="B464" s="197" t="s">
        <v>524</v>
      </c>
      <c r="C464" s="198" t="s">
        <v>525</v>
      </c>
      <c r="D464" s="199" t="s">
        <v>121</v>
      </c>
      <c r="E464" s="200">
        <v>29.9</v>
      </c>
      <c r="F464" s="200">
        <v>0</v>
      </c>
      <c r="G464" s="201">
        <f>E464*F464</f>
        <v>0</v>
      </c>
      <c r="O464" s="195">
        <v>2</v>
      </c>
      <c r="AA464" s="167">
        <v>1</v>
      </c>
      <c r="AB464" s="167">
        <v>7</v>
      </c>
      <c r="AC464" s="167">
        <v>7</v>
      </c>
      <c r="AZ464" s="167">
        <v>2</v>
      </c>
      <c r="BA464" s="167">
        <f>IF(AZ464=1,G464,0)</f>
        <v>0</v>
      </c>
      <c r="BB464" s="167">
        <f>IF(AZ464=2,G464,0)</f>
        <v>0</v>
      </c>
      <c r="BC464" s="167">
        <f>IF(AZ464=3,G464,0)</f>
        <v>0</v>
      </c>
      <c r="BD464" s="167">
        <f>IF(AZ464=4,G464,0)</f>
        <v>0</v>
      </c>
      <c r="BE464" s="167">
        <f>IF(AZ464=5,G464,0)</f>
        <v>0</v>
      </c>
      <c r="CA464" s="202">
        <v>1</v>
      </c>
      <c r="CB464" s="202">
        <v>7</v>
      </c>
      <c r="CZ464" s="167">
        <v>0</v>
      </c>
    </row>
    <row r="465" spans="1:15" ht="12.75">
      <c r="A465" s="203"/>
      <c r="B465" s="205"/>
      <c r="C465" s="206" t="s">
        <v>526</v>
      </c>
      <c r="D465" s="207"/>
      <c r="E465" s="208">
        <v>29.9</v>
      </c>
      <c r="F465" s="209"/>
      <c r="G465" s="210"/>
      <c r="M465" s="204" t="s">
        <v>526</v>
      </c>
      <c r="O465" s="195"/>
    </row>
    <row r="466" spans="1:104" ht="12.75">
      <c r="A466" s="196">
        <v>91</v>
      </c>
      <c r="B466" s="197" t="s">
        <v>527</v>
      </c>
      <c r="C466" s="198" t="s">
        <v>528</v>
      </c>
      <c r="D466" s="199" t="s">
        <v>121</v>
      </c>
      <c r="E466" s="200">
        <v>189.4</v>
      </c>
      <c r="F466" s="200">
        <v>0</v>
      </c>
      <c r="G466" s="201">
        <f>E466*F466</f>
        <v>0</v>
      </c>
      <c r="O466" s="195">
        <v>2</v>
      </c>
      <c r="AA466" s="167">
        <v>1</v>
      </c>
      <c r="AB466" s="167">
        <v>7</v>
      </c>
      <c r="AC466" s="167">
        <v>7</v>
      </c>
      <c r="AZ466" s="167">
        <v>2</v>
      </c>
      <c r="BA466" s="167">
        <f>IF(AZ466=1,G466,0)</f>
        <v>0</v>
      </c>
      <c r="BB466" s="167">
        <f>IF(AZ466=2,G466,0)</f>
        <v>0</v>
      </c>
      <c r="BC466" s="167">
        <f>IF(AZ466=3,G466,0)</f>
        <v>0</v>
      </c>
      <c r="BD466" s="167">
        <f>IF(AZ466=4,G466,0)</f>
        <v>0</v>
      </c>
      <c r="BE466" s="167">
        <f>IF(AZ466=5,G466,0)</f>
        <v>0</v>
      </c>
      <c r="CA466" s="202">
        <v>1</v>
      </c>
      <c r="CB466" s="202">
        <v>7</v>
      </c>
      <c r="CZ466" s="167">
        <v>0</v>
      </c>
    </row>
    <row r="467" spans="1:15" ht="12.75">
      <c r="A467" s="203"/>
      <c r="B467" s="205"/>
      <c r="C467" s="206" t="s">
        <v>529</v>
      </c>
      <c r="D467" s="207"/>
      <c r="E467" s="208">
        <v>189.4</v>
      </c>
      <c r="F467" s="209"/>
      <c r="G467" s="210"/>
      <c r="M467" s="204" t="s">
        <v>529</v>
      </c>
      <c r="O467" s="195"/>
    </row>
    <row r="468" spans="1:104" ht="12.75">
      <c r="A468" s="196">
        <v>92</v>
      </c>
      <c r="B468" s="197" t="s">
        <v>530</v>
      </c>
      <c r="C468" s="198" t="s">
        <v>531</v>
      </c>
      <c r="D468" s="199" t="s">
        <v>245</v>
      </c>
      <c r="E468" s="200">
        <v>30</v>
      </c>
      <c r="F468" s="200">
        <v>0</v>
      </c>
      <c r="G468" s="201">
        <f>E468*F468</f>
        <v>0</v>
      </c>
      <c r="O468" s="195">
        <v>2</v>
      </c>
      <c r="AA468" s="167">
        <v>1</v>
      </c>
      <c r="AB468" s="167">
        <v>7</v>
      </c>
      <c r="AC468" s="167">
        <v>7</v>
      </c>
      <c r="AZ468" s="167">
        <v>2</v>
      </c>
      <c r="BA468" s="167">
        <f>IF(AZ468=1,G468,0)</f>
        <v>0</v>
      </c>
      <c r="BB468" s="167">
        <f>IF(AZ468=2,G468,0)</f>
        <v>0</v>
      </c>
      <c r="BC468" s="167">
        <f>IF(AZ468=3,G468,0)</f>
        <v>0</v>
      </c>
      <c r="BD468" s="167">
        <f>IF(AZ468=4,G468,0)</f>
        <v>0</v>
      </c>
      <c r="BE468" s="167">
        <f>IF(AZ468=5,G468,0)</f>
        <v>0</v>
      </c>
      <c r="CA468" s="202">
        <v>1</v>
      </c>
      <c r="CB468" s="202">
        <v>7</v>
      </c>
      <c r="CZ468" s="167">
        <v>0</v>
      </c>
    </row>
    <row r="469" spans="1:15" ht="12.75">
      <c r="A469" s="203"/>
      <c r="B469" s="205"/>
      <c r="C469" s="206" t="s">
        <v>103</v>
      </c>
      <c r="D469" s="207"/>
      <c r="E469" s="208">
        <v>0</v>
      </c>
      <c r="F469" s="209"/>
      <c r="G469" s="210"/>
      <c r="M469" s="204" t="s">
        <v>103</v>
      </c>
      <c r="O469" s="195"/>
    </row>
    <row r="470" spans="1:15" ht="12.75">
      <c r="A470" s="203"/>
      <c r="B470" s="205"/>
      <c r="C470" s="206" t="s">
        <v>532</v>
      </c>
      <c r="D470" s="207"/>
      <c r="E470" s="208">
        <v>30</v>
      </c>
      <c r="F470" s="209"/>
      <c r="G470" s="210"/>
      <c r="M470" s="204" t="s">
        <v>532</v>
      </c>
      <c r="O470" s="195"/>
    </row>
    <row r="471" spans="1:104" ht="12.75">
      <c r="A471" s="196">
        <v>93</v>
      </c>
      <c r="B471" s="197" t="s">
        <v>533</v>
      </c>
      <c r="C471" s="198" t="s">
        <v>534</v>
      </c>
      <c r="D471" s="199" t="s">
        <v>121</v>
      </c>
      <c r="E471" s="200">
        <v>29.9</v>
      </c>
      <c r="F471" s="200">
        <v>0</v>
      </c>
      <c r="G471" s="201">
        <f>E471*F471</f>
        <v>0</v>
      </c>
      <c r="O471" s="195">
        <v>2</v>
      </c>
      <c r="AA471" s="167">
        <v>1</v>
      </c>
      <c r="AB471" s="167">
        <v>7</v>
      </c>
      <c r="AC471" s="167">
        <v>7</v>
      </c>
      <c r="AZ471" s="167">
        <v>2</v>
      </c>
      <c r="BA471" s="167">
        <f>IF(AZ471=1,G471,0)</f>
        <v>0</v>
      </c>
      <c r="BB471" s="167">
        <f>IF(AZ471=2,G471,0)</f>
        <v>0</v>
      </c>
      <c r="BC471" s="167">
        <f>IF(AZ471=3,G471,0)</f>
        <v>0</v>
      </c>
      <c r="BD471" s="167">
        <f>IF(AZ471=4,G471,0)</f>
        <v>0</v>
      </c>
      <c r="BE471" s="167">
        <f>IF(AZ471=5,G471,0)</f>
        <v>0</v>
      </c>
      <c r="CA471" s="202">
        <v>1</v>
      </c>
      <c r="CB471" s="202">
        <v>7</v>
      </c>
      <c r="CZ471" s="167">
        <v>0</v>
      </c>
    </row>
    <row r="472" spans="1:15" ht="12.75">
      <c r="A472" s="203"/>
      <c r="B472" s="205"/>
      <c r="C472" s="206" t="s">
        <v>526</v>
      </c>
      <c r="D472" s="207"/>
      <c r="E472" s="208">
        <v>29.9</v>
      </c>
      <c r="F472" s="209"/>
      <c r="G472" s="210"/>
      <c r="M472" s="204" t="s">
        <v>526</v>
      </c>
      <c r="O472" s="195"/>
    </row>
    <row r="473" spans="1:104" ht="12.75">
      <c r="A473" s="196">
        <v>94</v>
      </c>
      <c r="B473" s="197" t="s">
        <v>535</v>
      </c>
      <c r="C473" s="198" t="s">
        <v>536</v>
      </c>
      <c r="D473" s="199" t="s">
        <v>245</v>
      </c>
      <c r="E473" s="200">
        <v>1</v>
      </c>
      <c r="F473" s="200">
        <v>0</v>
      </c>
      <c r="G473" s="201">
        <f>E473*F473</f>
        <v>0</v>
      </c>
      <c r="O473" s="195">
        <v>2</v>
      </c>
      <c r="AA473" s="167">
        <v>1</v>
      </c>
      <c r="AB473" s="167">
        <v>7</v>
      </c>
      <c r="AC473" s="167">
        <v>7</v>
      </c>
      <c r="AZ473" s="167">
        <v>2</v>
      </c>
      <c r="BA473" s="167">
        <f>IF(AZ473=1,G473,0)</f>
        <v>0</v>
      </c>
      <c r="BB473" s="167">
        <f>IF(AZ473=2,G473,0)</f>
        <v>0</v>
      </c>
      <c r="BC473" s="167">
        <f>IF(AZ473=3,G473,0)</f>
        <v>0</v>
      </c>
      <c r="BD473" s="167">
        <f>IF(AZ473=4,G473,0)</f>
        <v>0</v>
      </c>
      <c r="BE473" s="167">
        <f>IF(AZ473=5,G473,0)</f>
        <v>0</v>
      </c>
      <c r="CA473" s="202">
        <v>1</v>
      </c>
      <c r="CB473" s="202">
        <v>7</v>
      </c>
      <c r="CZ473" s="167">
        <v>0</v>
      </c>
    </row>
    <row r="474" spans="1:15" ht="12.75">
      <c r="A474" s="203"/>
      <c r="B474" s="205"/>
      <c r="C474" s="206" t="s">
        <v>103</v>
      </c>
      <c r="D474" s="207"/>
      <c r="E474" s="208">
        <v>0</v>
      </c>
      <c r="F474" s="209"/>
      <c r="G474" s="210"/>
      <c r="M474" s="204" t="s">
        <v>103</v>
      </c>
      <c r="O474" s="195"/>
    </row>
    <row r="475" spans="1:15" ht="12.75">
      <c r="A475" s="203"/>
      <c r="B475" s="205"/>
      <c r="C475" s="206" t="s">
        <v>88</v>
      </c>
      <c r="D475" s="207"/>
      <c r="E475" s="208">
        <v>0</v>
      </c>
      <c r="F475" s="209"/>
      <c r="G475" s="210"/>
      <c r="M475" s="204" t="s">
        <v>88</v>
      </c>
      <c r="O475" s="195"/>
    </row>
    <row r="476" spans="1:15" ht="12.75">
      <c r="A476" s="203"/>
      <c r="B476" s="205"/>
      <c r="C476" s="206" t="s">
        <v>537</v>
      </c>
      <c r="D476" s="207"/>
      <c r="E476" s="208">
        <v>1</v>
      </c>
      <c r="F476" s="209"/>
      <c r="G476" s="210"/>
      <c r="M476" s="204" t="s">
        <v>537</v>
      </c>
      <c r="O476" s="195"/>
    </row>
    <row r="477" spans="1:104" ht="12.75">
      <c r="A477" s="196">
        <v>95</v>
      </c>
      <c r="B477" s="197" t="s">
        <v>538</v>
      </c>
      <c r="C477" s="198" t="s">
        <v>539</v>
      </c>
      <c r="D477" s="199" t="s">
        <v>121</v>
      </c>
      <c r="E477" s="200">
        <v>80</v>
      </c>
      <c r="F477" s="200">
        <v>0</v>
      </c>
      <c r="G477" s="201">
        <f>E477*F477</f>
        <v>0</v>
      </c>
      <c r="O477" s="195">
        <v>2</v>
      </c>
      <c r="AA477" s="167">
        <v>1</v>
      </c>
      <c r="AB477" s="167">
        <v>7</v>
      </c>
      <c r="AC477" s="167">
        <v>7</v>
      </c>
      <c r="AZ477" s="167">
        <v>2</v>
      </c>
      <c r="BA477" s="167">
        <f>IF(AZ477=1,G477,0)</f>
        <v>0</v>
      </c>
      <c r="BB477" s="167">
        <f>IF(AZ477=2,G477,0)</f>
        <v>0</v>
      </c>
      <c r="BC477" s="167">
        <f>IF(AZ477=3,G477,0)</f>
        <v>0</v>
      </c>
      <c r="BD477" s="167">
        <f>IF(AZ477=4,G477,0)</f>
        <v>0</v>
      </c>
      <c r="BE477" s="167">
        <f>IF(AZ477=5,G477,0)</f>
        <v>0</v>
      </c>
      <c r="CA477" s="202">
        <v>1</v>
      </c>
      <c r="CB477" s="202">
        <v>7</v>
      </c>
      <c r="CZ477" s="167">
        <v>0</v>
      </c>
    </row>
    <row r="478" spans="1:15" ht="12.75">
      <c r="A478" s="203"/>
      <c r="B478" s="205"/>
      <c r="C478" s="206" t="s">
        <v>540</v>
      </c>
      <c r="D478" s="207"/>
      <c r="E478" s="208">
        <v>80</v>
      </c>
      <c r="F478" s="209"/>
      <c r="G478" s="210"/>
      <c r="M478" s="204">
        <v>80</v>
      </c>
      <c r="O478" s="195"/>
    </row>
    <row r="479" spans="1:104" ht="12.75">
      <c r="A479" s="196">
        <v>96</v>
      </c>
      <c r="B479" s="197" t="s">
        <v>541</v>
      </c>
      <c r="C479" s="198" t="s">
        <v>542</v>
      </c>
      <c r="D479" s="199" t="s">
        <v>121</v>
      </c>
      <c r="E479" s="200">
        <v>2.5</v>
      </c>
      <c r="F479" s="200">
        <v>0</v>
      </c>
      <c r="G479" s="201">
        <f>E479*F479</f>
        <v>0</v>
      </c>
      <c r="O479" s="195">
        <v>2</v>
      </c>
      <c r="AA479" s="167">
        <v>1</v>
      </c>
      <c r="AB479" s="167">
        <v>7</v>
      </c>
      <c r="AC479" s="167">
        <v>7</v>
      </c>
      <c r="AZ479" s="167">
        <v>2</v>
      </c>
      <c r="BA479" s="167">
        <f>IF(AZ479=1,G479,0)</f>
        <v>0</v>
      </c>
      <c r="BB479" s="167">
        <f>IF(AZ479=2,G479,0)</f>
        <v>0</v>
      </c>
      <c r="BC479" s="167">
        <f>IF(AZ479=3,G479,0)</f>
        <v>0</v>
      </c>
      <c r="BD479" s="167">
        <f>IF(AZ479=4,G479,0)</f>
        <v>0</v>
      </c>
      <c r="BE479" s="167">
        <f>IF(AZ479=5,G479,0)</f>
        <v>0</v>
      </c>
      <c r="CA479" s="202">
        <v>1</v>
      </c>
      <c r="CB479" s="202">
        <v>7</v>
      </c>
      <c r="CZ479" s="167">
        <v>0</v>
      </c>
    </row>
    <row r="480" spans="1:15" ht="12.75">
      <c r="A480" s="203"/>
      <c r="B480" s="205"/>
      <c r="C480" s="206" t="s">
        <v>543</v>
      </c>
      <c r="D480" s="207"/>
      <c r="E480" s="208">
        <v>2.5</v>
      </c>
      <c r="F480" s="209"/>
      <c r="G480" s="210"/>
      <c r="M480" s="204" t="s">
        <v>543</v>
      </c>
      <c r="O480" s="195"/>
    </row>
    <row r="481" spans="1:104" ht="12.75">
      <c r="A481" s="196">
        <v>97</v>
      </c>
      <c r="B481" s="197" t="s">
        <v>544</v>
      </c>
      <c r="C481" s="198" t="s">
        <v>545</v>
      </c>
      <c r="D481" s="199" t="s">
        <v>121</v>
      </c>
      <c r="E481" s="200">
        <v>29.9</v>
      </c>
      <c r="F481" s="200">
        <v>0</v>
      </c>
      <c r="G481" s="201">
        <f>E481*F481</f>
        <v>0</v>
      </c>
      <c r="O481" s="195">
        <v>2</v>
      </c>
      <c r="AA481" s="167">
        <v>1</v>
      </c>
      <c r="AB481" s="167">
        <v>7</v>
      </c>
      <c r="AC481" s="167">
        <v>7</v>
      </c>
      <c r="AZ481" s="167">
        <v>2</v>
      </c>
      <c r="BA481" s="167">
        <f>IF(AZ481=1,G481,0)</f>
        <v>0</v>
      </c>
      <c r="BB481" s="167">
        <f>IF(AZ481=2,G481,0)</f>
        <v>0</v>
      </c>
      <c r="BC481" s="167">
        <f>IF(AZ481=3,G481,0)</f>
        <v>0</v>
      </c>
      <c r="BD481" s="167">
        <f>IF(AZ481=4,G481,0)</f>
        <v>0</v>
      </c>
      <c r="BE481" s="167">
        <f>IF(AZ481=5,G481,0)</f>
        <v>0</v>
      </c>
      <c r="CA481" s="202">
        <v>1</v>
      </c>
      <c r="CB481" s="202">
        <v>7</v>
      </c>
      <c r="CZ481" s="167">
        <v>0.00124</v>
      </c>
    </row>
    <row r="482" spans="1:15" ht="12.75">
      <c r="A482" s="203"/>
      <c r="B482" s="205"/>
      <c r="C482" s="206" t="s">
        <v>163</v>
      </c>
      <c r="D482" s="207"/>
      <c r="E482" s="208">
        <v>0</v>
      </c>
      <c r="F482" s="209"/>
      <c r="G482" s="210"/>
      <c r="M482" s="204" t="s">
        <v>163</v>
      </c>
      <c r="O482" s="195"/>
    </row>
    <row r="483" spans="1:15" ht="12.75">
      <c r="A483" s="203"/>
      <c r="B483" s="205"/>
      <c r="C483" s="206" t="s">
        <v>546</v>
      </c>
      <c r="D483" s="207"/>
      <c r="E483" s="208">
        <v>29.9</v>
      </c>
      <c r="F483" s="209"/>
      <c r="G483" s="210"/>
      <c r="M483" s="204" t="s">
        <v>546</v>
      </c>
      <c r="O483" s="195"/>
    </row>
    <row r="484" spans="1:104" ht="12.75">
      <c r="A484" s="196">
        <v>98</v>
      </c>
      <c r="B484" s="197" t="s">
        <v>547</v>
      </c>
      <c r="C484" s="198" t="s">
        <v>548</v>
      </c>
      <c r="D484" s="199" t="s">
        <v>121</v>
      </c>
      <c r="E484" s="200">
        <v>189.4</v>
      </c>
      <c r="F484" s="200">
        <v>0</v>
      </c>
      <c r="G484" s="201">
        <f>E484*F484</f>
        <v>0</v>
      </c>
      <c r="O484" s="195">
        <v>2</v>
      </c>
      <c r="AA484" s="167">
        <v>1</v>
      </c>
      <c r="AB484" s="167">
        <v>7</v>
      </c>
      <c r="AC484" s="167">
        <v>7</v>
      </c>
      <c r="AZ484" s="167">
        <v>2</v>
      </c>
      <c r="BA484" s="167">
        <f>IF(AZ484=1,G484,0)</f>
        <v>0</v>
      </c>
      <c r="BB484" s="167">
        <f>IF(AZ484=2,G484,0)</f>
        <v>0</v>
      </c>
      <c r="BC484" s="167">
        <f>IF(AZ484=3,G484,0)</f>
        <v>0</v>
      </c>
      <c r="BD484" s="167">
        <f>IF(AZ484=4,G484,0)</f>
        <v>0</v>
      </c>
      <c r="BE484" s="167">
        <f>IF(AZ484=5,G484,0)</f>
        <v>0</v>
      </c>
      <c r="CA484" s="202">
        <v>1</v>
      </c>
      <c r="CB484" s="202">
        <v>7</v>
      </c>
      <c r="CZ484" s="167">
        <v>0.00163</v>
      </c>
    </row>
    <row r="485" spans="1:15" ht="12.75">
      <c r="A485" s="203"/>
      <c r="B485" s="205"/>
      <c r="C485" s="206" t="s">
        <v>163</v>
      </c>
      <c r="D485" s="207"/>
      <c r="E485" s="208">
        <v>0</v>
      </c>
      <c r="F485" s="209"/>
      <c r="G485" s="210"/>
      <c r="M485" s="204" t="s">
        <v>163</v>
      </c>
      <c r="O485" s="195"/>
    </row>
    <row r="486" spans="1:15" ht="12.75">
      <c r="A486" s="203"/>
      <c r="B486" s="205"/>
      <c r="C486" s="206" t="s">
        <v>549</v>
      </c>
      <c r="D486" s="207"/>
      <c r="E486" s="208">
        <v>189.4</v>
      </c>
      <c r="F486" s="209"/>
      <c r="G486" s="210"/>
      <c r="M486" s="204" t="s">
        <v>549</v>
      </c>
      <c r="O486" s="195"/>
    </row>
    <row r="487" spans="1:104" ht="12.75">
      <c r="A487" s="196">
        <v>99</v>
      </c>
      <c r="B487" s="197" t="s">
        <v>550</v>
      </c>
      <c r="C487" s="198" t="s">
        <v>551</v>
      </c>
      <c r="D487" s="199" t="s">
        <v>121</v>
      </c>
      <c r="E487" s="200">
        <v>29.9</v>
      </c>
      <c r="F487" s="200">
        <v>0</v>
      </c>
      <c r="G487" s="201">
        <f>E487*F487</f>
        <v>0</v>
      </c>
      <c r="O487" s="195">
        <v>2</v>
      </c>
      <c r="AA487" s="167">
        <v>1</v>
      </c>
      <c r="AB487" s="167">
        <v>7</v>
      </c>
      <c r="AC487" s="167">
        <v>7</v>
      </c>
      <c r="AZ487" s="167">
        <v>2</v>
      </c>
      <c r="BA487" s="167">
        <f>IF(AZ487=1,G487,0)</f>
        <v>0</v>
      </c>
      <c r="BB487" s="167">
        <f>IF(AZ487=2,G487,0)</f>
        <v>0</v>
      </c>
      <c r="BC487" s="167">
        <f>IF(AZ487=3,G487,0)</f>
        <v>0</v>
      </c>
      <c r="BD487" s="167">
        <f>IF(AZ487=4,G487,0)</f>
        <v>0</v>
      </c>
      <c r="BE487" s="167">
        <f>IF(AZ487=5,G487,0)</f>
        <v>0</v>
      </c>
      <c r="CA487" s="202">
        <v>1</v>
      </c>
      <c r="CB487" s="202">
        <v>7</v>
      </c>
      <c r="CZ487" s="167">
        <v>0.0024</v>
      </c>
    </row>
    <row r="488" spans="1:15" ht="12.75">
      <c r="A488" s="203"/>
      <c r="B488" s="205"/>
      <c r="C488" s="206" t="s">
        <v>163</v>
      </c>
      <c r="D488" s="207"/>
      <c r="E488" s="208">
        <v>0</v>
      </c>
      <c r="F488" s="209"/>
      <c r="G488" s="210"/>
      <c r="M488" s="204" t="s">
        <v>163</v>
      </c>
      <c r="O488" s="195"/>
    </row>
    <row r="489" spans="1:15" ht="12.75">
      <c r="A489" s="203"/>
      <c r="B489" s="205"/>
      <c r="C489" s="206" t="s">
        <v>546</v>
      </c>
      <c r="D489" s="207"/>
      <c r="E489" s="208">
        <v>29.9</v>
      </c>
      <c r="F489" s="209"/>
      <c r="G489" s="210"/>
      <c r="M489" s="204" t="s">
        <v>546</v>
      </c>
      <c r="O489" s="195"/>
    </row>
    <row r="490" spans="1:104" ht="12.75">
      <c r="A490" s="196">
        <v>100</v>
      </c>
      <c r="B490" s="197" t="s">
        <v>552</v>
      </c>
      <c r="C490" s="198" t="s">
        <v>553</v>
      </c>
      <c r="D490" s="199" t="s">
        <v>121</v>
      </c>
      <c r="E490" s="200">
        <v>80</v>
      </c>
      <c r="F490" s="200">
        <v>0</v>
      </c>
      <c r="G490" s="201">
        <f>E490*F490</f>
        <v>0</v>
      </c>
      <c r="O490" s="195">
        <v>2</v>
      </c>
      <c r="AA490" s="167">
        <v>1</v>
      </c>
      <c r="AB490" s="167">
        <v>7</v>
      </c>
      <c r="AC490" s="167">
        <v>7</v>
      </c>
      <c r="AZ490" s="167">
        <v>2</v>
      </c>
      <c r="BA490" s="167">
        <f>IF(AZ490=1,G490,0)</f>
        <v>0</v>
      </c>
      <c r="BB490" s="167">
        <f>IF(AZ490=2,G490,0)</f>
        <v>0</v>
      </c>
      <c r="BC490" s="167">
        <f>IF(AZ490=3,G490,0)</f>
        <v>0</v>
      </c>
      <c r="BD490" s="167">
        <f>IF(AZ490=4,G490,0)</f>
        <v>0</v>
      </c>
      <c r="BE490" s="167">
        <f>IF(AZ490=5,G490,0)</f>
        <v>0</v>
      </c>
      <c r="CA490" s="202">
        <v>1</v>
      </c>
      <c r="CB490" s="202">
        <v>7</v>
      </c>
      <c r="CZ490" s="167">
        <v>0.00209</v>
      </c>
    </row>
    <row r="491" spans="1:15" ht="12.75">
      <c r="A491" s="203"/>
      <c r="B491" s="205"/>
      <c r="C491" s="206" t="s">
        <v>163</v>
      </c>
      <c r="D491" s="207"/>
      <c r="E491" s="208">
        <v>0</v>
      </c>
      <c r="F491" s="209"/>
      <c r="G491" s="210"/>
      <c r="M491" s="204" t="s">
        <v>163</v>
      </c>
      <c r="O491" s="195"/>
    </row>
    <row r="492" spans="1:15" ht="12.75">
      <c r="A492" s="203"/>
      <c r="B492" s="205"/>
      <c r="C492" s="206" t="s">
        <v>554</v>
      </c>
      <c r="D492" s="207"/>
      <c r="E492" s="208">
        <v>80</v>
      </c>
      <c r="F492" s="209"/>
      <c r="G492" s="210"/>
      <c r="M492" s="204" t="s">
        <v>554</v>
      </c>
      <c r="O492" s="195"/>
    </row>
    <row r="493" spans="1:104" ht="12.75">
      <c r="A493" s="196">
        <v>101</v>
      </c>
      <c r="B493" s="197" t="s">
        <v>555</v>
      </c>
      <c r="C493" s="198" t="s">
        <v>556</v>
      </c>
      <c r="D493" s="199" t="s">
        <v>121</v>
      </c>
      <c r="E493" s="200">
        <v>129.69</v>
      </c>
      <c r="F493" s="200">
        <v>0</v>
      </c>
      <c r="G493" s="201">
        <f>E493*F493</f>
        <v>0</v>
      </c>
      <c r="O493" s="195">
        <v>2</v>
      </c>
      <c r="AA493" s="167">
        <v>1</v>
      </c>
      <c r="AB493" s="167">
        <v>7</v>
      </c>
      <c r="AC493" s="167">
        <v>7</v>
      </c>
      <c r="AZ493" s="167">
        <v>2</v>
      </c>
      <c r="BA493" s="167">
        <f>IF(AZ493=1,G493,0)</f>
        <v>0</v>
      </c>
      <c r="BB493" s="167">
        <f>IF(AZ493=2,G493,0)</f>
        <v>0</v>
      </c>
      <c r="BC493" s="167">
        <f>IF(AZ493=3,G493,0)</f>
        <v>0</v>
      </c>
      <c r="BD493" s="167">
        <f>IF(AZ493=4,G493,0)</f>
        <v>0</v>
      </c>
      <c r="BE493" s="167">
        <f>IF(AZ493=5,G493,0)</f>
        <v>0</v>
      </c>
      <c r="CA493" s="202">
        <v>1</v>
      </c>
      <c r="CB493" s="202">
        <v>7</v>
      </c>
      <c r="CZ493" s="167">
        <v>0.00074</v>
      </c>
    </row>
    <row r="494" spans="1:15" ht="12.75">
      <c r="A494" s="203"/>
      <c r="B494" s="205"/>
      <c r="C494" s="206" t="s">
        <v>163</v>
      </c>
      <c r="D494" s="207"/>
      <c r="E494" s="208">
        <v>0</v>
      </c>
      <c r="F494" s="209"/>
      <c r="G494" s="210"/>
      <c r="M494" s="204" t="s">
        <v>163</v>
      </c>
      <c r="O494" s="195"/>
    </row>
    <row r="495" spans="1:15" ht="12.75">
      <c r="A495" s="203"/>
      <c r="B495" s="205"/>
      <c r="C495" s="206" t="s">
        <v>557</v>
      </c>
      <c r="D495" s="207"/>
      <c r="E495" s="208">
        <v>129.69</v>
      </c>
      <c r="F495" s="209"/>
      <c r="G495" s="210"/>
      <c r="M495" s="204" t="s">
        <v>557</v>
      </c>
      <c r="O495" s="195"/>
    </row>
    <row r="496" spans="1:104" ht="12.75">
      <c r="A496" s="196">
        <v>102</v>
      </c>
      <c r="B496" s="197" t="s">
        <v>558</v>
      </c>
      <c r="C496" s="198" t="s">
        <v>559</v>
      </c>
      <c r="D496" s="199" t="s">
        <v>121</v>
      </c>
      <c r="E496" s="200">
        <v>2.4</v>
      </c>
      <c r="F496" s="200">
        <v>0</v>
      </c>
      <c r="G496" s="201">
        <f>E496*F496</f>
        <v>0</v>
      </c>
      <c r="O496" s="195">
        <v>2</v>
      </c>
      <c r="AA496" s="167">
        <v>1</v>
      </c>
      <c r="AB496" s="167">
        <v>7</v>
      </c>
      <c r="AC496" s="167">
        <v>7</v>
      </c>
      <c r="AZ496" s="167">
        <v>2</v>
      </c>
      <c r="BA496" s="167">
        <f>IF(AZ496=1,G496,0)</f>
        <v>0</v>
      </c>
      <c r="BB496" s="167">
        <f>IF(AZ496=2,G496,0)</f>
        <v>0</v>
      </c>
      <c r="BC496" s="167">
        <f>IF(AZ496=3,G496,0)</f>
        <v>0</v>
      </c>
      <c r="BD496" s="167">
        <f>IF(AZ496=4,G496,0)</f>
        <v>0</v>
      </c>
      <c r="BE496" s="167">
        <f>IF(AZ496=5,G496,0)</f>
        <v>0</v>
      </c>
      <c r="CA496" s="202">
        <v>1</v>
      </c>
      <c r="CB496" s="202">
        <v>7</v>
      </c>
      <c r="CZ496" s="167">
        <v>0.00317</v>
      </c>
    </row>
    <row r="497" spans="1:15" ht="12.75">
      <c r="A497" s="203"/>
      <c r="B497" s="205"/>
      <c r="C497" s="206" t="s">
        <v>163</v>
      </c>
      <c r="D497" s="207"/>
      <c r="E497" s="208">
        <v>0</v>
      </c>
      <c r="F497" s="209"/>
      <c r="G497" s="210"/>
      <c r="M497" s="204" t="s">
        <v>163</v>
      </c>
      <c r="O497" s="195"/>
    </row>
    <row r="498" spans="1:15" ht="12.75">
      <c r="A498" s="203"/>
      <c r="B498" s="205"/>
      <c r="C498" s="206" t="s">
        <v>560</v>
      </c>
      <c r="D498" s="207"/>
      <c r="E498" s="208">
        <v>2.4</v>
      </c>
      <c r="F498" s="209"/>
      <c r="G498" s="210"/>
      <c r="M498" s="204" t="s">
        <v>560</v>
      </c>
      <c r="O498" s="195"/>
    </row>
    <row r="499" spans="1:104" ht="22.5">
      <c r="A499" s="196">
        <v>103</v>
      </c>
      <c r="B499" s="197" t="s">
        <v>561</v>
      </c>
      <c r="C499" s="198" t="s">
        <v>562</v>
      </c>
      <c r="D499" s="199" t="s">
        <v>75</v>
      </c>
      <c r="E499" s="200">
        <v>7</v>
      </c>
      <c r="F499" s="200">
        <v>0</v>
      </c>
      <c r="G499" s="201">
        <f>E499*F499</f>
        <v>0</v>
      </c>
      <c r="O499" s="195">
        <v>2</v>
      </c>
      <c r="AA499" s="167">
        <v>12</v>
      </c>
      <c r="AB499" s="167">
        <v>0</v>
      </c>
      <c r="AC499" s="167">
        <v>167</v>
      </c>
      <c r="AZ499" s="167">
        <v>2</v>
      </c>
      <c r="BA499" s="167">
        <f>IF(AZ499=1,G499,0)</f>
        <v>0</v>
      </c>
      <c r="BB499" s="167">
        <f>IF(AZ499=2,G499,0)</f>
        <v>0</v>
      </c>
      <c r="BC499" s="167">
        <f>IF(AZ499=3,G499,0)</f>
        <v>0</v>
      </c>
      <c r="BD499" s="167">
        <f>IF(AZ499=4,G499,0)</f>
        <v>0</v>
      </c>
      <c r="BE499" s="167">
        <f>IF(AZ499=5,G499,0)</f>
        <v>0</v>
      </c>
      <c r="CA499" s="202">
        <v>12</v>
      </c>
      <c r="CB499" s="202">
        <v>0</v>
      </c>
      <c r="CZ499" s="167">
        <v>0.005</v>
      </c>
    </row>
    <row r="500" spans="1:15" ht="12.75">
      <c r="A500" s="203"/>
      <c r="B500" s="205"/>
      <c r="C500" s="206" t="s">
        <v>163</v>
      </c>
      <c r="D500" s="207"/>
      <c r="E500" s="208">
        <v>0</v>
      </c>
      <c r="F500" s="209"/>
      <c r="G500" s="210"/>
      <c r="M500" s="204" t="s">
        <v>163</v>
      </c>
      <c r="O500" s="195"/>
    </row>
    <row r="501" spans="1:15" ht="12.75">
      <c r="A501" s="203"/>
      <c r="B501" s="205"/>
      <c r="C501" s="206" t="s">
        <v>563</v>
      </c>
      <c r="D501" s="207"/>
      <c r="E501" s="208">
        <v>7</v>
      </c>
      <c r="F501" s="209"/>
      <c r="G501" s="210"/>
      <c r="M501" s="232">
        <v>12.921527777777778</v>
      </c>
      <c r="O501" s="195"/>
    </row>
    <row r="502" spans="1:104" ht="12.75">
      <c r="A502" s="196">
        <v>104</v>
      </c>
      <c r="B502" s="197" t="s">
        <v>564</v>
      </c>
      <c r="C502" s="198" t="s">
        <v>565</v>
      </c>
      <c r="D502" s="199" t="s">
        <v>384</v>
      </c>
      <c r="E502" s="200">
        <v>0.7233366</v>
      </c>
      <c r="F502" s="200">
        <v>0</v>
      </c>
      <c r="G502" s="201">
        <f>E502*F502</f>
        <v>0</v>
      </c>
      <c r="O502" s="195">
        <v>2</v>
      </c>
      <c r="AA502" s="167">
        <v>7</v>
      </c>
      <c r="AB502" s="167">
        <v>1001</v>
      </c>
      <c r="AC502" s="167">
        <v>5</v>
      </c>
      <c r="AZ502" s="167">
        <v>2</v>
      </c>
      <c r="BA502" s="167">
        <f>IF(AZ502=1,G502,0)</f>
        <v>0</v>
      </c>
      <c r="BB502" s="167">
        <f>IF(AZ502=2,G502,0)</f>
        <v>0</v>
      </c>
      <c r="BC502" s="167">
        <f>IF(AZ502=3,G502,0)</f>
        <v>0</v>
      </c>
      <c r="BD502" s="167">
        <f>IF(AZ502=4,G502,0)</f>
        <v>0</v>
      </c>
      <c r="BE502" s="167">
        <f>IF(AZ502=5,G502,0)</f>
        <v>0</v>
      </c>
      <c r="CA502" s="202">
        <v>7</v>
      </c>
      <c r="CB502" s="202">
        <v>1001</v>
      </c>
      <c r="CZ502" s="167">
        <v>0</v>
      </c>
    </row>
    <row r="503" spans="1:57" ht="12.75">
      <c r="A503" s="211"/>
      <c r="B503" s="212" t="s">
        <v>76</v>
      </c>
      <c r="C503" s="213" t="str">
        <f>CONCATENATE(B463," ",C463)</f>
        <v>764 Konstrukce klempířské</v>
      </c>
      <c r="D503" s="214"/>
      <c r="E503" s="215"/>
      <c r="F503" s="216"/>
      <c r="G503" s="217">
        <f>SUM(G463:G502)</f>
        <v>0</v>
      </c>
      <c r="O503" s="195">
        <v>4</v>
      </c>
      <c r="BA503" s="218">
        <f>SUM(BA463:BA502)</f>
        <v>0</v>
      </c>
      <c r="BB503" s="218">
        <f>SUM(BB463:BB502)</f>
        <v>0</v>
      </c>
      <c r="BC503" s="218">
        <f>SUM(BC463:BC502)</f>
        <v>0</v>
      </c>
      <c r="BD503" s="218">
        <f>SUM(BD463:BD502)</f>
        <v>0</v>
      </c>
      <c r="BE503" s="218">
        <f>SUM(BE463:BE502)</f>
        <v>0</v>
      </c>
    </row>
    <row r="504" spans="1:15" ht="12.75">
      <c r="A504" s="188" t="s">
        <v>72</v>
      </c>
      <c r="B504" s="189" t="s">
        <v>566</v>
      </c>
      <c r="C504" s="190" t="s">
        <v>567</v>
      </c>
      <c r="D504" s="191"/>
      <c r="E504" s="192"/>
      <c r="F504" s="192"/>
      <c r="G504" s="193"/>
      <c r="H504" s="194"/>
      <c r="I504" s="194"/>
      <c r="O504" s="195">
        <v>1</v>
      </c>
    </row>
    <row r="505" spans="1:104" ht="22.5">
      <c r="A505" s="196">
        <v>105</v>
      </c>
      <c r="B505" s="197" t="s">
        <v>568</v>
      </c>
      <c r="C505" s="198" t="s">
        <v>569</v>
      </c>
      <c r="D505" s="199" t="s">
        <v>121</v>
      </c>
      <c r="E505" s="200">
        <v>69.7463</v>
      </c>
      <c r="F505" s="200">
        <v>0</v>
      </c>
      <c r="G505" s="201">
        <f>E505*F505</f>
        <v>0</v>
      </c>
      <c r="O505" s="195">
        <v>2</v>
      </c>
      <c r="AA505" s="167">
        <v>1</v>
      </c>
      <c r="AB505" s="167">
        <v>1</v>
      </c>
      <c r="AC505" s="167">
        <v>1</v>
      </c>
      <c r="AZ505" s="167">
        <v>2</v>
      </c>
      <c r="BA505" s="167">
        <f>IF(AZ505=1,G505,0)</f>
        <v>0</v>
      </c>
      <c r="BB505" s="167">
        <f>IF(AZ505=2,G505,0)</f>
        <v>0</v>
      </c>
      <c r="BC505" s="167">
        <f>IF(AZ505=3,G505,0)</f>
        <v>0</v>
      </c>
      <c r="BD505" s="167">
        <f>IF(AZ505=4,G505,0)</f>
        <v>0</v>
      </c>
      <c r="BE505" s="167">
        <f>IF(AZ505=5,G505,0)</f>
        <v>0</v>
      </c>
      <c r="CA505" s="202">
        <v>1</v>
      </c>
      <c r="CB505" s="202">
        <v>1</v>
      </c>
      <c r="CZ505" s="167">
        <v>0.00551</v>
      </c>
    </row>
    <row r="506" spans="1:15" ht="12.75">
      <c r="A506" s="203"/>
      <c r="B506" s="205"/>
      <c r="C506" s="206" t="s">
        <v>570</v>
      </c>
      <c r="D506" s="207"/>
      <c r="E506" s="208">
        <v>0</v>
      </c>
      <c r="F506" s="209"/>
      <c r="G506" s="210"/>
      <c r="M506" s="204" t="s">
        <v>570</v>
      </c>
      <c r="O506" s="195"/>
    </row>
    <row r="507" spans="1:15" ht="12.75">
      <c r="A507" s="203"/>
      <c r="B507" s="205"/>
      <c r="C507" s="206" t="s">
        <v>571</v>
      </c>
      <c r="D507" s="207"/>
      <c r="E507" s="208">
        <v>0</v>
      </c>
      <c r="F507" s="209"/>
      <c r="G507" s="210"/>
      <c r="M507" s="204" t="s">
        <v>571</v>
      </c>
      <c r="O507" s="195"/>
    </row>
    <row r="508" spans="1:15" ht="12.75">
      <c r="A508" s="203"/>
      <c r="B508" s="205"/>
      <c r="C508" s="206" t="s">
        <v>218</v>
      </c>
      <c r="D508" s="207"/>
      <c r="E508" s="208">
        <v>0</v>
      </c>
      <c r="F508" s="209"/>
      <c r="G508" s="210"/>
      <c r="M508" s="204" t="s">
        <v>218</v>
      </c>
      <c r="O508" s="195"/>
    </row>
    <row r="509" spans="1:15" ht="12.75">
      <c r="A509" s="203"/>
      <c r="B509" s="205"/>
      <c r="C509" s="206" t="s">
        <v>572</v>
      </c>
      <c r="D509" s="207"/>
      <c r="E509" s="208">
        <v>17.01</v>
      </c>
      <c r="F509" s="209"/>
      <c r="G509" s="210"/>
      <c r="M509" s="204" t="s">
        <v>572</v>
      </c>
      <c r="O509" s="195"/>
    </row>
    <row r="510" spans="1:15" ht="12.75">
      <c r="A510" s="203"/>
      <c r="B510" s="205"/>
      <c r="C510" s="206" t="s">
        <v>573</v>
      </c>
      <c r="D510" s="207"/>
      <c r="E510" s="208">
        <v>10.08</v>
      </c>
      <c r="F510" s="209"/>
      <c r="G510" s="210"/>
      <c r="M510" s="204" t="s">
        <v>573</v>
      </c>
      <c r="O510" s="195"/>
    </row>
    <row r="511" spans="1:15" ht="12.75">
      <c r="A511" s="203"/>
      <c r="B511" s="205"/>
      <c r="C511" s="206" t="s">
        <v>574</v>
      </c>
      <c r="D511" s="207"/>
      <c r="E511" s="208">
        <v>6.3</v>
      </c>
      <c r="F511" s="209"/>
      <c r="G511" s="210"/>
      <c r="M511" s="204" t="s">
        <v>574</v>
      </c>
      <c r="O511" s="195"/>
    </row>
    <row r="512" spans="1:15" ht="12.75">
      <c r="A512" s="203"/>
      <c r="B512" s="205"/>
      <c r="C512" s="206" t="s">
        <v>575</v>
      </c>
      <c r="D512" s="207"/>
      <c r="E512" s="208">
        <v>15.75</v>
      </c>
      <c r="F512" s="209"/>
      <c r="G512" s="210"/>
      <c r="M512" s="204" t="s">
        <v>575</v>
      </c>
      <c r="O512" s="195"/>
    </row>
    <row r="513" spans="1:15" ht="12.75">
      <c r="A513" s="203"/>
      <c r="B513" s="205"/>
      <c r="C513" s="206" t="s">
        <v>576</v>
      </c>
      <c r="D513" s="207"/>
      <c r="E513" s="208">
        <v>3.15</v>
      </c>
      <c r="F513" s="209"/>
      <c r="G513" s="210"/>
      <c r="M513" s="204" t="s">
        <v>576</v>
      </c>
      <c r="O513" s="195"/>
    </row>
    <row r="514" spans="1:15" ht="12.75">
      <c r="A514" s="203"/>
      <c r="B514" s="205"/>
      <c r="C514" s="206" t="s">
        <v>577</v>
      </c>
      <c r="D514" s="207"/>
      <c r="E514" s="208">
        <v>0.945</v>
      </c>
      <c r="F514" s="209"/>
      <c r="G514" s="210"/>
      <c r="M514" s="204" t="s">
        <v>577</v>
      </c>
      <c r="O514" s="195"/>
    </row>
    <row r="515" spans="1:15" ht="12.75">
      <c r="A515" s="203"/>
      <c r="B515" s="205"/>
      <c r="C515" s="206" t="s">
        <v>578</v>
      </c>
      <c r="D515" s="207"/>
      <c r="E515" s="208">
        <v>2.835</v>
      </c>
      <c r="F515" s="209"/>
      <c r="G515" s="210"/>
      <c r="M515" s="204" t="s">
        <v>578</v>
      </c>
      <c r="O515" s="195"/>
    </row>
    <row r="516" spans="1:15" ht="12.75">
      <c r="A516" s="203"/>
      <c r="B516" s="205"/>
      <c r="C516" s="206" t="s">
        <v>579</v>
      </c>
      <c r="D516" s="207"/>
      <c r="E516" s="208">
        <v>1.89</v>
      </c>
      <c r="F516" s="209"/>
      <c r="G516" s="210"/>
      <c r="M516" s="204" t="s">
        <v>579</v>
      </c>
      <c r="O516" s="195"/>
    </row>
    <row r="517" spans="1:15" ht="12.75">
      <c r="A517" s="203"/>
      <c r="B517" s="205"/>
      <c r="C517" s="206" t="s">
        <v>580</v>
      </c>
      <c r="D517" s="207"/>
      <c r="E517" s="208">
        <v>1.26</v>
      </c>
      <c r="F517" s="209"/>
      <c r="G517" s="210"/>
      <c r="M517" s="204" t="s">
        <v>580</v>
      </c>
      <c r="O517" s="195"/>
    </row>
    <row r="518" spans="1:15" ht="12.75">
      <c r="A518" s="203"/>
      <c r="B518" s="205"/>
      <c r="C518" s="206" t="s">
        <v>581</v>
      </c>
      <c r="D518" s="207"/>
      <c r="E518" s="208">
        <v>1.89</v>
      </c>
      <c r="F518" s="209"/>
      <c r="G518" s="210"/>
      <c r="M518" s="204" t="s">
        <v>581</v>
      </c>
      <c r="O518" s="195"/>
    </row>
    <row r="519" spans="1:15" ht="12.75">
      <c r="A519" s="203"/>
      <c r="B519" s="205"/>
      <c r="C519" s="206" t="s">
        <v>582</v>
      </c>
      <c r="D519" s="207"/>
      <c r="E519" s="208">
        <v>1.0762</v>
      </c>
      <c r="F519" s="209"/>
      <c r="G519" s="210"/>
      <c r="M519" s="204" t="s">
        <v>582</v>
      </c>
      <c r="O519" s="195"/>
    </row>
    <row r="520" spans="1:15" ht="12.75">
      <c r="A520" s="203"/>
      <c r="B520" s="205"/>
      <c r="C520" s="206" t="s">
        <v>583</v>
      </c>
      <c r="D520" s="207"/>
      <c r="E520" s="208">
        <v>5.04</v>
      </c>
      <c r="F520" s="209"/>
      <c r="G520" s="210"/>
      <c r="M520" s="204" t="s">
        <v>583</v>
      </c>
      <c r="O520" s="195"/>
    </row>
    <row r="521" spans="1:15" ht="12.75">
      <c r="A521" s="203"/>
      <c r="B521" s="205"/>
      <c r="C521" s="206" t="s">
        <v>584</v>
      </c>
      <c r="D521" s="207"/>
      <c r="E521" s="208">
        <v>2.52</v>
      </c>
      <c r="F521" s="209"/>
      <c r="G521" s="210"/>
      <c r="M521" s="204" t="s">
        <v>584</v>
      </c>
      <c r="O521" s="195"/>
    </row>
    <row r="522" spans="1:104" ht="22.5">
      <c r="A522" s="196">
        <v>106</v>
      </c>
      <c r="B522" s="197" t="s">
        <v>585</v>
      </c>
      <c r="C522" s="198" t="s">
        <v>586</v>
      </c>
      <c r="D522" s="199" t="s">
        <v>121</v>
      </c>
      <c r="E522" s="200">
        <v>291.67</v>
      </c>
      <c r="F522" s="200">
        <v>0</v>
      </c>
      <c r="G522" s="201">
        <f>E522*F522</f>
        <v>0</v>
      </c>
      <c r="O522" s="195">
        <v>2</v>
      </c>
      <c r="AA522" s="167">
        <v>1</v>
      </c>
      <c r="AB522" s="167">
        <v>7</v>
      </c>
      <c r="AC522" s="167">
        <v>7</v>
      </c>
      <c r="AZ522" s="167">
        <v>2</v>
      </c>
      <c r="BA522" s="167">
        <f>IF(AZ522=1,G522,0)</f>
        <v>0</v>
      </c>
      <c r="BB522" s="167">
        <f>IF(AZ522=2,G522,0)</f>
        <v>0</v>
      </c>
      <c r="BC522" s="167">
        <f>IF(AZ522=3,G522,0)</f>
        <v>0</v>
      </c>
      <c r="BD522" s="167">
        <f>IF(AZ522=4,G522,0)</f>
        <v>0</v>
      </c>
      <c r="BE522" s="167">
        <f>IF(AZ522=5,G522,0)</f>
        <v>0</v>
      </c>
      <c r="CA522" s="202">
        <v>1</v>
      </c>
      <c r="CB522" s="202">
        <v>7</v>
      </c>
      <c r="CZ522" s="167">
        <v>4E-05</v>
      </c>
    </row>
    <row r="523" spans="1:15" ht="12.75">
      <c r="A523" s="203"/>
      <c r="B523" s="205"/>
      <c r="C523" s="206" t="s">
        <v>587</v>
      </c>
      <c r="D523" s="207"/>
      <c r="E523" s="208">
        <v>0</v>
      </c>
      <c r="F523" s="209"/>
      <c r="G523" s="210"/>
      <c r="M523" s="204" t="s">
        <v>587</v>
      </c>
      <c r="O523" s="195"/>
    </row>
    <row r="524" spans="1:15" ht="12.75">
      <c r="A524" s="203"/>
      <c r="B524" s="205"/>
      <c r="C524" s="206" t="s">
        <v>218</v>
      </c>
      <c r="D524" s="207"/>
      <c r="E524" s="208">
        <v>0</v>
      </c>
      <c r="F524" s="209"/>
      <c r="G524" s="210"/>
      <c r="M524" s="204" t="s">
        <v>218</v>
      </c>
      <c r="O524" s="195"/>
    </row>
    <row r="525" spans="1:15" ht="12.75">
      <c r="A525" s="203"/>
      <c r="B525" s="205"/>
      <c r="C525" s="206" t="s">
        <v>588</v>
      </c>
      <c r="D525" s="207"/>
      <c r="E525" s="208">
        <v>43.2</v>
      </c>
      <c r="F525" s="209"/>
      <c r="G525" s="210"/>
      <c r="M525" s="204" t="s">
        <v>588</v>
      </c>
      <c r="O525" s="195"/>
    </row>
    <row r="526" spans="1:15" ht="12.75">
      <c r="A526" s="203"/>
      <c r="B526" s="205"/>
      <c r="C526" s="206" t="s">
        <v>589</v>
      </c>
      <c r="D526" s="207"/>
      <c r="E526" s="208">
        <v>38.4</v>
      </c>
      <c r="F526" s="209"/>
      <c r="G526" s="210"/>
      <c r="M526" s="204" t="s">
        <v>589</v>
      </c>
      <c r="O526" s="195"/>
    </row>
    <row r="527" spans="1:15" ht="12.75">
      <c r="A527" s="203"/>
      <c r="B527" s="205"/>
      <c r="C527" s="206" t="s">
        <v>590</v>
      </c>
      <c r="D527" s="207"/>
      <c r="E527" s="208">
        <v>36</v>
      </c>
      <c r="F527" s="209"/>
      <c r="G527" s="210"/>
      <c r="M527" s="204" t="s">
        <v>590</v>
      </c>
      <c r="O527" s="195"/>
    </row>
    <row r="528" spans="1:15" ht="12.75">
      <c r="A528" s="203"/>
      <c r="B528" s="205"/>
      <c r="C528" s="206" t="s">
        <v>591</v>
      </c>
      <c r="D528" s="207"/>
      <c r="E528" s="208">
        <v>54</v>
      </c>
      <c r="F528" s="209"/>
      <c r="G528" s="210"/>
      <c r="M528" s="204" t="s">
        <v>591</v>
      </c>
      <c r="O528" s="195"/>
    </row>
    <row r="529" spans="1:15" ht="12.75">
      <c r="A529" s="203"/>
      <c r="B529" s="205"/>
      <c r="C529" s="206" t="s">
        <v>592</v>
      </c>
      <c r="D529" s="207"/>
      <c r="E529" s="208">
        <v>15.6</v>
      </c>
      <c r="F529" s="209"/>
      <c r="G529" s="210"/>
      <c r="M529" s="204" t="s">
        <v>592</v>
      </c>
      <c r="O529" s="195"/>
    </row>
    <row r="530" spans="1:15" ht="12.75">
      <c r="A530" s="203"/>
      <c r="B530" s="205"/>
      <c r="C530" s="206" t="s">
        <v>593</v>
      </c>
      <c r="D530" s="207"/>
      <c r="E530" s="208">
        <v>6.6</v>
      </c>
      <c r="F530" s="209"/>
      <c r="G530" s="210"/>
      <c r="M530" s="204" t="s">
        <v>593</v>
      </c>
      <c r="O530" s="195"/>
    </row>
    <row r="531" spans="1:15" ht="12.75">
      <c r="A531" s="203"/>
      <c r="B531" s="205"/>
      <c r="C531" s="206" t="s">
        <v>594</v>
      </c>
      <c r="D531" s="207"/>
      <c r="E531" s="208">
        <v>10.2</v>
      </c>
      <c r="F531" s="209"/>
      <c r="G531" s="210"/>
      <c r="M531" s="204" t="s">
        <v>594</v>
      </c>
      <c r="O531" s="195"/>
    </row>
    <row r="532" spans="1:15" ht="12.75">
      <c r="A532" s="203"/>
      <c r="B532" s="205"/>
      <c r="C532" s="206" t="s">
        <v>595</v>
      </c>
      <c r="D532" s="207"/>
      <c r="E532" s="208">
        <v>8.4</v>
      </c>
      <c r="F532" s="209"/>
      <c r="G532" s="210"/>
      <c r="M532" s="204" t="s">
        <v>595</v>
      </c>
      <c r="O532" s="195"/>
    </row>
    <row r="533" spans="1:15" ht="12.75">
      <c r="A533" s="203"/>
      <c r="B533" s="205"/>
      <c r="C533" s="206" t="s">
        <v>596</v>
      </c>
      <c r="D533" s="207"/>
      <c r="E533" s="208">
        <v>4.2</v>
      </c>
      <c r="F533" s="209"/>
      <c r="G533" s="210"/>
      <c r="M533" s="204" t="s">
        <v>596</v>
      </c>
      <c r="O533" s="195"/>
    </row>
    <row r="534" spans="1:15" ht="12.75">
      <c r="A534" s="203"/>
      <c r="B534" s="205"/>
      <c r="C534" s="206" t="s">
        <v>597</v>
      </c>
      <c r="D534" s="207"/>
      <c r="E534" s="208">
        <v>5.4</v>
      </c>
      <c r="F534" s="209"/>
      <c r="G534" s="210"/>
      <c r="M534" s="204" t="s">
        <v>597</v>
      </c>
      <c r="O534" s="195"/>
    </row>
    <row r="535" spans="1:15" ht="12.75">
      <c r="A535" s="203"/>
      <c r="B535" s="205"/>
      <c r="C535" s="206" t="s">
        <v>598</v>
      </c>
      <c r="D535" s="207"/>
      <c r="E535" s="208">
        <v>3.85</v>
      </c>
      <c r="F535" s="209"/>
      <c r="G535" s="210"/>
      <c r="M535" s="204" t="s">
        <v>598</v>
      </c>
      <c r="O535" s="195"/>
    </row>
    <row r="536" spans="1:15" ht="12.75">
      <c r="A536" s="203"/>
      <c r="B536" s="205"/>
      <c r="C536" s="206" t="s">
        <v>599</v>
      </c>
      <c r="D536" s="207"/>
      <c r="E536" s="208">
        <v>11.4</v>
      </c>
      <c r="F536" s="209"/>
      <c r="G536" s="210"/>
      <c r="M536" s="204" t="s">
        <v>599</v>
      </c>
      <c r="O536" s="195"/>
    </row>
    <row r="537" spans="1:15" ht="12.75">
      <c r="A537" s="203"/>
      <c r="B537" s="205"/>
      <c r="C537" s="206" t="s">
        <v>600</v>
      </c>
      <c r="D537" s="207"/>
      <c r="E537" s="208">
        <v>6.6</v>
      </c>
      <c r="F537" s="209"/>
      <c r="G537" s="210"/>
      <c r="M537" s="204" t="s">
        <v>600</v>
      </c>
      <c r="O537" s="195"/>
    </row>
    <row r="538" spans="1:15" ht="12.75">
      <c r="A538" s="203"/>
      <c r="B538" s="205"/>
      <c r="C538" s="206" t="s">
        <v>601</v>
      </c>
      <c r="D538" s="207"/>
      <c r="E538" s="208">
        <v>20.3</v>
      </c>
      <c r="F538" s="209"/>
      <c r="G538" s="210"/>
      <c r="M538" s="204" t="s">
        <v>601</v>
      </c>
      <c r="O538" s="195"/>
    </row>
    <row r="539" spans="1:15" ht="12.75">
      <c r="A539" s="203"/>
      <c r="B539" s="205"/>
      <c r="C539" s="206" t="s">
        <v>602</v>
      </c>
      <c r="D539" s="207"/>
      <c r="E539" s="208">
        <v>8.95</v>
      </c>
      <c r="F539" s="209"/>
      <c r="G539" s="210"/>
      <c r="M539" s="204" t="s">
        <v>602</v>
      </c>
      <c r="O539" s="195"/>
    </row>
    <row r="540" spans="1:15" ht="12.75">
      <c r="A540" s="203"/>
      <c r="B540" s="205"/>
      <c r="C540" s="206" t="s">
        <v>603</v>
      </c>
      <c r="D540" s="207"/>
      <c r="E540" s="208">
        <v>5.74</v>
      </c>
      <c r="F540" s="209"/>
      <c r="G540" s="210"/>
      <c r="M540" s="204" t="s">
        <v>603</v>
      </c>
      <c r="O540" s="195"/>
    </row>
    <row r="541" spans="1:15" ht="12.75">
      <c r="A541" s="203"/>
      <c r="B541" s="205"/>
      <c r="C541" s="206" t="s">
        <v>604</v>
      </c>
      <c r="D541" s="207"/>
      <c r="E541" s="208">
        <v>6.84</v>
      </c>
      <c r="F541" s="209"/>
      <c r="G541" s="210"/>
      <c r="M541" s="204" t="s">
        <v>604</v>
      </c>
      <c r="O541" s="195"/>
    </row>
    <row r="542" spans="1:15" ht="12.75">
      <c r="A542" s="203"/>
      <c r="B542" s="205"/>
      <c r="C542" s="206" t="s">
        <v>605</v>
      </c>
      <c r="D542" s="207"/>
      <c r="E542" s="208">
        <v>5.99</v>
      </c>
      <c r="F542" s="209"/>
      <c r="G542" s="210"/>
      <c r="M542" s="204" t="s">
        <v>605</v>
      </c>
      <c r="O542" s="195"/>
    </row>
    <row r="543" spans="1:104" ht="12.75">
      <c r="A543" s="196">
        <v>107</v>
      </c>
      <c r="B543" s="197" t="s">
        <v>606</v>
      </c>
      <c r="C543" s="198" t="s">
        <v>607</v>
      </c>
      <c r="D543" s="199" t="s">
        <v>245</v>
      </c>
      <c r="E543" s="200">
        <v>2</v>
      </c>
      <c r="F543" s="200">
        <v>0</v>
      </c>
      <c r="G543" s="201">
        <f>E543*F543</f>
        <v>0</v>
      </c>
      <c r="O543" s="195">
        <v>2</v>
      </c>
      <c r="AA543" s="167">
        <v>1</v>
      </c>
      <c r="AB543" s="167">
        <v>7</v>
      </c>
      <c r="AC543" s="167">
        <v>7</v>
      </c>
      <c r="AZ543" s="167">
        <v>2</v>
      </c>
      <c r="BA543" s="167">
        <f>IF(AZ543=1,G543,0)</f>
        <v>0</v>
      </c>
      <c r="BB543" s="167">
        <f>IF(AZ543=2,G543,0)</f>
        <v>0</v>
      </c>
      <c r="BC543" s="167">
        <f>IF(AZ543=3,G543,0)</f>
        <v>0</v>
      </c>
      <c r="BD543" s="167">
        <f>IF(AZ543=4,G543,0)</f>
        <v>0</v>
      </c>
      <c r="BE543" s="167">
        <f>IF(AZ543=5,G543,0)</f>
        <v>0</v>
      </c>
      <c r="CA543" s="202">
        <v>1</v>
      </c>
      <c r="CB543" s="202">
        <v>7</v>
      </c>
      <c r="CZ543" s="167">
        <v>0.0009</v>
      </c>
    </row>
    <row r="544" spans="1:15" ht="12.75">
      <c r="A544" s="203"/>
      <c r="B544" s="205"/>
      <c r="C544" s="206" t="s">
        <v>218</v>
      </c>
      <c r="D544" s="207"/>
      <c r="E544" s="208">
        <v>0</v>
      </c>
      <c r="F544" s="209"/>
      <c r="G544" s="210"/>
      <c r="M544" s="204" t="s">
        <v>218</v>
      </c>
      <c r="O544" s="195"/>
    </row>
    <row r="545" spans="1:15" ht="12.75">
      <c r="A545" s="203"/>
      <c r="B545" s="205"/>
      <c r="C545" s="206" t="s">
        <v>608</v>
      </c>
      <c r="D545" s="207"/>
      <c r="E545" s="208">
        <v>1</v>
      </c>
      <c r="F545" s="209"/>
      <c r="G545" s="210"/>
      <c r="M545" s="232">
        <v>4.584027777777778</v>
      </c>
      <c r="O545" s="195"/>
    </row>
    <row r="546" spans="1:15" ht="12.75">
      <c r="A546" s="203"/>
      <c r="B546" s="205"/>
      <c r="C546" s="206" t="s">
        <v>609</v>
      </c>
      <c r="D546" s="207"/>
      <c r="E546" s="208">
        <v>1</v>
      </c>
      <c r="F546" s="209"/>
      <c r="G546" s="210"/>
      <c r="M546" s="232">
        <v>4.667361111111111</v>
      </c>
      <c r="O546" s="195"/>
    </row>
    <row r="547" spans="1:104" ht="12.75">
      <c r="A547" s="196">
        <v>108</v>
      </c>
      <c r="B547" s="197" t="s">
        <v>610</v>
      </c>
      <c r="C547" s="198" t="s">
        <v>611</v>
      </c>
      <c r="D547" s="199" t="s">
        <v>245</v>
      </c>
      <c r="E547" s="200">
        <v>3</v>
      </c>
      <c r="F547" s="200">
        <v>0</v>
      </c>
      <c r="G547" s="201">
        <f>E547*F547</f>
        <v>0</v>
      </c>
      <c r="O547" s="195">
        <v>2</v>
      </c>
      <c r="AA547" s="167">
        <v>1</v>
      </c>
      <c r="AB547" s="167">
        <v>7</v>
      </c>
      <c r="AC547" s="167">
        <v>7</v>
      </c>
      <c r="AZ547" s="167">
        <v>2</v>
      </c>
      <c r="BA547" s="167">
        <f>IF(AZ547=1,G547,0)</f>
        <v>0</v>
      </c>
      <c r="BB547" s="167">
        <f>IF(AZ547=2,G547,0)</f>
        <v>0</v>
      </c>
      <c r="BC547" s="167">
        <f>IF(AZ547=3,G547,0)</f>
        <v>0</v>
      </c>
      <c r="BD547" s="167">
        <f>IF(AZ547=4,G547,0)</f>
        <v>0</v>
      </c>
      <c r="BE547" s="167">
        <f>IF(AZ547=5,G547,0)</f>
        <v>0</v>
      </c>
      <c r="CA547" s="202">
        <v>1</v>
      </c>
      <c r="CB547" s="202">
        <v>7</v>
      </c>
      <c r="CZ547" s="167">
        <v>0.0012</v>
      </c>
    </row>
    <row r="548" spans="1:15" ht="12.75">
      <c r="A548" s="203"/>
      <c r="B548" s="205"/>
      <c r="C548" s="206" t="s">
        <v>218</v>
      </c>
      <c r="D548" s="207"/>
      <c r="E548" s="208">
        <v>0</v>
      </c>
      <c r="F548" s="209"/>
      <c r="G548" s="210"/>
      <c r="M548" s="204" t="s">
        <v>218</v>
      </c>
      <c r="O548" s="195"/>
    </row>
    <row r="549" spans="1:15" ht="12.75">
      <c r="A549" s="203"/>
      <c r="B549" s="205"/>
      <c r="C549" s="206" t="s">
        <v>612</v>
      </c>
      <c r="D549" s="207"/>
      <c r="E549" s="208">
        <v>1</v>
      </c>
      <c r="F549" s="209"/>
      <c r="G549" s="210"/>
      <c r="M549" s="232">
        <v>4.459027777777778</v>
      </c>
      <c r="O549" s="195"/>
    </row>
    <row r="550" spans="1:15" ht="12.75">
      <c r="A550" s="203"/>
      <c r="B550" s="205"/>
      <c r="C550" s="206" t="s">
        <v>613</v>
      </c>
      <c r="D550" s="207"/>
      <c r="E550" s="208">
        <v>1</v>
      </c>
      <c r="F550" s="209"/>
      <c r="G550" s="210"/>
      <c r="M550" s="232">
        <v>4.625694444444444</v>
      </c>
      <c r="O550" s="195"/>
    </row>
    <row r="551" spans="1:15" ht="12.75">
      <c r="A551" s="203"/>
      <c r="B551" s="205"/>
      <c r="C551" s="206" t="s">
        <v>614</v>
      </c>
      <c r="D551" s="207"/>
      <c r="E551" s="208">
        <v>1</v>
      </c>
      <c r="F551" s="209"/>
      <c r="G551" s="210"/>
      <c r="M551" s="232">
        <v>4.750694444444444</v>
      </c>
      <c r="O551" s="195"/>
    </row>
    <row r="552" spans="1:104" ht="12.75">
      <c r="A552" s="196">
        <v>109</v>
      </c>
      <c r="B552" s="197" t="s">
        <v>615</v>
      </c>
      <c r="C552" s="198" t="s">
        <v>616</v>
      </c>
      <c r="D552" s="199" t="s">
        <v>245</v>
      </c>
      <c r="E552" s="200">
        <v>9</v>
      </c>
      <c r="F552" s="200">
        <v>0</v>
      </c>
      <c r="G552" s="201">
        <f>E552*F552</f>
        <v>0</v>
      </c>
      <c r="O552" s="195">
        <v>2</v>
      </c>
      <c r="AA552" s="167">
        <v>1</v>
      </c>
      <c r="AB552" s="167">
        <v>7</v>
      </c>
      <c r="AC552" s="167">
        <v>7</v>
      </c>
      <c r="AZ552" s="167">
        <v>2</v>
      </c>
      <c r="BA552" s="167">
        <f>IF(AZ552=1,G552,0)</f>
        <v>0</v>
      </c>
      <c r="BB552" s="167">
        <f>IF(AZ552=2,G552,0)</f>
        <v>0</v>
      </c>
      <c r="BC552" s="167">
        <f>IF(AZ552=3,G552,0)</f>
        <v>0</v>
      </c>
      <c r="BD552" s="167">
        <f>IF(AZ552=4,G552,0)</f>
        <v>0</v>
      </c>
      <c r="BE552" s="167">
        <f>IF(AZ552=5,G552,0)</f>
        <v>0</v>
      </c>
      <c r="CA552" s="202">
        <v>1</v>
      </c>
      <c r="CB552" s="202">
        <v>7</v>
      </c>
      <c r="CZ552" s="167">
        <v>0.00165</v>
      </c>
    </row>
    <row r="553" spans="1:15" ht="12.75">
      <c r="A553" s="203"/>
      <c r="B553" s="205"/>
      <c r="C553" s="206" t="s">
        <v>218</v>
      </c>
      <c r="D553" s="207"/>
      <c r="E553" s="208">
        <v>0</v>
      </c>
      <c r="F553" s="209"/>
      <c r="G553" s="210"/>
      <c r="M553" s="204" t="s">
        <v>218</v>
      </c>
      <c r="O553" s="195"/>
    </row>
    <row r="554" spans="1:15" ht="12.75">
      <c r="A554" s="203"/>
      <c r="B554" s="205"/>
      <c r="C554" s="206" t="s">
        <v>617</v>
      </c>
      <c r="D554" s="207"/>
      <c r="E554" s="208">
        <v>5</v>
      </c>
      <c r="F554" s="209"/>
      <c r="G554" s="210"/>
      <c r="M554" s="232">
        <v>4.295138888888888</v>
      </c>
      <c r="O554" s="195"/>
    </row>
    <row r="555" spans="1:15" ht="12.75">
      <c r="A555" s="203"/>
      <c r="B555" s="205"/>
      <c r="C555" s="206" t="s">
        <v>618</v>
      </c>
      <c r="D555" s="207"/>
      <c r="E555" s="208">
        <v>2</v>
      </c>
      <c r="F555" s="209"/>
      <c r="G555" s="210"/>
      <c r="M555" s="232">
        <v>4.418055555555555</v>
      </c>
      <c r="O555" s="195"/>
    </row>
    <row r="556" spans="1:15" ht="12.75">
      <c r="A556" s="203"/>
      <c r="B556" s="205"/>
      <c r="C556" s="206" t="s">
        <v>619</v>
      </c>
      <c r="D556" s="207"/>
      <c r="E556" s="208">
        <v>1</v>
      </c>
      <c r="F556" s="209"/>
      <c r="G556" s="210"/>
      <c r="M556" s="232">
        <v>4.542361111111111</v>
      </c>
      <c r="O556" s="195"/>
    </row>
    <row r="557" spans="1:15" ht="12.75">
      <c r="A557" s="203"/>
      <c r="B557" s="205"/>
      <c r="C557" s="206" t="s">
        <v>620</v>
      </c>
      <c r="D557" s="207"/>
      <c r="E557" s="208">
        <v>1</v>
      </c>
      <c r="F557" s="209"/>
      <c r="G557" s="210"/>
      <c r="M557" s="232">
        <v>4.709027777777778</v>
      </c>
      <c r="O557" s="195"/>
    </row>
    <row r="558" spans="1:104" ht="12.75">
      <c r="A558" s="196">
        <v>110</v>
      </c>
      <c r="B558" s="197" t="s">
        <v>621</v>
      </c>
      <c r="C558" s="198" t="s">
        <v>622</v>
      </c>
      <c r="D558" s="199" t="s">
        <v>245</v>
      </c>
      <c r="E558" s="200">
        <v>13</v>
      </c>
      <c r="F558" s="200">
        <v>0</v>
      </c>
      <c r="G558" s="201">
        <f>E558*F558</f>
        <v>0</v>
      </c>
      <c r="O558" s="195">
        <v>2</v>
      </c>
      <c r="AA558" s="167">
        <v>1</v>
      </c>
      <c r="AB558" s="167">
        <v>0</v>
      </c>
      <c r="AC558" s="167">
        <v>0</v>
      </c>
      <c r="AZ558" s="167">
        <v>2</v>
      </c>
      <c r="BA558" s="167">
        <f>IF(AZ558=1,G558,0)</f>
        <v>0</v>
      </c>
      <c r="BB558" s="167">
        <f>IF(AZ558=2,G558,0)</f>
        <v>0</v>
      </c>
      <c r="BC558" s="167">
        <f>IF(AZ558=3,G558,0)</f>
        <v>0</v>
      </c>
      <c r="BD558" s="167">
        <f>IF(AZ558=4,G558,0)</f>
        <v>0</v>
      </c>
      <c r="BE558" s="167">
        <f>IF(AZ558=5,G558,0)</f>
        <v>0</v>
      </c>
      <c r="CA558" s="202">
        <v>1</v>
      </c>
      <c r="CB558" s="202">
        <v>0</v>
      </c>
      <c r="CZ558" s="167">
        <v>0.00195</v>
      </c>
    </row>
    <row r="559" spans="1:15" ht="12.75">
      <c r="A559" s="203"/>
      <c r="B559" s="205"/>
      <c r="C559" s="206" t="s">
        <v>218</v>
      </c>
      <c r="D559" s="207"/>
      <c r="E559" s="208">
        <v>0</v>
      </c>
      <c r="F559" s="209"/>
      <c r="G559" s="210"/>
      <c r="M559" s="204" t="s">
        <v>218</v>
      </c>
      <c r="O559" s="195"/>
    </row>
    <row r="560" spans="1:15" ht="12.75">
      <c r="A560" s="203"/>
      <c r="B560" s="205"/>
      <c r="C560" s="206" t="s">
        <v>623</v>
      </c>
      <c r="D560" s="207"/>
      <c r="E560" s="208">
        <v>3</v>
      </c>
      <c r="F560" s="209"/>
      <c r="G560" s="210"/>
      <c r="M560" s="232">
        <v>4.210416666666666</v>
      </c>
      <c r="O560" s="195"/>
    </row>
    <row r="561" spans="1:15" ht="12.75">
      <c r="A561" s="203"/>
      <c r="B561" s="205"/>
      <c r="C561" s="206" t="s">
        <v>624</v>
      </c>
      <c r="D561" s="207"/>
      <c r="E561" s="208">
        <v>4</v>
      </c>
      <c r="F561" s="209"/>
      <c r="G561" s="210"/>
      <c r="M561" s="232">
        <v>4.252777777777777</v>
      </c>
      <c r="O561" s="195"/>
    </row>
    <row r="562" spans="1:15" ht="12.75">
      <c r="A562" s="203"/>
      <c r="B562" s="205"/>
      <c r="C562" s="206" t="s">
        <v>625</v>
      </c>
      <c r="D562" s="207"/>
      <c r="E562" s="208">
        <v>5</v>
      </c>
      <c r="F562" s="209"/>
      <c r="G562" s="210"/>
      <c r="M562" s="232">
        <v>4.336805555555555</v>
      </c>
      <c r="O562" s="195"/>
    </row>
    <row r="563" spans="1:15" ht="12.75">
      <c r="A563" s="203"/>
      <c r="B563" s="205"/>
      <c r="C563" s="206" t="s">
        <v>626</v>
      </c>
      <c r="D563" s="207"/>
      <c r="E563" s="208">
        <v>1</v>
      </c>
      <c r="F563" s="209"/>
      <c r="G563" s="210"/>
      <c r="M563" s="232">
        <v>4.500694444444444</v>
      </c>
      <c r="O563" s="195"/>
    </row>
    <row r="564" spans="1:104" ht="12.75">
      <c r="A564" s="196">
        <v>111</v>
      </c>
      <c r="B564" s="197" t="s">
        <v>627</v>
      </c>
      <c r="C564" s="198" t="s">
        <v>628</v>
      </c>
      <c r="D564" s="199" t="s">
        <v>245</v>
      </c>
      <c r="E564" s="200">
        <v>9</v>
      </c>
      <c r="F564" s="200">
        <v>0</v>
      </c>
      <c r="G564" s="201">
        <f>E564*F564</f>
        <v>0</v>
      </c>
      <c r="O564" s="195">
        <v>2</v>
      </c>
      <c r="AA564" s="167">
        <v>1</v>
      </c>
      <c r="AB564" s="167">
        <v>7</v>
      </c>
      <c r="AC564" s="167">
        <v>7</v>
      </c>
      <c r="AZ564" s="167">
        <v>2</v>
      </c>
      <c r="BA564" s="167">
        <f>IF(AZ564=1,G564,0)</f>
        <v>0</v>
      </c>
      <c r="BB564" s="167">
        <f>IF(AZ564=2,G564,0)</f>
        <v>0</v>
      </c>
      <c r="BC564" s="167">
        <f>IF(AZ564=3,G564,0)</f>
        <v>0</v>
      </c>
      <c r="BD564" s="167">
        <f>IF(AZ564=4,G564,0)</f>
        <v>0</v>
      </c>
      <c r="BE564" s="167">
        <f>IF(AZ564=5,G564,0)</f>
        <v>0</v>
      </c>
      <c r="CA564" s="202">
        <v>1</v>
      </c>
      <c r="CB564" s="202">
        <v>7</v>
      </c>
      <c r="CZ564" s="167">
        <v>0.00168</v>
      </c>
    </row>
    <row r="565" spans="1:15" ht="12.75">
      <c r="A565" s="203"/>
      <c r="B565" s="205"/>
      <c r="C565" s="206" t="s">
        <v>218</v>
      </c>
      <c r="D565" s="207"/>
      <c r="E565" s="208">
        <v>0</v>
      </c>
      <c r="F565" s="209"/>
      <c r="G565" s="210"/>
      <c r="M565" s="204" t="s">
        <v>218</v>
      </c>
      <c r="O565" s="195"/>
    </row>
    <row r="566" spans="1:15" ht="12.75">
      <c r="A566" s="203"/>
      <c r="B566" s="205"/>
      <c r="C566" s="206" t="s">
        <v>629</v>
      </c>
      <c r="D566" s="207"/>
      <c r="E566" s="208">
        <v>4</v>
      </c>
      <c r="F566" s="209"/>
      <c r="G566" s="210"/>
      <c r="M566" s="204" t="s">
        <v>629</v>
      </c>
      <c r="O566" s="195"/>
    </row>
    <row r="567" spans="1:15" ht="12.75">
      <c r="A567" s="203"/>
      <c r="B567" s="205"/>
      <c r="C567" s="206" t="s">
        <v>630</v>
      </c>
      <c r="D567" s="207"/>
      <c r="E567" s="208">
        <v>1</v>
      </c>
      <c r="F567" s="209"/>
      <c r="G567" s="210"/>
      <c r="M567" s="204" t="s">
        <v>630</v>
      </c>
      <c r="O567" s="195"/>
    </row>
    <row r="568" spans="1:15" ht="12.75">
      <c r="A568" s="203"/>
      <c r="B568" s="205"/>
      <c r="C568" s="206" t="s">
        <v>631</v>
      </c>
      <c r="D568" s="207"/>
      <c r="E568" s="208">
        <v>1</v>
      </c>
      <c r="F568" s="209"/>
      <c r="G568" s="210"/>
      <c r="M568" s="204" t="s">
        <v>631</v>
      </c>
      <c r="O568" s="195"/>
    </row>
    <row r="569" spans="1:15" ht="12.75">
      <c r="A569" s="203"/>
      <c r="B569" s="205"/>
      <c r="C569" s="206" t="s">
        <v>632</v>
      </c>
      <c r="D569" s="207"/>
      <c r="E569" s="208">
        <v>2</v>
      </c>
      <c r="F569" s="209"/>
      <c r="G569" s="210"/>
      <c r="M569" s="204" t="s">
        <v>632</v>
      </c>
      <c r="O569" s="195"/>
    </row>
    <row r="570" spans="1:15" ht="12.75">
      <c r="A570" s="203"/>
      <c r="B570" s="205"/>
      <c r="C570" s="206" t="s">
        <v>633</v>
      </c>
      <c r="D570" s="207"/>
      <c r="E570" s="208">
        <v>1</v>
      </c>
      <c r="F570" s="209"/>
      <c r="G570" s="210"/>
      <c r="M570" s="204" t="s">
        <v>633</v>
      </c>
      <c r="O570" s="195"/>
    </row>
    <row r="571" spans="1:104" ht="12.75">
      <c r="A571" s="196">
        <v>112</v>
      </c>
      <c r="B571" s="197" t="s">
        <v>634</v>
      </c>
      <c r="C571" s="198" t="s">
        <v>635</v>
      </c>
      <c r="D571" s="199" t="s">
        <v>86</v>
      </c>
      <c r="E571" s="200">
        <v>15.72</v>
      </c>
      <c r="F571" s="200">
        <v>0</v>
      </c>
      <c r="G571" s="201">
        <f>E571*F571</f>
        <v>0</v>
      </c>
      <c r="O571" s="195">
        <v>2</v>
      </c>
      <c r="AA571" s="167">
        <v>1</v>
      </c>
      <c r="AB571" s="167">
        <v>7</v>
      </c>
      <c r="AC571" s="167">
        <v>7</v>
      </c>
      <c r="AZ571" s="167">
        <v>2</v>
      </c>
      <c r="BA571" s="167">
        <f>IF(AZ571=1,G571,0)</f>
        <v>0</v>
      </c>
      <c r="BB571" s="167">
        <f>IF(AZ571=2,G571,0)</f>
        <v>0</v>
      </c>
      <c r="BC571" s="167">
        <f>IF(AZ571=3,G571,0)</f>
        <v>0</v>
      </c>
      <c r="BD571" s="167">
        <f>IF(AZ571=4,G571,0)</f>
        <v>0</v>
      </c>
      <c r="BE571" s="167">
        <f>IF(AZ571=5,G571,0)</f>
        <v>0</v>
      </c>
      <c r="CA571" s="202">
        <v>1</v>
      </c>
      <c r="CB571" s="202">
        <v>7</v>
      </c>
      <c r="CZ571" s="167">
        <v>0.00032</v>
      </c>
    </row>
    <row r="572" spans="1:15" ht="12.75">
      <c r="A572" s="203"/>
      <c r="B572" s="205"/>
      <c r="C572" s="206" t="s">
        <v>218</v>
      </c>
      <c r="D572" s="207"/>
      <c r="E572" s="208">
        <v>0</v>
      </c>
      <c r="F572" s="209"/>
      <c r="G572" s="210"/>
      <c r="M572" s="204" t="s">
        <v>218</v>
      </c>
      <c r="O572" s="195"/>
    </row>
    <row r="573" spans="1:15" ht="12.75">
      <c r="A573" s="203"/>
      <c r="B573" s="205"/>
      <c r="C573" s="206" t="s">
        <v>636</v>
      </c>
      <c r="D573" s="207"/>
      <c r="E573" s="208">
        <v>11.79</v>
      </c>
      <c r="F573" s="209"/>
      <c r="G573" s="210"/>
      <c r="M573" s="204" t="s">
        <v>636</v>
      </c>
      <c r="O573" s="195"/>
    </row>
    <row r="574" spans="1:15" ht="12.75">
      <c r="A574" s="203"/>
      <c r="B574" s="205"/>
      <c r="C574" s="206" t="s">
        <v>637</v>
      </c>
      <c r="D574" s="207"/>
      <c r="E574" s="208">
        <v>3.93</v>
      </c>
      <c r="F574" s="209"/>
      <c r="G574" s="210"/>
      <c r="M574" s="204" t="s">
        <v>637</v>
      </c>
      <c r="O574" s="195"/>
    </row>
    <row r="575" spans="1:104" ht="12.75">
      <c r="A575" s="196">
        <v>113</v>
      </c>
      <c r="B575" s="197" t="s">
        <v>638</v>
      </c>
      <c r="C575" s="198" t="s">
        <v>639</v>
      </c>
      <c r="D575" s="199" t="s">
        <v>245</v>
      </c>
      <c r="E575" s="200">
        <v>5</v>
      </c>
      <c r="F575" s="200">
        <v>0</v>
      </c>
      <c r="G575" s="201">
        <f>E575*F575</f>
        <v>0</v>
      </c>
      <c r="O575" s="195">
        <v>2</v>
      </c>
      <c r="AA575" s="167">
        <v>1</v>
      </c>
      <c r="AB575" s="167">
        <v>7</v>
      </c>
      <c r="AC575" s="167">
        <v>7</v>
      </c>
      <c r="AZ575" s="167">
        <v>2</v>
      </c>
      <c r="BA575" s="167">
        <f>IF(AZ575=1,G575,0)</f>
        <v>0</v>
      </c>
      <c r="BB575" s="167">
        <f>IF(AZ575=2,G575,0)</f>
        <v>0</v>
      </c>
      <c r="BC575" s="167">
        <f>IF(AZ575=3,G575,0)</f>
        <v>0</v>
      </c>
      <c r="BD575" s="167">
        <f>IF(AZ575=4,G575,0)</f>
        <v>0</v>
      </c>
      <c r="BE575" s="167">
        <f>IF(AZ575=5,G575,0)</f>
        <v>0</v>
      </c>
      <c r="CA575" s="202">
        <v>1</v>
      </c>
      <c r="CB575" s="202">
        <v>7</v>
      </c>
      <c r="CZ575" s="167">
        <v>0</v>
      </c>
    </row>
    <row r="576" spans="1:15" ht="12.75">
      <c r="A576" s="203"/>
      <c r="B576" s="205"/>
      <c r="C576" s="206" t="s">
        <v>218</v>
      </c>
      <c r="D576" s="207"/>
      <c r="E576" s="208">
        <v>0</v>
      </c>
      <c r="F576" s="209"/>
      <c r="G576" s="210"/>
      <c r="M576" s="204" t="s">
        <v>218</v>
      </c>
      <c r="O576" s="195"/>
    </row>
    <row r="577" spans="1:15" ht="12.75">
      <c r="A577" s="203"/>
      <c r="B577" s="205"/>
      <c r="C577" s="206" t="s">
        <v>640</v>
      </c>
      <c r="D577" s="207"/>
      <c r="E577" s="208">
        <v>2</v>
      </c>
      <c r="F577" s="209"/>
      <c r="G577" s="210"/>
      <c r="M577" s="204" t="s">
        <v>640</v>
      </c>
      <c r="O577" s="195"/>
    </row>
    <row r="578" spans="1:15" ht="12.75">
      <c r="A578" s="203"/>
      <c r="B578" s="205"/>
      <c r="C578" s="206" t="s">
        <v>630</v>
      </c>
      <c r="D578" s="207"/>
      <c r="E578" s="208">
        <v>1</v>
      </c>
      <c r="F578" s="209"/>
      <c r="G578" s="210"/>
      <c r="M578" s="204" t="s">
        <v>630</v>
      </c>
      <c r="O578" s="195"/>
    </row>
    <row r="579" spans="1:15" ht="12.75">
      <c r="A579" s="203"/>
      <c r="B579" s="205"/>
      <c r="C579" s="206" t="s">
        <v>631</v>
      </c>
      <c r="D579" s="207"/>
      <c r="E579" s="208">
        <v>1</v>
      </c>
      <c r="F579" s="209"/>
      <c r="G579" s="210"/>
      <c r="M579" s="204" t="s">
        <v>631</v>
      </c>
      <c r="O579" s="195"/>
    </row>
    <row r="580" spans="1:15" ht="12.75">
      <c r="A580" s="203"/>
      <c r="B580" s="205"/>
      <c r="C580" s="206" t="s">
        <v>633</v>
      </c>
      <c r="D580" s="207"/>
      <c r="E580" s="208">
        <v>1</v>
      </c>
      <c r="F580" s="209"/>
      <c r="G580" s="210"/>
      <c r="M580" s="204" t="s">
        <v>633</v>
      </c>
      <c r="O580" s="195"/>
    </row>
    <row r="581" spans="1:104" ht="22.5">
      <c r="A581" s="196">
        <v>114</v>
      </c>
      <c r="B581" s="197" t="s">
        <v>641</v>
      </c>
      <c r="C581" s="198" t="s">
        <v>642</v>
      </c>
      <c r="D581" s="199" t="s">
        <v>75</v>
      </c>
      <c r="E581" s="200">
        <v>3</v>
      </c>
      <c r="F581" s="200">
        <v>0</v>
      </c>
      <c r="G581" s="201">
        <f>E581*F581</f>
        <v>0</v>
      </c>
      <c r="O581" s="195">
        <v>2</v>
      </c>
      <c r="AA581" s="167">
        <v>12</v>
      </c>
      <c r="AB581" s="167">
        <v>0</v>
      </c>
      <c r="AC581" s="167">
        <v>33</v>
      </c>
      <c r="AZ581" s="167">
        <v>2</v>
      </c>
      <c r="BA581" s="167">
        <f>IF(AZ581=1,G581,0)</f>
        <v>0</v>
      </c>
      <c r="BB581" s="167">
        <f>IF(AZ581=2,G581,0)</f>
        <v>0</v>
      </c>
      <c r="BC581" s="167">
        <f>IF(AZ581=3,G581,0)</f>
        <v>0</v>
      </c>
      <c r="BD581" s="167">
        <f>IF(AZ581=4,G581,0)</f>
        <v>0</v>
      </c>
      <c r="BE581" s="167">
        <f>IF(AZ581=5,G581,0)</f>
        <v>0</v>
      </c>
      <c r="CA581" s="202">
        <v>12</v>
      </c>
      <c r="CB581" s="202">
        <v>0</v>
      </c>
      <c r="CZ581" s="167">
        <v>0.3888</v>
      </c>
    </row>
    <row r="582" spans="1:15" ht="12.75">
      <c r="A582" s="203"/>
      <c r="B582" s="205"/>
      <c r="C582" s="206" t="s">
        <v>643</v>
      </c>
      <c r="D582" s="207"/>
      <c r="E582" s="208">
        <v>0</v>
      </c>
      <c r="F582" s="209"/>
      <c r="G582" s="210"/>
      <c r="M582" s="204" t="s">
        <v>643</v>
      </c>
      <c r="O582" s="195"/>
    </row>
    <row r="583" spans="1:15" ht="12.75">
      <c r="A583" s="203"/>
      <c r="B583" s="205"/>
      <c r="C583" s="206" t="s">
        <v>644</v>
      </c>
      <c r="D583" s="207"/>
      <c r="E583" s="208">
        <v>0</v>
      </c>
      <c r="F583" s="209"/>
      <c r="G583" s="210"/>
      <c r="M583" s="204" t="s">
        <v>644</v>
      </c>
      <c r="O583" s="195"/>
    </row>
    <row r="584" spans="1:15" ht="12.75">
      <c r="A584" s="203"/>
      <c r="B584" s="205"/>
      <c r="C584" s="206" t="s">
        <v>645</v>
      </c>
      <c r="D584" s="207"/>
      <c r="E584" s="208">
        <v>0</v>
      </c>
      <c r="F584" s="209"/>
      <c r="G584" s="210"/>
      <c r="M584" s="204" t="s">
        <v>645</v>
      </c>
      <c r="O584" s="195"/>
    </row>
    <row r="585" spans="1:15" ht="22.5">
      <c r="A585" s="203"/>
      <c r="B585" s="205"/>
      <c r="C585" s="206" t="s">
        <v>646</v>
      </c>
      <c r="D585" s="207"/>
      <c r="E585" s="208">
        <v>0</v>
      </c>
      <c r="F585" s="209"/>
      <c r="G585" s="210"/>
      <c r="M585" s="204" t="s">
        <v>646</v>
      </c>
      <c r="O585" s="195"/>
    </row>
    <row r="586" spans="1:15" ht="22.5">
      <c r="A586" s="203"/>
      <c r="B586" s="205"/>
      <c r="C586" s="206" t="s">
        <v>647</v>
      </c>
      <c r="D586" s="207"/>
      <c r="E586" s="208">
        <v>0</v>
      </c>
      <c r="F586" s="209"/>
      <c r="G586" s="210"/>
      <c r="M586" s="204" t="s">
        <v>647</v>
      </c>
      <c r="O586" s="195"/>
    </row>
    <row r="587" spans="1:15" ht="12.75">
      <c r="A587" s="203"/>
      <c r="B587" s="205"/>
      <c r="C587" s="206" t="s">
        <v>648</v>
      </c>
      <c r="D587" s="207"/>
      <c r="E587" s="208">
        <v>0</v>
      </c>
      <c r="F587" s="209"/>
      <c r="G587" s="210"/>
      <c r="M587" s="204" t="s">
        <v>648</v>
      </c>
      <c r="O587" s="195"/>
    </row>
    <row r="588" spans="1:15" ht="22.5">
      <c r="A588" s="203"/>
      <c r="B588" s="205"/>
      <c r="C588" s="206" t="s">
        <v>649</v>
      </c>
      <c r="D588" s="207"/>
      <c r="E588" s="208">
        <v>0</v>
      </c>
      <c r="F588" s="209"/>
      <c r="G588" s="210"/>
      <c r="M588" s="204" t="s">
        <v>649</v>
      </c>
      <c r="O588" s="195"/>
    </row>
    <row r="589" spans="1:15" ht="12.75">
      <c r="A589" s="203"/>
      <c r="B589" s="205"/>
      <c r="C589" s="206" t="s">
        <v>650</v>
      </c>
      <c r="D589" s="207"/>
      <c r="E589" s="208">
        <v>0</v>
      </c>
      <c r="F589" s="209"/>
      <c r="G589" s="210"/>
      <c r="M589" s="204" t="s">
        <v>650</v>
      </c>
      <c r="O589" s="195"/>
    </row>
    <row r="590" spans="1:15" ht="12.75">
      <c r="A590" s="203"/>
      <c r="B590" s="205"/>
      <c r="C590" s="206" t="s">
        <v>571</v>
      </c>
      <c r="D590" s="207"/>
      <c r="E590" s="208">
        <v>0</v>
      </c>
      <c r="F590" s="209"/>
      <c r="G590" s="210"/>
      <c r="M590" s="204" t="s">
        <v>571</v>
      </c>
      <c r="O590" s="195"/>
    </row>
    <row r="591" spans="1:15" ht="12.75">
      <c r="A591" s="203"/>
      <c r="B591" s="205"/>
      <c r="C591" s="206" t="s">
        <v>218</v>
      </c>
      <c r="D591" s="207"/>
      <c r="E591" s="208">
        <v>0</v>
      </c>
      <c r="F591" s="209"/>
      <c r="G591" s="210"/>
      <c r="M591" s="204" t="s">
        <v>218</v>
      </c>
      <c r="O591" s="195"/>
    </row>
    <row r="592" spans="1:15" ht="12.75">
      <c r="A592" s="203"/>
      <c r="B592" s="205"/>
      <c r="C592" s="206" t="s">
        <v>623</v>
      </c>
      <c r="D592" s="207"/>
      <c r="E592" s="208">
        <v>3</v>
      </c>
      <c r="F592" s="209"/>
      <c r="G592" s="210"/>
      <c r="M592" s="232">
        <v>4.210416666666666</v>
      </c>
      <c r="O592" s="195"/>
    </row>
    <row r="593" spans="1:104" ht="22.5">
      <c r="A593" s="196">
        <v>115</v>
      </c>
      <c r="B593" s="197" t="s">
        <v>651</v>
      </c>
      <c r="C593" s="198" t="s">
        <v>652</v>
      </c>
      <c r="D593" s="199" t="s">
        <v>75</v>
      </c>
      <c r="E593" s="200">
        <v>4</v>
      </c>
      <c r="F593" s="200">
        <v>0</v>
      </c>
      <c r="G593" s="201">
        <f>E593*F593</f>
        <v>0</v>
      </c>
      <c r="O593" s="195">
        <v>2</v>
      </c>
      <c r="AA593" s="167">
        <v>12</v>
      </c>
      <c r="AB593" s="167">
        <v>0</v>
      </c>
      <c r="AC593" s="167">
        <v>32</v>
      </c>
      <c r="AZ593" s="167">
        <v>2</v>
      </c>
      <c r="BA593" s="167">
        <f>IF(AZ593=1,G593,0)</f>
        <v>0</v>
      </c>
      <c r="BB593" s="167">
        <f>IF(AZ593=2,G593,0)</f>
        <v>0</v>
      </c>
      <c r="BC593" s="167">
        <f>IF(AZ593=3,G593,0)</f>
        <v>0</v>
      </c>
      <c r="BD593" s="167">
        <f>IF(AZ593=4,G593,0)</f>
        <v>0</v>
      </c>
      <c r="BE593" s="167">
        <f>IF(AZ593=5,G593,0)</f>
        <v>0</v>
      </c>
      <c r="CA593" s="202">
        <v>12</v>
      </c>
      <c r="CB593" s="202">
        <v>0</v>
      </c>
      <c r="CZ593" s="167">
        <v>0.2304</v>
      </c>
    </row>
    <row r="594" spans="1:15" ht="12.75">
      <c r="A594" s="203"/>
      <c r="B594" s="205"/>
      <c r="C594" s="206" t="s">
        <v>653</v>
      </c>
      <c r="D594" s="207"/>
      <c r="E594" s="208">
        <v>0</v>
      </c>
      <c r="F594" s="209"/>
      <c r="G594" s="210"/>
      <c r="M594" s="204" t="s">
        <v>653</v>
      </c>
      <c r="O594" s="195"/>
    </row>
    <row r="595" spans="1:15" ht="12.75">
      <c r="A595" s="203"/>
      <c r="B595" s="205"/>
      <c r="C595" s="206" t="s">
        <v>644</v>
      </c>
      <c r="D595" s="207"/>
      <c r="E595" s="208">
        <v>0</v>
      </c>
      <c r="F595" s="209"/>
      <c r="G595" s="210"/>
      <c r="M595" s="204" t="s">
        <v>644</v>
      </c>
      <c r="O595" s="195"/>
    </row>
    <row r="596" spans="1:15" ht="12.75">
      <c r="A596" s="203"/>
      <c r="B596" s="205"/>
      <c r="C596" s="206" t="s">
        <v>645</v>
      </c>
      <c r="D596" s="207"/>
      <c r="E596" s="208">
        <v>0</v>
      </c>
      <c r="F596" s="209"/>
      <c r="G596" s="210"/>
      <c r="M596" s="204" t="s">
        <v>645</v>
      </c>
      <c r="O596" s="195"/>
    </row>
    <row r="597" spans="1:15" ht="22.5">
      <c r="A597" s="203"/>
      <c r="B597" s="205"/>
      <c r="C597" s="206" t="s">
        <v>646</v>
      </c>
      <c r="D597" s="207"/>
      <c r="E597" s="208">
        <v>0</v>
      </c>
      <c r="F597" s="209"/>
      <c r="G597" s="210"/>
      <c r="M597" s="204" t="s">
        <v>646</v>
      </c>
      <c r="O597" s="195"/>
    </row>
    <row r="598" spans="1:15" ht="22.5">
      <c r="A598" s="203"/>
      <c r="B598" s="205"/>
      <c r="C598" s="206" t="s">
        <v>647</v>
      </c>
      <c r="D598" s="207"/>
      <c r="E598" s="208">
        <v>0</v>
      </c>
      <c r="F598" s="209"/>
      <c r="G598" s="210"/>
      <c r="M598" s="204" t="s">
        <v>647</v>
      </c>
      <c r="O598" s="195"/>
    </row>
    <row r="599" spans="1:15" ht="12.75">
      <c r="A599" s="203"/>
      <c r="B599" s="205"/>
      <c r="C599" s="206" t="s">
        <v>648</v>
      </c>
      <c r="D599" s="207"/>
      <c r="E599" s="208">
        <v>0</v>
      </c>
      <c r="F599" s="209"/>
      <c r="G599" s="210"/>
      <c r="M599" s="204" t="s">
        <v>648</v>
      </c>
      <c r="O599" s="195"/>
    </row>
    <row r="600" spans="1:15" ht="22.5">
      <c r="A600" s="203"/>
      <c r="B600" s="205"/>
      <c r="C600" s="206" t="s">
        <v>649</v>
      </c>
      <c r="D600" s="207"/>
      <c r="E600" s="208">
        <v>0</v>
      </c>
      <c r="F600" s="209"/>
      <c r="G600" s="210"/>
      <c r="M600" s="204" t="s">
        <v>649</v>
      </c>
      <c r="O600" s="195"/>
    </row>
    <row r="601" spans="1:15" ht="12.75">
      <c r="A601" s="203"/>
      <c r="B601" s="205"/>
      <c r="C601" s="206" t="s">
        <v>650</v>
      </c>
      <c r="D601" s="207"/>
      <c r="E601" s="208">
        <v>0</v>
      </c>
      <c r="F601" s="209"/>
      <c r="G601" s="210"/>
      <c r="M601" s="204" t="s">
        <v>650</v>
      </c>
      <c r="O601" s="195"/>
    </row>
    <row r="602" spans="1:15" ht="12.75">
      <c r="A602" s="203"/>
      <c r="B602" s="205"/>
      <c r="C602" s="206" t="s">
        <v>571</v>
      </c>
      <c r="D602" s="207"/>
      <c r="E602" s="208">
        <v>0</v>
      </c>
      <c r="F602" s="209"/>
      <c r="G602" s="210"/>
      <c r="M602" s="204" t="s">
        <v>571</v>
      </c>
      <c r="O602" s="195"/>
    </row>
    <row r="603" spans="1:15" ht="12.75">
      <c r="A603" s="203"/>
      <c r="B603" s="205"/>
      <c r="C603" s="206" t="s">
        <v>218</v>
      </c>
      <c r="D603" s="207"/>
      <c r="E603" s="208">
        <v>0</v>
      </c>
      <c r="F603" s="209"/>
      <c r="G603" s="210"/>
      <c r="M603" s="204" t="s">
        <v>218</v>
      </c>
      <c r="O603" s="195"/>
    </row>
    <row r="604" spans="1:15" ht="12.75">
      <c r="A604" s="203"/>
      <c r="B604" s="205"/>
      <c r="C604" s="206" t="s">
        <v>624</v>
      </c>
      <c r="D604" s="207"/>
      <c r="E604" s="208">
        <v>4</v>
      </c>
      <c r="F604" s="209"/>
      <c r="G604" s="210"/>
      <c r="M604" s="232">
        <v>4.252777777777777</v>
      </c>
      <c r="O604" s="195"/>
    </row>
    <row r="605" spans="1:104" ht="22.5">
      <c r="A605" s="196">
        <v>116</v>
      </c>
      <c r="B605" s="197" t="s">
        <v>654</v>
      </c>
      <c r="C605" s="198" t="s">
        <v>655</v>
      </c>
      <c r="D605" s="199" t="s">
        <v>75</v>
      </c>
      <c r="E605" s="200">
        <v>5</v>
      </c>
      <c r="F605" s="200">
        <v>0</v>
      </c>
      <c r="G605" s="201">
        <f>E605*F605</f>
        <v>0</v>
      </c>
      <c r="O605" s="195">
        <v>2</v>
      </c>
      <c r="AA605" s="167">
        <v>12</v>
      </c>
      <c r="AB605" s="167">
        <v>0</v>
      </c>
      <c r="AC605" s="167">
        <v>35</v>
      </c>
      <c r="AZ605" s="167">
        <v>2</v>
      </c>
      <c r="BA605" s="167">
        <f>IF(AZ605=1,G605,0)</f>
        <v>0</v>
      </c>
      <c r="BB605" s="167">
        <f>IF(AZ605=2,G605,0)</f>
        <v>0</v>
      </c>
      <c r="BC605" s="167">
        <f>IF(AZ605=3,G605,0)</f>
        <v>0</v>
      </c>
      <c r="BD605" s="167">
        <f>IF(AZ605=4,G605,0)</f>
        <v>0</v>
      </c>
      <c r="BE605" s="167">
        <f>IF(AZ605=5,G605,0)</f>
        <v>0</v>
      </c>
      <c r="CA605" s="202">
        <v>12</v>
      </c>
      <c r="CB605" s="202">
        <v>0</v>
      </c>
      <c r="CZ605" s="167">
        <v>0.1152</v>
      </c>
    </row>
    <row r="606" spans="1:15" ht="12.75">
      <c r="A606" s="203"/>
      <c r="B606" s="205"/>
      <c r="C606" s="206" t="s">
        <v>656</v>
      </c>
      <c r="D606" s="207"/>
      <c r="E606" s="208">
        <v>0</v>
      </c>
      <c r="F606" s="209"/>
      <c r="G606" s="210"/>
      <c r="M606" s="204" t="s">
        <v>656</v>
      </c>
      <c r="O606" s="195"/>
    </row>
    <row r="607" spans="1:15" ht="12.75">
      <c r="A607" s="203"/>
      <c r="B607" s="205"/>
      <c r="C607" s="206" t="s">
        <v>657</v>
      </c>
      <c r="D607" s="207"/>
      <c r="E607" s="208">
        <v>0</v>
      </c>
      <c r="F607" s="209"/>
      <c r="G607" s="210"/>
      <c r="M607" s="204" t="s">
        <v>657</v>
      </c>
      <c r="O607" s="195"/>
    </row>
    <row r="608" spans="1:15" ht="12.75">
      <c r="A608" s="203"/>
      <c r="B608" s="205"/>
      <c r="C608" s="206" t="s">
        <v>645</v>
      </c>
      <c r="D608" s="207"/>
      <c r="E608" s="208">
        <v>0</v>
      </c>
      <c r="F608" s="209"/>
      <c r="G608" s="210"/>
      <c r="M608" s="204" t="s">
        <v>645</v>
      </c>
      <c r="O608" s="195"/>
    </row>
    <row r="609" spans="1:15" ht="22.5">
      <c r="A609" s="203"/>
      <c r="B609" s="205"/>
      <c r="C609" s="206" t="s">
        <v>646</v>
      </c>
      <c r="D609" s="207"/>
      <c r="E609" s="208">
        <v>0</v>
      </c>
      <c r="F609" s="209"/>
      <c r="G609" s="210"/>
      <c r="M609" s="204" t="s">
        <v>646</v>
      </c>
      <c r="O609" s="195"/>
    </row>
    <row r="610" spans="1:15" ht="22.5">
      <c r="A610" s="203"/>
      <c r="B610" s="205"/>
      <c r="C610" s="206" t="s">
        <v>647</v>
      </c>
      <c r="D610" s="207"/>
      <c r="E610" s="208">
        <v>0</v>
      </c>
      <c r="F610" s="209"/>
      <c r="G610" s="210"/>
      <c r="M610" s="204" t="s">
        <v>647</v>
      </c>
      <c r="O610" s="195"/>
    </row>
    <row r="611" spans="1:15" ht="12.75">
      <c r="A611" s="203"/>
      <c r="B611" s="205"/>
      <c r="C611" s="206" t="s">
        <v>648</v>
      </c>
      <c r="D611" s="207"/>
      <c r="E611" s="208">
        <v>0</v>
      </c>
      <c r="F611" s="209"/>
      <c r="G611" s="210"/>
      <c r="M611" s="204" t="s">
        <v>648</v>
      </c>
      <c r="O611" s="195"/>
    </row>
    <row r="612" spans="1:15" ht="22.5">
      <c r="A612" s="203"/>
      <c r="B612" s="205"/>
      <c r="C612" s="206" t="s">
        <v>649</v>
      </c>
      <c r="D612" s="207"/>
      <c r="E612" s="208">
        <v>0</v>
      </c>
      <c r="F612" s="209"/>
      <c r="G612" s="210"/>
      <c r="M612" s="204" t="s">
        <v>649</v>
      </c>
      <c r="O612" s="195"/>
    </row>
    <row r="613" spans="1:15" ht="12.75">
      <c r="A613" s="203"/>
      <c r="B613" s="205"/>
      <c r="C613" s="206" t="s">
        <v>650</v>
      </c>
      <c r="D613" s="207"/>
      <c r="E613" s="208">
        <v>0</v>
      </c>
      <c r="F613" s="209"/>
      <c r="G613" s="210"/>
      <c r="M613" s="204" t="s">
        <v>650</v>
      </c>
      <c r="O613" s="195"/>
    </row>
    <row r="614" spans="1:15" ht="12.75">
      <c r="A614" s="203"/>
      <c r="B614" s="205"/>
      <c r="C614" s="206" t="s">
        <v>571</v>
      </c>
      <c r="D614" s="207"/>
      <c r="E614" s="208">
        <v>0</v>
      </c>
      <c r="F614" s="209"/>
      <c r="G614" s="210"/>
      <c r="M614" s="204" t="s">
        <v>571</v>
      </c>
      <c r="O614" s="195"/>
    </row>
    <row r="615" spans="1:15" ht="12.75">
      <c r="A615" s="203"/>
      <c r="B615" s="205"/>
      <c r="C615" s="206" t="s">
        <v>218</v>
      </c>
      <c r="D615" s="207"/>
      <c r="E615" s="208">
        <v>0</v>
      </c>
      <c r="F615" s="209"/>
      <c r="G615" s="210"/>
      <c r="M615" s="204" t="s">
        <v>218</v>
      </c>
      <c r="O615" s="195"/>
    </row>
    <row r="616" spans="1:15" ht="12.75">
      <c r="A616" s="203"/>
      <c r="B616" s="205"/>
      <c r="C616" s="206" t="s">
        <v>617</v>
      </c>
      <c r="D616" s="207"/>
      <c r="E616" s="208">
        <v>5</v>
      </c>
      <c r="F616" s="209"/>
      <c r="G616" s="210"/>
      <c r="M616" s="232">
        <v>4.295138888888888</v>
      </c>
      <c r="O616" s="195"/>
    </row>
    <row r="617" spans="1:104" ht="22.5">
      <c r="A617" s="196">
        <v>117</v>
      </c>
      <c r="B617" s="197" t="s">
        <v>658</v>
      </c>
      <c r="C617" s="198" t="s">
        <v>659</v>
      </c>
      <c r="D617" s="199" t="s">
        <v>75</v>
      </c>
      <c r="E617" s="200">
        <v>5</v>
      </c>
      <c r="F617" s="200">
        <v>0</v>
      </c>
      <c r="G617" s="201">
        <f>E617*F617</f>
        <v>0</v>
      </c>
      <c r="O617" s="195">
        <v>2</v>
      </c>
      <c r="AA617" s="167">
        <v>12</v>
      </c>
      <c r="AB617" s="167">
        <v>0</v>
      </c>
      <c r="AC617" s="167">
        <v>34</v>
      </c>
      <c r="AZ617" s="167">
        <v>2</v>
      </c>
      <c r="BA617" s="167">
        <f>IF(AZ617=1,G617,0)</f>
        <v>0</v>
      </c>
      <c r="BB617" s="167">
        <f>IF(AZ617=2,G617,0)</f>
        <v>0</v>
      </c>
      <c r="BC617" s="167">
        <f>IF(AZ617=3,G617,0)</f>
        <v>0</v>
      </c>
      <c r="BD617" s="167">
        <f>IF(AZ617=4,G617,0)</f>
        <v>0</v>
      </c>
      <c r="BE617" s="167">
        <f>IF(AZ617=5,G617,0)</f>
        <v>0</v>
      </c>
      <c r="CA617" s="202">
        <v>12</v>
      </c>
      <c r="CB617" s="202">
        <v>0</v>
      </c>
      <c r="CZ617" s="167">
        <v>0.288</v>
      </c>
    </row>
    <row r="618" spans="1:15" ht="12.75">
      <c r="A618" s="203"/>
      <c r="B618" s="205"/>
      <c r="C618" s="206" t="s">
        <v>653</v>
      </c>
      <c r="D618" s="207"/>
      <c r="E618" s="208">
        <v>0</v>
      </c>
      <c r="F618" s="209"/>
      <c r="G618" s="210"/>
      <c r="M618" s="204" t="s">
        <v>653</v>
      </c>
      <c r="O618" s="195"/>
    </row>
    <row r="619" spans="1:15" ht="12.75">
      <c r="A619" s="203"/>
      <c r="B619" s="205"/>
      <c r="C619" s="206" t="s">
        <v>644</v>
      </c>
      <c r="D619" s="207"/>
      <c r="E619" s="208">
        <v>0</v>
      </c>
      <c r="F619" s="209"/>
      <c r="G619" s="210"/>
      <c r="M619" s="204" t="s">
        <v>644</v>
      </c>
      <c r="O619" s="195"/>
    </row>
    <row r="620" spans="1:15" ht="12.75">
      <c r="A620" s="203"/>
      <c r="B620" s="205"/>
      <c r="C620" s="206" t="s">
        <v>645</v>
      </c>
      <c r="D620" s="207"/>
      <c r="E620" s="208">
        <v>0</v>
      </c>
      <c r="F620" s="209"/>
      <c r="G620" s="210"/>
      <c r="M620" s="204" t="s">
        <v>645</v>
      </c>
      <c r="O620" s="195"/>
    </row>
    <row r="621" spans="1:15" ht="22.5">
      <c r="A621" s="203"/>
      <c r="B621" s="205"/>
      <c r="C621" s="206" t="s">
        <v>646</v>
      </c>
      <c r="D621" s="207"/>
      <c r="E621" s="208">
        <v>0</v>
      </c>
      <c r="F621" s="209"/>
      <c r="G621" s="210"/>
      <c r="M621" s="204" t="s">
        <v>646</v>
      </c>
      <c r="O621" s="195"/>
    </row>
    <row r="622" spans="1:15" ht="22.5">
      <c r="A622" s="203"/>
      <c r="B622" s="205"/>
      <c r="C622" s="206" t="s">
        <v>647</v>
      </c>
      <c r="D622" s="207"/>
      <c r="E622" s="208">
        <v>0</v>
      </c>
      <c r="F622" s="209"/>
      <c r="G622" s="210"/>
      <c r="M622" s="204" t="s">
        <v>647</v>
      </c>
      <c r="O622" s="195"/>
    </row>
    <row r="623" spans="1:15" ht="12.75">
      <c r="A623" s="203"/>
      <c r="B623" s="205"/>
      <c r="C623" s="206" t="s">
        <v>648</v>
      </c>
      <c r="D623" s="207"/>
      <c r="E623" s="208">
        <v>0</v>
      </c>
      <c r="F623" s="209"/>
      <c r="G623" s="210"/>
      <c r="M623" s="204" t="s">
        <v>648</v>
      </c>
      <c r="O623" s="195"/>
    </row>
    <row r="624" spans="1:15" ht="22.5">
      <c r="A624" s="203"/>
      <c r="B624" s="205"/>
      <c r="C624" s="206" t="s">
        <v>649</v>
      </c>
      <c r="D624" s="207"/>
      <c r="E624" s="208">
        <v>0</v>
      </c>
      <c r="F624" s="209"/>
      <c r="G624" s="210"/>
      <c r="M624" s="204" t="s">
        <v>649</v>
      </c>
      <c r="O624" s="195"/>
    </row>
    <row r="625" spans="1:15" ht="12.75">
      <c r="A625" s="203"/>
      <c r="B625" s="205"/>
      <c r="C625" s="206" t="s">
        <v>650</v>
      </c>
      <c r="D625" s="207"/>
      <c r="E625" s="208">
        <v>0</v>
      </c>
      <c r="F625" s="209"/>
      <c r="G625" s="210"/>
      <c r="M625" s="204" t="s">
        <v>650</v>
      </c>
      <c r="O625" s="195"/>
    </row>
    <row r="626" spans="1:15" ht="12.75">
      <c r="A626" s="203"/>
      <c r="B626" s="205"/>
      <c r="C626" s="206" t="s">
        <v>571</v>
      </c>
      <c r="D626" s="207"/>
      <c r="E626" s="208">
        <v>0</v>
      </c>
      <c r="F626" s="209"/>
      <c r="G626" s="210"/>
      <c r="M626" s="204" t="s">
        <v>571</v>
      </c>
      <c r="O626" s="195"/>
    </row>
    <row r="627" spans="1:15" ht="12.75">
      <c r="A627" s="203"/>
      <c r="B627" s="205"/>
      <c r="C627" s="206" t="s">
        <v>218</v>
      </c>
      <c r="D627" s="207"/>
      <c r="E627" s="208">
        <v>0</v>
      </c>
      <c r="F627" s="209"/>
      <c r="G627" s="210"/>
      <c r="M627" s="204" t="s">
        <v>218</v>
      </c>
      <c r="O627" s="195"/>
    </row>
    <row r="628" spans="1:15" ht="12.75">
      <c r="A628" s="203"/>
      <c r="B628" s="205"/>
      <c r="C628" s="206" t="s">
        <v>625</v>
      </c>
      <c r="D628" s="207"/>
      <c r="E628" s="208">
        <v>5</v>
      </c>
      <c r="F628" s="209"/>
      <c r="G628" s="210"/>
      <c r="M628" s="232">
        <v>4.336805555555555</v>
      </c>
      <c r="O628" s="195"/>
    </row>
    <row r="629" spans="1:104" ht="22.5">
      <c r="A629" s="196">
        <v>118</v>
      </c>
      <c r="B629" s="197" t="s">
        <v>660</v>
      </c>
      <c r="C629" s="198" t="s">
        <v>661</v>
      </c>
      <c r="D629" s="199" t="s">
        <v>75</v>
      </c>
      <c r="E629" s="200">
        <v>2</v>
      </c>
      <c r="F629" s="200">
        <v>0</v>
      </c>
      <c r="G629" s="201">
        <f>E629*F629</f>
        <v>0</v>
      </c>
      <c r="O629" s="195">
        <v>2</v>
      </c>
      <c r="AA629" s="167">
        <v>12</v>
      </c>
      <c r="AB629" s="167">
        <v>0</v>
      </c>
      <c r="AC629" s="167">
        <v>37</v>
      </c>
      <c r="AZ629" s="167">
        <v>2</v>
      </c>
      <c r="BA629" s="167">
        <f>IF(AZ629=1,G629,0)</f>
        <v>0</v>
      </c>
      <c r="BB629" s="167">
        <f>IF(AZ629=2,G629,0)</f>
        <v>0</v>
      </c>
      <c r="BC629" s="167">
        <f>IF(AZ629=3,G629,0)</f>
        <v>0</v>
      </c>
      <c r="BD629" s="167">
        <f>IF(AZ629=4,G629,0)</f>
        <v>0</v>
      </c>
      <c r="BE629" s="167">
        <f>IF(AZ629=5,G629,0)</f>
        <v>0</v>
      </c>
      <c r="CA629" s="202">
        <v>12</v>
      </c>
      <c r="CB629" s="202">
        <v>0</v>
      </c>
      <c r="CZ629" s="167">
        <v>0.144</v>
      </c>
    </row>
    <row r="630" spans="1:15" ht="12.75">
      <c r="A630" s="203"/>
      <c r="B630" s="205"/>
      <c r="C630" s="206" t="s">
        <v>656</v>
      </c>
      <c r="D630" s="207"/>
      <c r="E630" s="208">
        <v>0</v>
      </c>
      <c r="F630" s="209"/>
      <c r="G630" s="210"/>
      <c r="M630" s="204" t="s">
        <v>656</v>
      </c>
      <c r="O630" s="195"/>
    </row>
    <row r="631" spans="1:15" ht="12.75">
      <c r="A631" s="203"/>
      <c r="B631" s="205"/>
      <c r="C631" s="206" t="s">
        <v>657</v>
      </c>
      <c r="D631" s="207"/>
      <c r="E631" s="208">
        <v>0</v>
      </c>
      <c r="F631" s="209"/>
      <c r="G631" s="210"/>
      <c r="M631" s="204" t="s">
        <v>657</v>
      </c>
      <c r="O631" s="195"/>
    </row>
    <row r="632" spans="1:15" ht="12.75">
      <c r="A632" s="203"/>
      <c r="B632" s="205"/>
      <c r="C632" s="206" t="s">
        <v>645</v>
      </c>
      <c r="D632" s="207"/>
      <c r="E632" s="208">
        <v>0</v>
      </c>
      <c r="F632" s="209"/>
      <c r="G632" s="210"/>
      <c r="M632" s="204" t="s">
        <v>645</v>
      </c>
      <c r="O632" s="195"/>
    </row>
    <row r="633" spans="1:15" ht="22.5">
      <c r="A633" s="203"/>
      <c r="B633" s="205"/>
      <c r="C633" s="206" t="s">
        <v>646</v>
      </c>
      <c r="D633" s="207"/>
      <c r="E633" s="208">
        <v>0</v>
      </c>
      <c r="F633" s="209"/>
      <c r="G633" s="210"/>
      <c r="M633" s="204" t="s">
        <v>646</v>
      </c>
      <c r="O633" s="195"/>
    </row>
    <row r="634" spans="1:15" ht="22.5">
      <c r="A634" s="203"/>
      <c r="B634" s="205"/>
      <c r="C634" s="206" t="s">
        <v>647</v>
      </c>
      <c r="D634" s="207"/>
      <c r="E634" s="208">
        <v>0</v>
      </c>
      <c r="F634" s="209"/>
      <c r="G634" s="210"/>
      <c r="M634" s="204" t="s">
        <v>647</v>
      </c>
      <c r="O634" s="195"/>
    </row>
    <row r="635" spans="1:15" ht="12.75">
      <c r="A635" s="203"/>
      <c r="B635" s="205"/>
      <c r="C635" s="206" t="s">
        <v>648</v>
      </c>
      <c r="D635" s="207"/>
      <c r="E635" s="208">
        <v>0</v>
      </c>
      <c r="F635" s="209"/>
      <c r="G635" s="210"/>
      <c r="M635" s="204" t="s">
        <v>648</v>
      </c>
      <c r="O635" s="195"/>
    </row>
    <row r="636" spans="1:15" ht="22.5">
      <c r="A636" s="203"/>
      <c r="B636" s="205"/>
      <c r="C636" s="206" t="s">
        <v>649</v>
      </c>
      <c r="D636" s="207"/>
      <c r="E636" s="208">
        <v>0</v>
      </c>
      <c r="F636" s="209"/>
      <c r="G636" s="210"/>
      <c r="M636" s="204" t="s">
        <v>649</v>
      </c>
      <c r="O636" s="195"/>
    </row>
    <row r="637" spans="1:15" ht="12.75">
      <c r="A637" s="203"/>
      <c r="B637" s="205"/>
      <c r="C637" s="206" t="s">
        <v>650</v>
      </c>
      <c r="D637" s="207"/>
      <c r="E637" s="208">
        <v>0</v>
      </c>
      <c r="F637" s="209"/>
      <c r="G637" s="210"/>
      <c r="M637" s="204" t="s">
        <v>650</v>
      </c>
      <c r="O637" s="195"/>
    </row>
    <row r="638" spans="1:15" ht="12.75">
      <c r="A638" s="203"/>
      <c r="B638" s="205"/>
      <c r="C638" s="206" t="s">
        <v>571</v>
      </c>
      <c r="D638" s="207"/>
      <c r="E638" s="208">
        <v>0</v>
      </c>
      <c r="F638" s="209"/>
      <c r="G638" s="210"/>
      <c r="M638" s="204" t="s">
        <v>571</v>
      </c>
      <c r="O638" s="195"/>
    </row>
    <row r="639" spans="1:15" ht="12.75">
      <c r="A639" s="203"/>
      <c r="B639" s="205"/>
      <c r="C639" s="206" t="s">
        <v>218</v>
      </c>
      <c r="D639" s="207"/>
      <c r="E639" s="208">
        <v>0</v>
      </c>
      <c r="F639" s="209"/>
      <c r="G639" s="210"/>
      <c r="M639" s="204" t="s">
        <v>218</v>
      </c>
      <c r="O639" s="195"/>
    </row>
    <row r="640" spans="1:15" ht="12.75">
      <c r="A640" s="203"/>
      <c r="B640" s="205"/>
      <c r="C640" s="206" t="s">
        <v>618</v>
      </c>
      <c r="D640" s="207"/>
      <c r="E640" s="208">
        <v>2</v>
      </c>
      <c r="F640" s="209"/>
      <c r="G640" s="210"/>
      <c r="M640" s="232">
        <v>4.418055555555555</v>
      </c>
      <c r="O640" s="195"/>
    </row>
    <row r="641" spans="1:104" ht="22.5">
      <c r="A641" s="196">
        <v>119</v>
      </c>
      <c r="B641" s="197" t="s">
        <v>662</v>
      </c>
      <c r="C641" s="198" t="s">
        <v>663</v>
      </c>
      <c r="D641" s="199" t="s">
        <v>75</v>
      </c>
      <c r="E641" s="200">
        <v>1</v>
      </c>
      <c r="F641" s="200">
        <v>0</v>
      </c>
      <c r="G641" s="201">
        <f>E641*F641</f>
        <v>0</v>
      </c>
      <c r="O641" s="195">
        <v>2</v>
      </c>
      <c r="AA641" s="167">
        <v>12</v>
      </c>
      <c r="AB641" s="167">
        <v>0</v>
      </c>
      <c r="AC641" s="167">
        <v>36</v>
      </c>
      <c r="AZ641" s="167">
        <v>2</v>
      </c>
      <c r="BA641" s="167">
        <f>IF(AZ641=1,G641,0)</f>
        <v>0</v>
      </c>
      <c r="BB641" s="167">
        <f>IF(AZ641=2,G641,0)</f>
        <v>0</v>
      </c>
      <c r="BC641" s="167">
        <f>IF(AZ641=3,G641,0)</f>
        <v>0</v>
      </c>
      <c r="BD641" s="167">
        <f>IF(AZ641=4,G641,0)</f>
        <v>0</v>
      </c>
      <c r="BE641" s="167">
        <f>IF(AZ641=5,G641,0)</f>
        <v>0</v>
      </c>
      <c r="CA641" s="202">
        <v>12</v>
      </c>
      <c r="CB641" s="202">
        <v>0</v>
      </c>
      <c r="CZ641" s="167">
        <v>0.0864</v>
      </c>
    </row>
    <row r="642" spans="1:15" ht="12.75">
      <c r="A642" s="203"/>
      <c r="B642" s="205"/>
      <c r="C642" s="206" t="s">
        <v>656</v>
      </c>
      <c r="D642" s="207"/>
      <c r="E642" s="208">
        <v>0</v>
      </c>
      <c r="F642" s="209"/>
      <c r="G642" s="210"/>
      <c r="M642" s="204" t="s">
        <v>656</v>
      </c>
      <c r="O642" s="195"/>
    </row>
    <row r="643" spans="1:15" ht="12.75">
      <c r="A643" s="203"/>
      <c r="B643" s="205"/>
      <c r="C643" s="206" t="s">
        <v>657</v>
      </c>
      <c r="D643" s="207"/>
      <c r="E643" s="208">
        <v>0</v>
      </c>
      <c r="F643" s="209"/>
      <c r="G643" s="210"/>
      <c r="M643" s="204" t="s">
        <v>657</v>
      </c>
      <c r="O643" s="195"/>
    </row>
    <row r="644" spans="1:15" ht="12.75">
      <c r="A644" s="203"/>
      <c r="B644" s="205"/>
      <c r="C644" s="206" t="s">
        <v>645</v>
      </c>
      <c r="D644" s="207"/>
      <c r="E644" s="208">
        <v>0</v>
      </c>
      <c r="F644" s="209"/>
      <c r="G644" s="210"/>
      <c r="M644" s="204" t="s">
        <v>645</v>
      </c>
      <c r="O644" s="195"/>
    </row>
    <row r="645" spans="1:15" ht="22.5">
      <c r="A645" s="203"/>
      <c r="B645" s="205"/>
      <c r="C645" s="206" t="s">
        <v>646</v>
      </c>
      <c r="D645" s="207"/>
      <c r="E645" s="208">
        <v>0</v>
      </c>
      <c r="F645" s="209"/>
      <c r="G645" s="210"/>
      <c r="M645" s="204" t="s">
        <v>646</v>
      </c>
      <c r="O645" s="195"/>
    </row>
    <row r="646" spans="1:15" ht="22.5">
      <c r="A646" s="203"/>
      <c r="B646" s="205"/>
      <c r="C646" s="206" t="s">
        <v>647</v>
      </c>
      <c r="D646" s="207"/>
      <c r="E646" s="208">
        <v>0</v>
      </c>
      <c r="F646" s="209"/>
      <c r="G646" s="210"/>
      <c r="M646" s="204" t="s">
        <v>647</v>
      </c>
      <c r="O646" s="195"/>
    </row>
    <row r="647" spans="1:15" ht="12.75">
      <c r="A647" s="203"/>
      <c r="B647" s="205"/>
      <c r="C647" s="206" t="s">
        <v>648</v>
      </c>
      <c r="D647" s="207"/>
      <c r="E647" s="208">
        <v>0</v>
      </c>
      <c r="F647" s="209"/>
      <c r="G647" s="210"/>
      <c r="M647" s="204" t="s">
        <v>648</v>
      </c>
      <c r="O647" s="195"/>
    </row>
    <row r="648" spans="1:15" ht="22.5">
      <c r="A648" s="203"/>
      <c r="B648" s="205"/>
      <c r="C648" s="206" t="s">
        <v>649</v>
      </c>
      <c r="D648" s="207"/>
      <c r="E648" s="208">
        <v>0</v>
      </c>
      <c r="F648" s="209"/>
      <c r="G648" s="210"/>
      <c r="M648" s="204" t="s">
        <v>649</v>
      </c>
      <c r="O648" s="195"/>
    </row>
    <row r="649" spans="1:15" ht="12.75">
      <c r="A649" s="203"/>
      <c r="B649" s="205"/>
      <c r="C649" s="206" t="s">
        <v>650</v>
      </c>
      <c r="D649" s="207"/>
      <c r="E649" s="208">
        <v>0</v>
      </c>
      <c r="F649" s="209"/>
      <c r="G649" s="210"/>
      <c r="M649" s="204" t="s">
        <v>650</v>
      </c>
      <c r="O649" s="195"/>
    </row>
    <row r="650" spans="1:15" ht="12.75">
      <c r="A650" s="203"/>
      <c r="B650" s="205"/>
      <c r="C650" s="206" t="s">
        <v>571</v>
      </c>
      <c r="D650" s="207"/>
      <c r="E650" s="208">
        <v>0</v>
      </c>
      <c r="F650" s="209"/>
      <c r="G650" s="210"/>
      <c r="M650" s="204" t="s">
        <v>571</v>
      </c>
      <c r="O650" s="195"/>
    </row>
    <row r="651" spans="1:15" ht="12.75">
      <c r="A651" s="203"/>
      <c r="B651" s="205"/>
      <c r="C651" s="206" t="s">
        <v>218</v>
      </c>
      <c r="D651" s="207"/>
      <c r="E651" s="208">
        <v>0</v>
      </c>
      <c r="F651" s="209"/>
      <c r="G651" s="210"/>
      <c r="M651" s="204" t="s">
        <v>218</v>
      </c>
      <c r="O651" s="195"/>
    </row>
    <row r="652" spans="1:15" ht="12.75">
      <c r="A652" s="203"/>
      <c r="B652" s="205"/>
      <c r="C652" s="206" t="s">
        <v>612</v>
      </c>
      <c r="D652" s="207"/>
      <c r="E652" s="208">
        <v>1</v>
      </c>
      <c r="F652" s="209"/>
      <c r="G652" s="210"/>
      <c r="M652" s="232">
        <v>4.459027777777778</v>
      </c>
      <c r="O652" s="195"/>
    </row>
    <row r="653" spans="1:104" ht="22.5">
      <c r="A653" s="196">
        <v>120</v>
      </c>
      <c r="B653" s="197" t="s">
        <v>664</v>
      </c>
      <c r="C653" s="198" t="s">
        <v>665</v>
      </c>
      <c r="D653" s="199" t="s">
        <v>75</v>
      </c>
      <c r="E653" s="200">
        <v>1</v>
      </c>
      <c r="F653" s="200">
        <v>0</v>
      </c>
      <c r="G653" s="201">
        <f>E653*F653</f>
        <v>0</v>
      </c>
      <c r="O653" s="195">
        <v>2</v>
      </c>
      <c r="AA653" s="167">
        <v>12</v>
      </c>
      <c r="AB653" s="167">
        <v>0</v>
      </c>
      <c r="AC653" s="167">
        <v>39</v>
      </c>
      <c r="AZ653" s="167">
        <v>2</v>
      </c>
      <c r="BA653" s="167">
        <f>IF(AZ653=1,G653,0)</f>
        <v>0</v>
      </c>
      <c r="BB653" s="167">
        <f>IF(AZ653=2,G653,0)</f>
        <v>0</v>
      </c>
      <c r="BC653" s="167">
        <f>IF(AZ653=3,G653,0)</f>
        <v>0</v>
      </c>
      <c r="BD653" s="167">
        <f>IF(AZ653=4,G653,0)</f>
        <v>0</v>
      </c>
      <c r="BE653" s="167">
        <f>IF(AZ653=5,G653,0)</f>
        <v>0</v>
      </c>
      <c r="CA653" s="202">
        <v>12</v>
      </c>
      <c r="CB653" s="202">
        <v>0</v>
      </c>
      <c r="CZ653" s="167">
        <v>0.2592</v>
      </c>
    </row>
    <row r="654" spans="1:15" ht="12.75">
      <c r="A654" s="203"/>
      <c r="B654" s="205"/>
      <c r="C654" s="206" t="s">
        <v>653</v>
      </c>
      <c r="D654" s="207"/>
      <c r="E654" s="208">
        <v>0</v>
      </c>
      <c r="F654" s="209"/>
      <c r="G654" s="210"/>
      <c r="M654" s="204" t="s">
        <v>653</v>
      </c>
      <c r="O654" s="195"/>
    </row>
    <row r="655" spans="1:15" ht="12.75">
      <c r="A655" s="203"/>
      <c r="B655" s="205"/>
      <c r="C655" s="206" t="s">
        <v>644</v>
      </c>
      <c r="D655" s="207"/>
      <c r="E655" s="208">
        <v>0</v>
      </c>
      <c r="F655" s="209"/>
      <c r="G655" s="210"/>
      <c r="M655" s="204" t="s">
        <v>644</v>
      </c>
      <c r="O655" s="195"/>
    </row>
    <row r="656" spans="1:15" ht="12.75">
      <c r="A656" s="203"/>
      <c r="B656" s="205"/>
      <c r="C656" s="206" t="s">
        <v>645</v>
      </c>
      <c r="D656" s="207"/>
      <c r="E656" s="208">
        <v>0</v>
      </c>
      <c r="F656" s="209"/>
      <c r="G656" s="210"/>
      <c r="M656" s="204" t="s">
        <v>645</v>
      </c>
      <c r="O656" s="195"/>
    </row>
    <row r="657" spans="1:15" ht="22.5">
      <c r="A657" s="203"/>
      <c r="B657" s="205"/>
      <c r="C657" s="206" t="s">
        <v>646</v>
      </c>
      <c r="D657" s="207"/>
      <c r="E657" s="208">
        <v>0</v>
      </c>
      <c r="F657" s="209"/>
      <c r="G657" s="210"/>
      <c r="M657" s="204" t="s">
        <v>646</v>
      </c>
      <c r="O657" s="195"/>
    </row>
    <row r="658" spans="1:15" ht="22.5">
      <c r="A658" s="203"/>
      <c r="B658" s="205"/>
      <c r="C658" s="206" t="s">
        <v>647</v>
      </c>
      <c r="D658" s="207"/>
      <c r="E658" s="208">
        <v>0</v>
      </c>
      <c r="F658" s="209"/>
      <c r="G658" s="210"/>
      <c r="M658" s="204" t="s">
        <v>647</v>
      </c>
      <c r="O658" s="195"/>
    </row>
    <row r="659" spans="1:15" ht="12.75">
      <c r="A659" s="203"/>
      <c r="B659" s="205"/>
      <c r="C659" s="206" t="s">
        <v>648</v>
      </c>
      <c r="D659" s="207"/>
      <c r="E659" s="208">
        <v>0</v>
      </c>
      <c r="F659" s="209"/>
      <c r="G659" s="210"/>
      <c r="M659" s="204" t="s">
        <v>648</v>
      </c>
      <c r="O659" s="195"/>
    </row>
    <row r="660" spans="1:15" ht="22.5">
      <c r="A660" s="203"/>
      <c r="B660" s="205"/>
      <c r="C660" s="206" t="s">
        <v>649</v>
      </c>
      <c r="D660" s="207"/>
      <c r="E660" s="208">
        <v>0</v>
      </c>
      <c r="F660" s="209"/>
      <c r="G660" s="210"/>
      <c r="M660" s="204" t="s">
        <v>649</v>
      </c>
      <c r="O660" s="195"/>
    </row>
    <row r="661" spans="1:15" ht="12.75">
      <c r="A661" s="203"/>
      <c r="B661" s="205"/>
      <c r="C661" s="206" t="s">
        <v>650</v>
      </c>
      <c r="D661" s="207"/>
      <c r="E661" s="208">
        <v>0</v>
      </c>
      <c r="F661" s="209"/>
      <c r="G661" s="210"/>
      <c r="M661" s="204" t="s">
        <v>650</v>
      </c>
      <c r="O661" s="195"/>
    </row>
    <row r="662" spans="1:15" ht="12.75">
      <c r="A662" s="203"/>
      <c r="B662" s="205"/>
      <c r="C662" s="206" t="s">
        <v>571</v>
      </c>
      <c r="D662" s="207"/>
      <c r="E662" s="208">
        <v>0</v>
      </c>
      <c r="F662" s="209"/>
      <c r="G662" s="210"/>
      <c r="M662" s="204" t="s">
        <v>571</v>
      </c>
      <c r="O662" s="195"/>
    </row>
    <row r="663" spans="1:15" ht="12.75">
      <c r="A663" s="203"/>
      <c r="B663" s="205"/>
      <c r="C663" s="206" t="s">
        <v>218</v>
      </c>
      <c r="D663" s="207"/>
      <c r="E663" s="208">
        <v>0</v>
      </c>
      <c r="F663" s="209"/>
      <c r="G663" s="210"/>
      <c r="M663" s="204" t="s">
        <v>218</v>
      </c>
      <c r="O663" s="195"/>
    </row>
    <row r="664" spans="1:15" ht="12.75">
      <c r="A664" s="203"/>
      <c r="B664" s="205"/>
      <c r="C664" s="206" t="s">
        <v>626</v>
      </c>
      <c r="D664" s="207"/>
      <c r="E664" s="208">
        <v>1</v>
      </c>
      <c r="F664" s="209"/>
      <c r="G664" s="210"/>
      <c r="M664" s="232">
        <v>4.500694444444444</v>
      </c>
      <c r="O664" s="195"/>
    </row>
    <row r="665" spans="1:104" ht="22.5">
      <c r="A665" s="196">
        <v>121</v>
      </c>
      <c r="B665" s="197" t="s">
        <v>666</v>
      </c>
      <c r="C665" s="198" t="s">
        <v>667</v>
      </c>
      <c r="D665" s="199" t="s">
        <v>75</v>
      </c>
      <c r="E665" s="200">
        <v>1</v>
      </c>
      <c r="F665" s="200">
        <v>0</v>
      </c>
      <c r="G665" s="201">
        <f>E665*F665</f>
        <v>0</v>
      </c>
      <c r="O665" s="195">
        <v>2</v>
      </c>
      <c r="AA665" s="167">
        <v>12</v>
      </c>
      <c r="AB665" s="167">
        <v>0</v>
      </c>
      <c r="AC665" s="167">
        <v>40</v>
      </c>
      <c r="AZ665" s="167">
        <v>2</v>
      </c>
      <c r="BA665" s="167">
        <f>IF(AZ665=1,G665,0)</f>
        <v>0</v>
      </c>
      <c r="BB665" s="167">
        <f>IF(AZ665=2,G665,0)</f>
        <v>0</v>
      </c>
      <c r="BC665" s="167">
        <f>IF(AZ665=3,G665,0)</f>
        <v>0</v>
      </c>
      <c r="BD665" s="167">
        <f>IF(AZ665=4,G665,0)</f>
        <v>0</v>
      </c>
      <c r="BE665" s="167">
        <f>IF(AZ665=5,G665,0)</f>
        <v>0</v>
      </c>
      <c r="CA665" s="202">
        <v>12</v>
      </c>
      <c r="CB665" s="202">
        <v>0</v>
      </c>
      <c r="CZ665" s="167">
        <v>0.1728</v>
      </c>
    </row>
    <row r="666" spans="1:15" ht="12.75">
      <c r="A666" s="203"/>
      <c r="B666" s="205"/>
      <c r="C666" s="206" t="s">
        <v>653</v>
      </c>
      <c r="D666" s="207"/>
      <c r="E666" s="208">
        <v>0</v>
      </c>
      <c r="F666" s="209"/>
      <c r="G666" s="210"/>
      <c r="M666" s="204" t="s">
        <v>653</v>
      </c>
      <c r="O666" s="195"/>
    </row>
    <row r="667" spans="1:15" ht="12.75">
      <c r="A667" s="203"/>
      <c r="B667" s="205"/>
      <c r="C667" s="206" t="s">
        <v>644</v>
      </c>
      <c r="D667" s="207"/>
      <c r="E667" s="208">
        <v>0</v>
      </c>
      <c r="F667" s="209"/>
      <c r="G667" s="210"/>
      <c r="M667" s="204" t="s">
        <v>644</v>
      </c>
      <c r="O667" s="195"/>
    </row>
    <row r="668" spans="1:15" ht="12.75">
      <c r="A668" s="203"/>
      <c r="B668" s="205"/>
      <c r="C668" s="206" t="s">
        <v>645</v>
      </c>
      <c r="D668" s="207"/>
      <c r="E668" s="208">
        <v>0</v>
      </c>
      <c r="F668" s="209"/>
      <c r="G668" s="210"/>
      <c r="M668" s="204" t="s">
        <v>645</v>
      </c>
      <c r="O668" s="195"/>
    </row>
    <row r="669" spans="1:15" ht="22.5">
      <c r="A669" s="203"/>
      <c r="B669" s="205"/>
      <c r="C669" s="206" t="s">
        <v>646</v>
      </c>
      <c r="D669" s="207"/>
      <c r="E669" s="208">
        <v>0</v>
      </c>
      <c r="F669" s="209"/>
      <c r="G669" s="210"/>
      <c r="M669" s="204" t="s">
        <v>646</v>
      </c>
      <c r="O669" s="195"/>
    </row>
    <row r="670" spans="1:15" ht="22.5">
      <c r="A670" s="203"/>
      <c r="B670" s="205"/>
      <c r="C670" s="206" t="s">
        <v>647</v>
      </c>
      <c r="D670" s="207"/>
      <c r="E670" s="208">
        <v>0</v>
      </c>
      <c r="F670" s="209"/>
      <c r="G670" s="210"/>
      <c r="M670" s="204" t="s">
        <v>647</v>
      </c>
      <c r="O670" s="195"/>
    </row>
    <row r="671" spans="1:15" ht="12.75">
      <c r="A671" s="203"/>
      <c r="B671" s="205"/>
      <c r="C671" s="206" t="s">
        <v>648</v>
      </c>
      <c r="D671" s="207"/>
      <c r="E671" s="208">
        <v>0</v>
      </c>
      <c r="F671" s="209"/>
      <c r="G671" s="210"/>
      <c r="M671" s="204" t="s">
        <v>648</v>
      </c>
      <c r="O671" s="195"/>
    </row>
    <row r="672" spans="1:15" ht="22.5">
      <c r="A672" s="203"/>
      <c r="B672" s="205"/>
      <c r="C672" s="206" t="s">
        <v>649</v>
      </c>
      <c r="D672" s="207"/>
      <c r="E672" s="208">
        <v>0</v>
      </c>
      <c r="F672" s="209"/>
      <c r="G672" s="210"/>
      <c r="M672" s="204" t="s">
        <v>649</v>
      </c>
      <c r="O672" s="195"/>
    </row>
    <row r="673" spans="1:15" ht="12.75">
      <c r="A673" s="203"/>
      <c r="B673" s="205"/>
      <c r="C673" s="206" t="s">
        <v>650</v>
      </c>
      <c r="D673" s="207"/>
      <c r="E673" s="208">
        <v>0</v>
      </c>
      <c r="F673" s="209"/>
      <c r="G673" s="210"/>
      <c r="M673" s="204" t="s">
        <v>650</v>
      </c>
      <c r="O673" s="195"/>
    </row>
    <row r="674" spans="1:15" ht="12.75">
      <c r="A674" s="203"/>
      <c r="B674" s="205"/>
      <c r="C674" s="206" t="s">
        <v>571</v>
      </c>
      <c r="D674" s="207"/>
      <c r="E674" s="208">
        <v>0</v>
      </c>
      <c r="F674" s="209"/>
      <c r="G674" s="210"/>
      <c r="M674" s="204" t="s">
        <v>571</v>
      </c>
      <c r="O674" s="195"/>
    </row>
    <row r="675" spans="1:15" ht="12.75">
      <c r="A675" s="203"/>
      <c r="B675" s="205"/>
      <c r="C675" s="206" t="s">
        <v>218</v>
      </c>
      <c r="D675" s="207"/>
      <c r="E675" s="208">
        <v>0</v>
      </c>
      <c r="F675" s="209"/>
      <c r="G675" s="210"/>
      <c r="M675" s="204" t="s">
        <v>218</v>
      </c>
      <c r="O675" s="195"/>
    </row>
    <row r="676" spans="1:15" ht="12.75">
      <c r="A676" s="203"/>
      <c r="B676" s="205"/>
      <c r="C676" s="206" t="s">
        <v>619</v>
      </c>
      <c r="D676" s="207"/>
      <c r="E676" s="208">
        <v>1</v>
      </c>
      <c r="F676" s="209"/>
      <c r="G676" s="210"/>
      <c r="M676" s="232">
        <v>4.542361111111111</v>
      </c>
      <c r="O676" s="195"/>
    </row>
    <row r="677" spans="1:104" ht="22.5">
      <c r="A677" s="196">
        <v>122</v>
      </c>
      <c r="B677" s="197" t="s">
        <v>668</v>
      </c>
      <c r="C677" s="198" t="s">
        <v>669</v>
      </c>
      <c r="D677" s="199" t="s">
        <v>75</v>
      </c>
      <c r="E677" s="200">
        <v>1</v>
      </c>
      <c r="F677" s="200">
        <v>0</v>
      </c>
      <c r="G677" s="201">
        <f>E677*F677</f>
        <v>0</v>
      </c>
      <c r="O677" s="195">
        <v>2</v>
      </c>
      <c r="AA677" s="167">
        <v>12</v>
      </c>
      <c r="AB677" s="167">
        <v>0</v>
      </c>
      <c r="AC677" s="167">
        <v>38</v>
      </c>
      <c r="AZ677" s="167">
        <v>2</v>
      </c>
      <c r="BA677" s="167">
        <f>IF(AZ677=1,G677,0)</f>
        <v>0</v>
      </c>
      <c r="BB677" s="167">
        <f>IF(AZ677=2,G677,0)</f>
        <v>0</v>
      </c>
      <c r="BC677" s="167">
        <f>IF(AZ677=3,G677,0)</f>
        <v>0</v>
      </c>
      <c r="BD677" s="167">
        <f>IF(AZ677=4,G677,0)</f>
        <v>0</v>
      </c>
      <c r="BE677" s="167">
        <f>IF(AZ677=5,G677,0)</f>
        <v>0</v>
      </c>
      <c r="CA677" s="202">
        <v>12</v>
      </c>
      <c r="CB677" s="202">
        <v>0</v>
      </c>
      <c r="CZ677" s="167">
        <v>0.0432</v>
      </c>
    </row>
    <row r="678" spans="1:15" ht="12.75">
      <c r="A678" s="203"/>
      <c r="B678" s="205"/>
      <c r="C678" s="206" t="s">
        <v>656</v>
      </c>
      <c r="D678" s="207"/>
      <c r="E678" s="208">
        <v>0</v>
      </c>
      <c r="F678" s="209"/>
      <c r="G678" s="210"/>
      <c r="M678" s="204" t="s">
        <v>656</v>
      </c>
      <c r="O678" s="195"/>
    </row>
    <row r="679" spans="1:15" ht="12.75">
      <c r="A679" s="203"/>
      <c r="B679" s="205"/>
      <c r="C679" s="206" t="s">
        <v>645</v>
      </c>
      <c r="D679" s="207"/>
      <c r="E679" s="208">
        <v>0</v>
      </c>
      <c r="F679" s="209"/>
      <c r="G679" s="210"/>
      <c r="M679" s="204" t="s">
        <v>645</v>
      </c>
      <c r="O679" s="195"/>
    </row>
    <row r="680" spans="1:15" ht="22.5">
      <c r="A680" s="203"/>
      <c r="B680" s="205"/>
      <c r="C680" s="206" t="s">
        <v>646</v>
      </c>
      <c r="D680" s="207"/>
      <c r="E680" s="208">
        <v>0</v>
      </c>
      <c r="F680" s="209"/>
      <c r="G680" s="210"/>
      <c r="M680" s="204" t="s">
        <v>646</v>
      </c>
      <c r="O680" s="195"/>
    </row>
    <row r="681" spans="1:15" ht="22.5">
      <c r="A681" s="203"/>
      <c r="B681" s="205"/>
      <c r="C681" s="206" t="s">
        <v>647</v>
      </c>
      <c r="D681" s="207"/>
      <c r="E681" s="208">
        <v>0</v>
      </c>
      <c r="F681" s="209"/>
      <c r="G681" s="210"/>
      <c r="M681" s="204" t="s">
        <v>647</v>
      </c>
      <c r="O681" s="195"/>
    </row>
    <row r="682" spans="1:15" ht="12.75">
      <c r="A682" s="203"/>
      <c r="B682" s="205"/>
      <c r="C682" s="206" t="s">
        <v>648</v>
      </c>
      <c r="D682" s="207"/>
      <c r="E682" s="208">
        <v>0</v>
      </c>
      <c r="F682" s="209"/>
      <c r="G682" s="210"/>
      <c r="M682" s="204" t="s">
        <v>648</v>
      </c>
      <c r="O682" s="195"/>
    </row>
    <row r="683" spans="1:15" ht="22.5">
      <c r="A683" s="203"/>
      <c r="B683" s="205"/>
      <c r="C683" s="206" t="s">
        <v>649</v>
      </c>
      <c r="D683" s="207"/>
      <c r="E683" s="208">
        <v>0</v>
      </c>
      <c r="F683" s="209"/>
      <c r="G683" s="210"/>
      <c r="M683" s="204" t="s">
        <v>649</v>
      </c>
      <c r="O683" s="195"/>
    </row>
    <row r="684" spans="1:15" ht="12.75">
      <c r="A684" s="203"/>
      <c r="B684" s="205"/>
      <c r="C684" s="206" t="s">
        <v>650</v>
      </c>
      <c r="D684" s="207"/>
      <c r="E684" s="208">
        <v>0</v>
      </c>
      <c r="F684" s="209"/>
      <c r="G684" s="210"/>
      <c r="M684" s="204" t="s">
        <v>650</v>
      </c>
      <c r="O684" s="195"/>
    </row>
    <row r="685" spans="1:15" ht="12.75">
      <c r="A685" s="203"/>
      <c r="B685" s="205"/>
      <c r="C685" s="206" t="s">
        <v>670</v>
      </c>
      <c r="D685" s="207"/>
      <c r="E685" s="208">
        <v>0</v>
      </c>
      <c r="F685" s="209"/>
      <c r="G685" s="210"/>
      <c r="M685" s="204" t="s">
        <v>670</v>
      </c>
      <c r="O685" s="195"/>
    </row>
    <row r="686" spans="1:15" ht="12.75">
      <c r="A686" s="203"/>
      <c r="B686" s="205"/>
      <c r="C686" s="206" t="s">
        <v>571</v>
      </c>
      <c r="D686" s="207"/>
      <c r="E686" s="208">
        <v>0</v>
      </c>
      <c r="F686" s="209"/>
      <c r="G686" s="210"/>
      <c r="M686" s="204" t="s">
        <v>571</v>
      </c>
      <c r="O686" s="195"/>
    </row>
    <row r="687" spans="1:15" ht="12.75">
      <c r="A687" s="203"/>
      <c r="B687" s="205"/>
      <c r="C687" s="206" t="s">
        <v>218</v>
      </c>
      <c r="D687" s="207"/>
      <c r="E687" s="208">
        <v>0</v>
      </c>
      <c r="F687" s="209"/>
      <c r="G687" s="210"/>
      <c r="M687" s="204" t="s">
        <v>218</v>
      </c>
      <c r="O687" s="195"/>
    </row>
    <row r="688" spans="1:15" ht="12.75">
      <c r="A688" s="203"/>
      <c r="B688" s="205"/>
      <c r="C688" s="206" t="s">
        <v>608</v>
      </c>
      <c r="D688" s="207"/>
      <c r="E688" s="208">
        <v>1</v>
      </c>
      <c r="F688" s="209"/>
      <c r="G688" s="210"/>
      <c r="M688" s="232">
        <v>4.584027777777778</v>
      </c>
      <c r="O688" s="195"/>
    </row>
    <row r="689" spans="1:104" ht="22.5">
      <c r="A689" s="196">
        <v>123</v>
      </c>
      <c r="B689" s="197" t="s">
        <v>671</v>
      </c>
      <c r="C689" s="198" t="s">
        <v>672</v>
      </c>
      <c r="D689" s="199" t="s">
        <v>75</v>
      </c>
      <c r="E689" s="200">
        <v>1</v>
      </c>
      <c r="F689" s="200">
        <v>0</v>
      </c>
      <c r="G689" s="201">
        <f>E689*F689</f>
        <v>0</v>
      </c>
      <c r="O689" s="195">
        <v>2</v>
      </c>
      <c r="AA689" s="167">
        <v>12</v>
      </c>
      <c r="AB689" s="167">
        <v>0</v>
      </c>
      <c r="AC689" s="167">
        <v>41</v>
      </c>
      <c r="AZ689" s="167">
        <v>2</v>
      </c>
      <c r="BA689" s="167">
        <f>IF(AZ689=1,G689,0)</f>
        <v>0</v>
      </c>
      <c r="BB689" s="167">
        <f>IF(AZ689=2,G689,0)</f>
        <v>0</v>
      </c>
      <c r="BC689" s="167">
        <f>IF(AZ689=3,G689,0)</f>
        <v>0</v>
      </c>
      <c r="BD689" s="167">
        <f>IF(AZ689=4,G689,0)</f>
        <v>0</v>
      </c>
      <c r="BE689" s="167">
        <f>IF(AZ689=5,G689,0)</f>
        <v>0</v>
      </c>
      <c r="CA689" s="202">
        <v>12</v>
      </c>
      <c r="CB689" s="202">
        <v>0</v>
      </c>
      <c r="CZ689" s="167">
        <v>0.0648</v>
      </c>
    </row>
    <row r="690" spans="1:15" ht="12.75">
      <c r="A690" s="203"/>
      <c r="B690" s="205"/>
      <c r="C690" s="206" t="s">
        <v>673</v>
      </c>
      <c r="D690" s="207"/>
      <c r="E690" s="208">
        <v>0</v>
      </c>
      <c r="F690" s="209"/>
      <c r="G690" s="210"/>
      <c r="M690" s="204" t="s">
        <v>673</v>
      </c>
      <c r="O690" s="195"/>
    </row>
    <row r="691" spans="1:15" ht="12.75">
      <c r="A691" s="203"/>
      <c r="B691" s="205"/>
      <c r="C691" s="206" t="s">
        <v>645</v>
      </c>
      <c r="D691" s="207"/>
      <c r="E691" s="208">
        <v>0</v>
      </c>
      <c r="F691" s="209"/>
      <c r="G691" s="210"/>
      <c r="M691" s="204" t="s">
        <v>645</v>
      </c>
      <c r="O691" s="195"/>
    </row>
    <row r="692" spans="1:15" ht="22.5">
      <c r="A692" s="203"/>
      <c r="B692" s="205"/>
      <c r="C692" s="206" t="s">
        <v>646</v>
      </c>
      <c r="D692" s="207"/>
      <c r="E692" s="208">
        <v>0</v>
      </c>
      <c r="F692" s="209"/>
      <c r="G692" s="210"/>
      <c r="M692" s="204" t="s">
        <v>646</v>
      </c>
      <c r="O692" s="195"/>
    </row>
    <row r="693" spans="1:15" ht="22.5">
      <c r="A693" s="203"/>
      <c r="B693" s="205"/>
      <c r="C693" s="206" t="s">
        <v>647</v>
      </c>
      <c r="D693" s="207"/>
      <c r="E693" s="208">
        <v>0</v>
      </c>
      <c r="F693" s="209"/>
      <c r="G693" s="210"/>
      <c r="M693" s="204" t="s">
        <v>647</v>
      </c>
      <c r="O693" s="195"/>
    </row>
    <row r="694" spans="1:15" ht="12.75">
      <c r="A694" s="203"/>
      <c r="B694" s="205"/>
      <c r="C694" s="206" t="s">
        <v>648</v>
      </c>
      <c r="D694" s="207"/>
      <c r="E694" s="208">
        <v>0</v>
      </c>
      <c r="F694" s="209"/>
      <c r="G694" s="210"/>
      <c r="M694" s="204" t="s">
        <v>648</v>
      </c>
      <c r="O694" s="195"/>
    </row>
    <row r="695" spans="1:15" ht="22.5">
      <c r="A695" s="203"/>
      <c r="B695" s="205"/>
      <c r="C695" s="206" t="s">
        <v>649</v>
      </c>
      <c r="D695" s="207"/>
      <c r="E695" s="208">
        <v>0</v>
      </c>
      <c r="F695" s="209"/>
      <c r="G695" s="210"/>
      <c r="M695" s="204" t="s">
        <v>649</v>
      </c>
      <c r="O695" s="195"/>
    </row>
    <row r="696" spans="1:15" ht="12.75">
      <c r="A696" s="203"/>
      <c r="B696" s="205"/>
      <c r="C696" s="206" t="s">
        <v>650</v>
      </c>
      <c r="D696" s="207"/>
      <c r="E696" s="208">
        <v>0</v>
      </c>
      <c r="F696" s="209"/>
      <c r="G696" s="210"/>
      <c r="M696" s="204" t="s">
        <v>650</v>
      </c>
      <c r="O696" s="195"/>
    </row>
    <row r="697" spans="1:15" ht="12.75">
      <c r="A697" s="203"/>
      <c r="B697" s="205"/>
      <c r="C697" s="206" t="s">
        <v>670</v>
      </c>
      <c r="D697" s="207"/>
      <c r="E697" s="208">
        <v>0</v>
      </c>
      <c r="F697" s="209"/>
      <c r="G697" s="210"/>
      <c r="M697" s="204" t="s">
        <v>670</v>
      </c>
      <c r="O697" s="195"/>
    </row>
    <row r="698" spans="1:15" ht="12.75">
      <c r="A698" s="203"/>
      <c r="B698" s="205"/>
      <c r="C698" s="206" t="s">
        <v>571</v>
      </c>
      <c r="D698" s="207"/>
      <c r="E698" s="208">
        <v>0</v>
      </c>
      <c r="F698" s="209"/>
      <c r="G698" s="210"/>
      <c r="M698" s="204" t="s">
        <v>571</v>
      </c>
      <c r="O698" s="195"/>
    </row>
    <row r="699" spans="1:15" ht="12.75">
      <c r="A699" s="203"/>
      <c r="B699" s="205"/>
      <c r="C699" s="206" t="s">
        <v>218</v>
      </c>
      <c r="D699" s="207"/>
      <c r="E699" s="208">
        <v>0</v>
      </c>
      <c r="F699" s="209"/>
      <c r="G699" s="210"/>
      <c r="M699" s="204" t="s">
        <v>218</v>
      </c>
      <c r="O699" s="195"/>
    </row>
    <row r="700" spans="1:15" ht="12.75">
      <c r="A700" s="203"/>
      <c r="B700" s="205"/>
      <c r="C700" s="206" t="s">
        <v>613</v>
      </c>
      <c r="D700" s="207"/>
      <c r="E700" s="208">
        <v>1</v>
      </c>
      <c r="F700" s="209"/>
      <c r="G700" s="210"/>
      <c r="M700" s="232">
        <v>4.625694444444444</v>
      </c>
      <c r="O700" s="195"/>
    </row>
    <row r="701" spans="1:104" ht="22.5">
      <c r="A701" s="196">
        <v>124</v>
      </c>
      <c r="B701" s="197" t="s">
        <v>674</v>
      </c>
      <c r="C701" s="198" t="s">
        <v>675</v>
      </c>
      <c r="D701" s="199" t="s">
        <v>75</v>
      </c>
      <c r="E701" s="200">
        <v>1</v>
      </c>
      <c r="F701" s="200">
        <v>0</v>
      </c>
      <c r="G701" s="201">
        <f>E701*F701</f>
        <v>0</v>
      </c>
      <c r="O701" s="195">
        <v>2</v>
      </c>
      <c r="AA701" s="167">
        <v>12</v>
      </c>
      <c r="AB701" s="167">
        <v>0</v>
      </c>
      <c r="AC701" s="167">
        <v>42</v>
      </c>
      <c r="AZ701" s="167">
        <v>2</v>
      </c>
      <c r="BA701" s="167">
        <f>IF(AZ701=1,G701,0)</f>
        <v>0</v>
      </c>
      <c r="BB701" s="167">
        <f>IF(AZ701=2,G701,0)</f>
        <v>0</v>
      </c>
      <c r="BC701" s="167">
        <f>IF(AZ701=3,G701,0)</f>
        <v>0</v>
      </c>
      <c r="BD701" s="167">
        <f>IF(AZ701=4,G701,0)</f>
        <v>0</v>
      </c>
      <c r="BE701" s="167">
        <f>IF(AZ701=5,G701,0)</f>
        <v>0</v>
      </c>
      <c r="CA701" s="202">
        <v>12</v>
      </c>
      <c r="CB701" s="202">
        <v>0</v>
      </c>
      <c r="CZ701" s="167">
        <v>0.0369</v>
      </c>
    </row>
    <row r="702" spans="1:15" ht="12.75">
      <c r="A702" s="203"/>
      <c r="B702" s="205"/>
      <c r="C702" s="206" t="s">
        <v>656</v>
      </c>
      <c r="D702" s="207"/>
      <c r="E702" s="208">
        <v>0</v>
      </c>
      <c r="F702" s="209"/>
      <c r="G702" s="210"/>
      <c r="M702" s="204" t="s">
        <v>656</v>
      </c>
      <c r="O702" s="195"/>
    </row>
    <row r="703" spans="1:15" ht="12.75">
      <c r="A703" s="203"/>
      <c r="B703" s="205"/>
      <c r="C703" s="206" t="s">
        <v>645</v>
      </c>
      <c r="D703" s="207"/>
      <c r="E703" s="208">
        <v>0</v>
      </c>
      <c r="F703" s="209"/>
      <c r="G703" s="210"/>
      <c r="M703" s="204" t="s">
        <v>645</v>
      </c>
      <c r="O703" s="195"/>
    </row>
    <row r="704" spans="1:15" ht="22.5">
      <c r="A704" s="203"/>
      <c r="B704" s="205"/>
      <c r="C704" s="206" t="s">
        <v>646</v>
      </c>
      <c r="D704" s="207"/>
      <c r="E704" s="208">
        <v>0</v>
      </c>
      <c r="F704" s="209"/>
      <c r="G704" s="210"/>
      <c r="M704" s="204" t="s">
        <v>646</v>
      </c>
      <c r="O704" s="195"/>
    </row>
    <row r="705" spans="1:15" ht="22.5">
      <c r="A705" s="203"/>
      <c r="B705" s="205"/>
      <c r="C705" s="206" t="s">
        <v>647</v>
      </c>
      <c r="D705" s="207"/>
      <c r="E705" s="208">
        <v>0</v>
      </c>
      <c r="F705" s="209"/>
      <c r="G705" s="210"/>
      <c r="M705" s="204" t="s">
        <v>647</v>
      </c>
      <c r="O705" s="195"/>
    </row>
    <row r="706" spans="1:15" ht="12.75">
      <c r="A706" s="203"/>
      <c r="B706" s="205"/>
      <c r="C706" s="206" t="s">
        <v>648</v>
      </c>
      <c r="D706" s="207"/>
      <c r="E706" s="208">
        <v>0</v>
      </c>
      <c r="F706" s="209"/>
      <c r="G706" s="210"/>
      <c r="M706" s="204" t="s">
        <v>648</v>
      </c>
      <c r="O706" s="195"/>
    </row>
    <row r="707" spans="1:15" ht="22.5">
      <c r="A707" s="203"/>
      <c r="B707" s="205"/>
      <c r="C707" s="206" t="s">
        <v>649</v>
      </c>
      <c r="D707" s="207"/>
      <c r="E707" s="208">
        <v>0</v>
      </c>
      <c r="F707" s="209"/>
      <c r="G707" s="210"/>
      <c r="M707" s="204" t="s">
        <v>649</v>
      </c>
      <c r="O707" s="195"/>
    </row>
    <row r="708" spans="1:15" ht="12.75">
      <c r="A708" s="203"/>
      <c r="B708" s="205"/>
      <c r="C708" s="206" t="s">
        <v>650</v>
      </c>
      <c r="D708" s="207"/>
      <c r="E708" s="208">
        <v>0</v>
      </c>
      <c r="F708" s="209"/>
      <c r="G708" s="210"/>
      <c r="M708" s="204" t="s">
        <v>650</v>
      </c>
      <c r="O708" s="195"/>
    </row>
    <row r="709" spans="1:15" ht="12.75">
      <c r="A709" s="203"/>
      <c r="B709" s="205"/>
      <c r="C709" s="206" t="s">
        <v>670</v>
      </c>
      <c r="D709" s="207"/>
      <c r="E709" s="208">
        <v>0</v>
      </c>
      <c r="F709" s="209"/>
      <c r="G709" s="210"/>
      <c r="M709" s="204" t="s">
        <v>670</v>
      </c>
      <c r="O709" s="195"/>
    </row>
    <row r="710" spans="1:15" ht="12.75">
      <c r="A710" s="203"/>
      <c r="B710" s="205"/>
      <c r="C710" s="206" t="s">
        <v>571</v>
      </c>
      <c r="D710" s="207"/>
      <c r="E710" s="208">
        <v>0</v>
      </c>
      <c r="F710" s="209"/>
      <c r="G710" s="210"/>
      <c r="M710" s="204" t="s">
        <v>571</v>
      </c>
      <c r="O710" s="195"/>
    </row>
    <row r="711" spans="1:15" ht="12.75">
      <c r="A711" s="203"/>
      <c r="B711" s="205"/>
      <c r="C711" s="206" t="s">
        <v>218</v>
      </c>
      <c r="D711" s="207"/>
      <c r="E711" s="208">
        <v>0</v>
      </c>
      <c r="F711" s="209"/>
      <c r="G711" s="210"/>
      <c r="M711" s="204" t="s">
        <v>218</v>
      </c>
      <c r="O711" s="195"/>
    </row>
    <row r="712" spans="1:15" ht="12.75">
      <c r="A712" s="203"/>
      <c r="B712" s="205"/>
      <c r="C712" s="206" t="s">
        <v>609</v>
      </c>
      <c r="D712" s="207"/>
      <c r="E712" s="208">
        <v>1</v>
      </c>
      <c r="F712" s="209"/>
      <c r="G712" s="210"/>
      <c r="M712" s="232">
        <v>4.667361111111111</v>
      </c>
      <c r="O712" s="195"/>
    </row>
    <row r="713" spans="1:104" ht="22.5">
      <c r="A713" s="196">
        <v>125</v>
      </c>
      <c r="B713" s="197" t="s">
        <v>676</v>
      </c>
      <c r="C713" s="198" t="s">
        <v>677</v>
      </c>
      <c r="D713" s="199" t="s">
        <v>75</v>
      </c>
      <c r="E713" s="200">
        <v>1</v>
      </c>
      <c r="F713" s="200">
        <v>0</v>
      </c>
      <c r="G713" s="201">
        <f>E713*F713</f>
        <v>0</v>
      </c>
      <c r="O713" s="195">
        <v>2</v>
      </c>
      <c r="AA713" s="167">
        <v>12</v>
      </c>
      <c r="AB713" s="167">
        <v>0</v>
      </c>
      <c r="AC713" s="167">
        <v>43</v>
      </c>
      <c r="AZ713" s="167">
        <v>2</v>
      </c>
      <c r="BA713" s="167">
        <f>IF(AZ713=1,G713,0)</f>
        <v>0</v>
      </c>
      <c r="BB713" s="167">
        <f>IF(AZ713=2,G713,0)</f>
        <v>0</v>
      </c>
      <c r="BC713" s="167">
        <f>IF(AZ713=3,G713,0)</f>
        <v>0</v>
      </c>
      <c r="BD713" s="167">
        <f>IF(AZ713=4,G713,0)</f>
        <v>0</v>
      </c>
      <c r="BE713" s="167">
        <f>IF(AZ713=5,G713,0)</f>
        <v>0</v>
      </c>
      <c r="CA713" s="202">
        <v>12</v>
      </c>
      <c r="CB713" s="202">
        <v>0</v>
      </c>
      <c r="CZ713" s="167">
        <v>0.1728</v>
      </c>
    </row>
    <row r="714" spans="1:15" ht="12.75">
      <c r="A714" s="203"/>
      <c r="B714" s="205"/>
      <c r="C714" s="206" t="s">
        <v>643</v>
      </c>
      <c r="D714" s="207"/>
      <c r="E714" s="208">
        <v>0</v>
      </c>
      <c r="F714" s="209"/>
      <c r="G714" s="210"/>
      <c r="M714" s="204" t="s">
        <v>643</v>
      </c>
      <c r="O714" s="195"/>
    </row>
    <row r="715" spans="1:15" ht="12.75">
      <c r="A715" s="203"/>
      <c r="B715" s="205"/>
      <c r="C715" s="206" t="s">
        <v>678</v>
      </c>
      <c r="D715" s="207"/>
      <c r="E715" s="208">
        <v>0</v>
      </c>
      <c r="F715" s="209"/>
      <c r="G715" s="210"/>
      <c r="M715" s="204" t="s">
        <v>678</v>
      </c>
      <c r="O715" s="195"/>
    </row>
    <row r="716" spans="1:15" ht="12.75">
      <c r="A716" s="203"/>
      <c r="B716" s="205"/>
      <c r="C716" s="206" t="s">
        <v>645</v>
      </c>
      <c r="D716" s="207"/>
      <c r="E716" s="208">
        <v>0</v>
      </c>
      <c r="F716" s="209"/>
      <c r="G716" s="210"/>
      <c r="M716" s="204" t="s">
        <v>645</v>
      </c>
      <c r="O716" s="195"/>
    </row>
    <row r="717" spans="1:15" ht="22.5">
      <c r="A717" s="203"/>
      <c r="B717" s="205"/>
      <c r="C717" s="206" t="s">
        <v>646</v>
      </c>
      <c r="D717" s="207"/>
      <c r="E717" s="208">
        <v>0</v>
      </c>
      <c r="F717" s="209"/>
      <c r="G717" s="210"/>
      <c r="M717" s="204" t="s">
        <v>646</v>
      </c>
      <c r="O717" s="195"/>
    </row>
    <row r="718" spans="1:15" ht="22.5">
      <c r="A718" s="203"/>
      <c r="B718" s="205"/>
      <c r="C718" s="206" t="s">
        <v>647</v>
      </c>
      <c r="D718" s="207"/>
      <c r="E718" s="208">
        <v>0</v>
      </c>
      <c r="F718" s="209"/>
      <c r="G718" s="210"/>
      <c r="M718" s="204" t="s">
        <v>647</v>
      </c>
      <c r="O718" s="195"/>
    </row>
    <row r="719" spans="1:15" ht="12.75">
      <c r="A719" s="203"/>
      <c r="B719" s="205"/>
      <c r="C719" s="206" t="s">
        <v>648</v>
      </c>
      <c r="D719" s="207"/>
      <c r="E719" s="208">
        <v>0</v>
      </c>
      <c r="F719" s="209"/>
      <c r="G719" s="210"/>
      <c r="M719" s="204" t="s">
        <v>648</v>
      </c>
      <c r="O719" s="195"/>
    </row>
    <row r="720" spans="1:15" ht="22.5">
      <c r="A720" s="203"/>
      <c r="B720" s="205"/>
      <c r="C720" s="206" t="s">
        <v>649</v>
      </c>
      <c r="D720" s="207"/>
      <c r="E720" s="208">
        <v>0</v>
      </c>
      <c r="F720" s="209"/>
      <c r="G720" s="210"/>
      <c r="M720" s="204" t="s">
        <v>649</v>
      </c>
      <c r="O720" s="195"/>
    </row>
    <row r="721" spans="1:15" ht="12.75">
      <c r="A721" s="203"/>
      <c r="B721" s="205"/>
      <c r="C721" s="206" t="s">
        <v>650</v>
      </c>
      <c r="D721" s="207"/>
      <c r="E721" s="208">
        <v>0</v>
      </c>
      <c r="F721" s="209"/>
      <c r="G721" s="210"/>
      <c r="M721" s="204" t="s">
        <v>650</v>
      </c>
      <c r="O721" s="195"/>
    </row>
    <row r="722" spans="1:15" ht="12.75">
      <c r="A722" s="203"/>
      <c r="B722" s="205"/>
      <c r="C722" s="206" t="s">
        <v>670</v>
      </c>
      <c r="D722" s="207"/>
      <c r="E722" s="208">
        <v>0</v>
      </c>
      <c r="F722" s="209"/>
      <c r="G722" s="210"/>
      <c r="M722" s="204" t="s">
        <v>670</v>
      </c>
      <c r="O722" s="195"/>
    </row>
    <row r="723" spans="1:15" ht="12.75">
      <c r="A723" s="203"/>
      <c r="B723" s="205"/>
      <c r="C723" s="206" t="s">
        <v>571</v>
      </c>
      <c r="D723" s="207"/>
      <c r="E723" s="208">
        <v>0</v>
      </c>
      <c r="F723" s="209"/>
      <c r="G723" s="210"/>
      <c r="M723" s="204" t="s">
        <v>571</v>
      </c>
      <c r="O723" s="195"/>
    </row>
    <row r="724" spans="1:15" ht="12.75">
      <c r="A724" s="203"/>
      <c r="B724" s="205"/>
      <c r="C724" s="206" t="s">
        <v>218</v>
      </c>
      <c r="D724" s="207"/>
      <c r="E724" s="208">
        <v>0</v>
      </c>
      <c r="F724" s="209"/>
      <c r="G724" s="210"/>
      <c r="M724" s="204" t="s">
        <v>218</v>
      </c>
      <c r="O724" s="195"/>
    </row>
    <row r="725" spans="1:15" ht="12.75">
      <c r="A725" s="203"/>
      <c r="B725" s="205"/>
      <c r="C725" s="206" t="s">
        <v>620</v>
      </c>
      <c r="D725" s="207"/>
      <c r="E725" s="208">
        <v>1</v>
      </c>
      <c r="F725" s="209"/>
      <c r="G725" s="210"/>
      <c r="M725" s="232">
        <v>4.709027777777778</v>
      </c>
      <c r="O725" s="195"/>
    </row>
    <row r="726" spans="1:104" ht="22.5">
      <c r="A726" s="196">
        <v>126</v>
      </c>
      <c r="B726" s="197" t="s">
        <v>679</v>
      </c>
      <c r="C726" s="198" t="s">
        <v>680</v>
      </c>
      <c r="D726" s="199" t="s">
        <v>75</v>
      </c>
      <c r="E726" s="200">
        <v>1</v>
      </c>
      <c r="F726" s="200">
        <v>0</v>
      </c>
      <c r="G726" s="201">
        <f>E726*F726</f>
        <v>0</v>
      </c>
      <c r="O726" s="195">
        <v>2</v>
      </c>
      <c r="AA726" s="167">
        <v>12</v>
      </c>
      <c r="AB726" s="167">
        <v>0</v>
      </c>
      <c r="AC726" s="167">
        <v>44</v>
      </c>
      <c r="AZ726" s="167">
        <v>2</v>
      </c>
      <c r="BA726" s="167">
        <f>IF(AZ726=1,G726,0)</f>
        <v>0</v>
      </c>
      <c r="BB726" s="167">
        <f>IF(AZ726=2,G726,0)</f>
        <v>0</v>
      </c>
      <c r="BC726" s="167">
        <f>IF(AZ726=3,G726,0)</f>
        <v>0</v>
      </c>
      <c r="BD726" s="167">
        <f>IF(AZ726=4,G726,0)</f>
        <v>0</v>
      </c>
      <c r="BE726" s="167">
        <f>IF(AZ726=5,G726,0)</f>
        <v>0</v>
      </c>
      <c r="CA726" s="202">
        <v>12</v>
      </c>
      <c r="CB726" s="202">
        <v>0</v>
      </c>
      <c r="CZ726" s="167">
        <v>0.0864</v>
      </c>
    </row>
    <row r="727" spans="1:15" ht="12.75">
      <c r="A727" s="203"/>
      <c r="B727" s="205"/>
      <c r="C727" s="206" t="s">
        <v>681</v>
      </c>
      <c r="D727" s="207"/>
      <c r="E727" s="208">
        <v>0</v>
      </c>
      <c r="F727" s="209"/>
      <c r="G727" s="210"/>
      <c r="M727" s="204" t="s">
        <v>681</v>
      </c>
      <c r="O727" s="195"/>
    </row>
    <row r="728" spans="1:15" ht="12.75">
      <c r="A728" s="203"/>
      <c r="B728" s="205"/>
      <c r="C728" s="206" t="s">
        <v>682</v>
      </c>
      <c r="D728" s="207"/>
      <c r="E728" s="208">
        <v>0</v>
      </c>
      <c r="F728" s="209"/>
      <c r="G728" s="210"/>
      <c r="M728" s="204" t="s">
        <v>682</v>
      </c>
      <c r="O728" s="195"/>
    </row>
    <row r="729" spans="1:15" ht="12.75">
      <c r="A729" s="203"/>
      <c r="B729" s="205"/>
      <c r="C729" s="206" t="s">
        <v>645</v>
      </c>
      <c r="D729" s="207"/>
      <c r="E729" s="208">
        <v>0</v>
      </c>
      <c r="F729" s="209"/>
      <c r="G729" s="210"/>
      <c r="M729" s="204" t="s">
        <v>645</v>
      </c>
      <c r="O729" s="195"/>
    </row>
    <row r="730" spans="1:15" ht="22.5">
      <c r="A730" s="203"/>
      <c r="B730" s="205"/>
      <c r="C730" s="206" t="s">
        <v>646</v>
      </c>
      <c r="D730" s="207"/>
      <c r="E730" s="208">
        <v>0</v>
      </c>
      <c r="F730" s="209"/>
      <c r="G730" s="210"/>
      <c r="M730" s="204" t="s">
        <v>646</v>
      </c>
      <c r="O730" s="195"/>
    </row>
    <row r="731" spans="1:15" ht="22.5">
      <c r="A731" s="203"/>
      <c r="B731" s="205"/>
      <c r="C731" s="206" t="s">
        <v>647</v>
      </c>
      <c r="D731" s="207"/>
      <c r="E731" s="208">
        <v>0</v>
      </c>
      <c r="F731" s="209"/>
      <c r="G731" s="210"/>
      <c r="M731" s="204" t="s">
        <v>647</v>
      </c>
      <c r="O731" s="195"/>
    </row>
    <row r="732" spans="1:15" ht="12.75">
      <c r="A732" s="203"/>
      <c r="B732" s="205"/>
      <c r="C732" s="206" t="s">
        <v>648</v>
      </c>
      <c r="D732" s="207"/>
      <c r="E732" s="208">
        <v>0</v>
      </c>
      <c r="F732" s="209"/>
      <c r="G732" s="210"/>
      <c r="M732" s="204" t="s">
        <v>648</v>
      </c>
      <c r="O732" s="195"/>
    </row>
    <row r="733" spans="1:15" ht="22.5">
      <c r="A733" s="203"/>
      <c r="B733" s="205"/>
      <c r="C733" s="206" t="s">
        <v>649</v>
      </c>
      <c r="D733" s="207"/>
      <c r="E733" s="208">
        <v>0</v>
      </c>
      <c r="F733" s="209"/>
      <c r="G733" s="210"/>
      <c r="M733" s="204" t="s">
        <v>649</v>
      </c>
      <c r="O733" s="195"/>
    </row>
    <row r="734" spans="1:15" ht="12.75">
      <c r="A734" s="203"/>
      <c r="B734" s="205"/>
      <c r="C734" s="206" t="s">
        <v>650</v>
      </c>
      <c r="D734" s="207"/>
      <c r="E734" s="208">
        <v>0</v>
      </c>
      <c r="F734" s="209"/>
      <c r="G734" s="210"/>
      <c r="M734" s="204" t="s">
        <v>650</v>
      </c>
      <c r="O734" s="195"/>
    </row>
    <row r="735" spans="1:15" ht="12.75">
      <c r="A735" s="203"/>
      <c r="B735" s="205"/>
      <c r="C735" s="206" t="s">
        <v>670</v>
      </c>
      <c r="D735" s="207"/>
      <c r="E735" s="208">
        <v>0</v>
      </c>
      <c r="F735" s="209"/>
      <c r="G735" s="210"/>
      <c r="M735" s="204" t="s">
        <v>670</v>
      </c>
      <c r="O735" s="195"/>
    </row>
    <row r="736" spans="1:15" ht="12.75">
      <c r="A736" s="203"/>
      <c r="B736" s="205"/>
      <c r="C736" s="206" t="s">
        <v>571</v>
      </c>
      <c r="D736" s="207"/>
      <c r="E736" s="208">
        <v>0</v>
      </c>
      <c r="F736" s="209"/>
      <c r="G736" s="210"/>
      <c r="M736" s="204" t="s">
        <v>571</v>
      </c>
      <c r="O736" s="195"/>
    </row>
    <row r="737" spans="1:15" ht="12.75">
      <c r="A737" s="203"/>
      <c r="B737" s="205"/>
      <c r="C737" s="206" t="s">
        <v>218</v>
      </c>
      <c r="D737" s="207"/>
      <c r="E737" s="208">
        <v>0</v>
      </c>
      <c r="F737" s="209"/>
      <c r="G737" s="210"/>
      <c r="M737" s="204" t="s">
        <v>218</v>
      </c>
      <c r="O737" s="195"/>
    </row>
    <row r="738" spans="1:15" ht="12.75">
      <c r="A738" s="203"/>
      <c r="B738" s="205"/>
      <c r="C738" s="206" t="s">
        <v>614</v>
      </c>
      <c r="D738" s="207"/>
      <c r="E738" s="208">
        <v>1</v>
      </c>
      <c r="F738" s="209"/>
      <c r="G738" s="210"/>
      <c r="M738" s="232">
        <v>4.750694444444444</v>
      </c>
      <c r="O738" s="195"/>
    </row>
    <row r="739" spans="1:104" ht="22.5">
      <c r="A739" s="196">
        <v>127</v>
      </c>
      <c r="B739" s="197" t="s">
        <v>683</v>
      </c>
      <c r="C739" s="198" t="s">
        <v>684</v>
      </c>
      <c r="D739" s="199" t="s">
        <v>75</v>
      </c>
      <c r="E739" s="200">
        <v>2</v>
      </c>
      <c r="F739" s="200">
        <v>0</v>
      </c>
      <c r="G739" s="201">
        <f>E739*F739</f>
        <v>0</v>
      </c>
      <c r="O739" s="195">
        <v>2</v>
      </c>
      <c r="AA739" s="167">
        <v>12</v>
      </c>
      <c r="AB739" s="167">
        <v>0</v>
      </c>
      <c r="AC739" s="167">
        <v>45</v>
      </c>
      <c r="AZ739" s="167">
        <v>2</v>
      </c>
      <c r="BA739" s="167">
        <f>IF(AZ739=1,G739,0)</f>
        <v>0</v>
      </c>
      <c r="BB739" s="167">
        <f>IF(AZ739=2,G739,0)</f>
        <v>0</v>
      </c>
      <c r="BC739" s="167">
        <f>IF(AZ739=3,G739,0)</f>
        <v>0</v>
      </c>
      <c r="BD739" s="167">
        <f>IF(AZ739=4,G739,0)</f>
        <v>0</v>
      </c>
      <c r="BE739" s="167">
        <f>IF(AZ739=5,G739,0)</f>
        <v>0</v>
      </c>
      <c r="CA739" s="202">
        <v>12</v>
      </c>
      <c r="CB739" s="202">
        <v>0</v>
      </c>
      <c r="CZ739" s="167">
        <v>0.2358</v>
      </c>
    </row>
    <row r="740" spans="1:15" ht="12.75">
      <c r="A740" s="203"/>
      <c r="B740" s="205"/>
      <c r="C740" s="206" t="s">
        <v>685</v>
      </c>
      <c r="D740" s="207"/>
      <c r="E740" s="208">
        <v>0</v>
      </c>
      <c r="F740" s="209"/>
      <c r="G740" s="210"/>
      <c r="M740" s="204" t="s">
        <v>685</v>
      </c>
      <c r="O740" s="195"/>
    </row>
    <row r="741" spans="1:15" ht="12.75">
      <c r="A741" s="203"/>
      <c r="B741" s="205"/>
      <c r="C741" s="206" t="s">
        <v>686</v>
      </c>
      <c r="D741" s="207"/>
      <c r="E741" s="208">
        <v>0</v>
      </c>
      <c r="F741" s="209"/>
      <c r="G741" s="210"/>
      <c r="M741" s="204" t="s">
        <v>686</v>
      </c>
      <c r="O741" s="195"/>
    </row>
    <row r="742" spans="1:15" ht="12.75">
      <c r="A742" s="203"/>
      <c r="B742" s="205"/>
      <c r="C742" s="206" t="s">
        <v>645</v>
      </c>
      <c r="D742" s="207"/>
      <c r="E742" s="208">
        <v>0</v>
      </c>
      <c r="F742" s="209"/>
      <c r="G742" s="210"/>
      <c r="M742" s="204" t="s">
        <v>645</v>
      </c>
      <c r="O742" s="195"/>
    </row>
    <row r="743" spans="1:15" ht="22.5">
      <c r="A743" s="203"/>
      <c r="B743" s="205"/>
      <c r="C743" s="206" t="s">
        <v>687</v>
      </c>
      <c r="D743" s="207"/>
      <c r="E743" s="208">
        <v>0</v>
      </c>
      <c r="F743" s="209"/>
      <c r="G743" s="210"/>
      <c r="M743" s="204" t="s">
        <v>687</v>
      </c>
      <c r="O743" s="195"/>
    </row>
    <row r="744" spans="1:15" ht="22.5">
      <c r="A744" s="203"/>
      <c r="B744" s="205"/>
      <c r="C744" s="206" t="s">
        <v>647</v>
      </c>
      <c r="D744" s="207"/>
      <c r="E744" s="208">
        <v>0</v>
      </c>
      <c r="F744" s="209"/>
      <c r="G744" s="210"/>
      <c r="M744" s="204" t="s">
        <v>647</v>
      </c>
      <c r="O744" s="195"/>
    </row>
    <row r="745" spans="1:15" ht="12.75">
      <c r="A745" s="203"/>
      <c r="B745" s="205"/>
      <c r="C745" s="206" t="s">
        <v>648</v>
      </c>
      <c r="D745" s="207"/>
      <c r="E745" s="208">
        <v>0</v>
      </c>
      <c r="F745" s="209"/>
      <c r="G745" s="210"/>
      <c r="M745" s="204" t="s">
        <v>648</v>
      </c>
      <c r="O745" s="195"/>
    </row>
    <row r="746" spans="1:15" ht="12.75">
      <c r="A746" s="203"/>
      <c r="B746" s="205"/>
      <c r="C746" s="206" t="s">
        <v>688</v>
      </c>
      <c r="D746" s="207"/>
      <c r="E746" s="208">
        <v>0</v>
      </c>
      <c r="F746" s="209"/>
      <c r="G746" s="210"/>
      <c r="M746" s="204" t="s">
        <v>688</v>
      </c>
      <c r="O746" s="195"/>
    </row>
    <row r="747" spans="1:15" ht="12.75">
      <c r="A747" s="203"/>
      <c r="B747" s="205"/>
      <c r="C747" s="206" t="s">
        <v>689</v>
      </c>
      <c r="D747" s="207"/>
      <c r="E747" s="208">
        <v>0</v>
      </c>
      <c r="F747" s="209"/>
      <c r="G747" s="210"/>
      <c r="M747" s="204" t="s">
        <v>689</v>
      </c>
      <c r="O747" s="195"/>
    </row>
    <row r="748" spans="1:15" ht="12.75">
      <c r="A748" s="203"/>
      <c r="B748" s="205"/>
      <c r="C748" s="206" t="s">
        <v>571</v>
      </c>
      <c r="D748" s="207"/>
      <c r="E748" s="208">
        <v>0</v>
      </c>
      <c r="F748" s="209"/>
      <c r="G748" s="210"/>
      <c r="M748" s="204" t="s">
        <v>571</v>
      </c>
      <c r="O748" s="195"/>
    </row>
    <row r="749" spans="1:15" ht="12.75">
      <c r="A749" s="203"/>
      <c r="B749" s="205"/>
      <c r="C749" s="206" t="s">
        <v>218</v>
      </c>
      <c r="D749" s="207"/>
      <c r="E749" s="208">
        <v>0</v>
      </c>
      <c r="F749" s="209"/>
      <c r="G749" s="210"/>
      <c r="M749" s="204" t="s">
        <v>218</v>
      </c>
      <c r="O749" s="195"/>
    </row>
    <row r="750" spans="1:15" ht="12.75">
      <c r="A750" s="203"/>
      <c r="B750" s="205"/>
      <c r="C750" s="206" t="s">
        <v>640</v>
      </c>
      <c r="D750" s="207"/>
      <c r="E750" s="208">
        <v>2</v>
      </c>
      <c r="F750" s="209"/>
      <c r="G750" s="210"/>
      <c r="M750" s="204" t="s">
        <v>640</v>
      </c>
      <c r="O750" s="195"/>
    </row>
    <row r="751" spans="1:104" ht="22.5">
      <c r="A751" s="196">
        <v>128</v>
      </c>
      <c r="B751" s="197" t="s">
        <v>690</v>
      </c>
      <c r="C751" s="198" t="s">
        <v>691</v>
      </c>
      <c r="D751" s="199" t="s">
        <v>75</v>
      </c>
      <c r="E751" s="200">
        <v>1</v>
      </c>
      <c r="F751" s="200">
        <v>0</v>
      </c>
      <c r="G751" s="201">
        <f>E751*F751</f>
        <v>0</v>
      </c>
      <c r="O751" s="195">
        <v>2</v>
      </c>
      <c r="AA751" s="167">
        <v>12</v>
      </c>
      <c r="AB751" s="167">
        <v>0</v>
      </c>
      <c r="AC751" s="167">
        <v>47</v>
      </c>
      <c r="AZ751" s="167">
        <v>2</v>
      </c>
      <c r="BA751" s="167">
        <f>IF(AZ751=1,G751,0)</f>
        <v>0</v>
      </c>
      <c r="BB751" s="167">
        <f>IF(AZ751=2,G751,0)</f>
        <v>0</v>
      </c>
      <c r="BC751" s="167">
        <f>IF(AZ751=3,G751,0)</f>
        <v>0</v>
      </c>
      <c r="BD751" s="167">
        <f>IF(AZ751=4,G751,0)</f>
        <v>0</v>
      </c>
      <c r="BE751" s="167">
        <f>IF(AZ751=5,G751,0)</f>
        <v>0</v>
      </c>
      <c r="CA751" s="202">
        <v>12</v>
      </c>
      <c r="CB751" s="202">
        <v>0</v>
      </c>
      <c r="CZ751" s="167">
        <v>0.15722</v>
      </c>
    </row>
    <row r="752" spans="1:15" ht="12.75">
      <c r="A752" s="203"/>
      <c r="B752" s="205"/>
      <c r="C752" s="206" t="s">
        <v>692</v>
      </c>
      <c r="D752" s="207"/>
      <c r="E752" s="208">
        <v>0</v>
      </c>
      <c r="F752" s="209"/>
      <c r="G752" s="210"/>
      <c r="M752" s="204" t="s">
        <v>692</v>
      </c>
      <c r="O752" s="195"/>
    </row>
    <row r="753" spans="1:15" ht="12.75">
      <c r="A753" s="203"/>
      <c r="B753" s="205"/>
      <c r="C753" s="206" t="s">
        <v>686</v>
      </c>
      <c r="D753" s="207"/>
      <c r="E753" s="208">
        <v>0</v>
      </c>
      <c r="F753" s="209"/>
      <c r="G753" s="210"/>
      <c r="M753" s="204" t="s">
        <v>686</v>
      </c>
      <c r="O753" s="195"/>
    </row>
    <row r="754" spans="1:15" ht="12.75">
      <c r="A754" s="203"/>
      <c r="B754" s="205"/>
      <c r="C754" s="206" t="s">
        <v>645</v>
      </c>
      <c r="D754" s="207"/>
      <c r="E754" s="208">
        <v>0</v>
      </c>
      <c r="F754" s="209"/>
      <c r="G754" s="210"/>
      <c r="M754" s="204" t="s">
        <v>645</v>
      </c>
      <c r="O754" s="195"/>
    </row>
    <row r="755" spans="1:15" ht="22.5">
      <c r="A755" s="203"/>
      <c r="B755" s="205"/>
      <c r="C755" s="206" t="s">
        <v>687</v>
      </c>
      <c r="D755" s="207"/>
      <c r="E755" s="208">
        <v>0</v>
      </c>
      <c r="F755" s="209"/>
      <c r="G755" s="210"/>
      <c r="M755" s="204" t="s">
        <v>687</v>
      </c>
      <c r="O755" s="195"/>
    </row>
    <row r="756" spans="1:15" ht="22.5">
      <c r="A756" s="203"/>
      <c r="B756" s="205"/>
      <c r="C756" s="206" t="s">
        <v>647</v>
      </c>
      <c r="D756" s="207"/>
      <c r="E756" s="208">
        <v>0</v>
      </c>
      <c r="F756" s="209"/>
      <c r="G756" s="210"/>
      <c r="M756" s="204" t="s">
        <v>647</v>
      </c>
      <c r="O756" s="195"/>
    </row>
    <row r="757" spans="1:15" ht="12.75">
      <c r="A757" s="203"/>
      <c r="B757" s="205"/>
      <c r="C757" s="206" t="s">
        <v>648</v>
      </c>
      <c r="D757" s="207"/>
      <c r="E757" s="208">
        <v>0</v>
      </c>
      <c r="F757" s="209"/>
      <c r="G757" s="210"/>
      <c r="M757" s="204" t="s">
        <v>648</v>
      </c>
      <c r="O757" s="195"/>
    </row>
    <row r="758" spans="1:15" ht="12.75">
      <c r="A758" s="203"/>
      <c r="B758" s="205"/>
      <c r="C758" s="206" t="s">
        <v>688</v>
      </c>
      <c r="D758" s="207"/>
      <c r="E758" s="208">
        <v>0</v>
      </c>
      <c r="F758" s="209"/>
      <c r="G758" s="210"/>
      <c r="M758" s="204" t="s">
        <v>688</v>
      </c>
      <c r="O758" s="195"/>
    </row>
    <row r="759" spans="1:15" ht="12.75">
      <c r="A759" s="203"/>
      <c r="B759" s="205"/>
      <c r="C759" s="206" t="s">
        <v>689</v>
      </c>
      <c r="D759" s="207"/>
      <c r="E759" s="208">
        <v>0</v>
      </c>
      <c r="F759" s="209"/>
      <c r="G759" s="210"/>
      <c r="M759" s="204" t="s">
        <v>689</v>
      </c>
      <c r="O759" s="195"/>
    </row>
    <row r="760" spans="1:15" ht="12.75">
      <c r="A760" s="203"/>
      <c r="B760" s="205"/>
      <c r="C760" s="206" t="s">
        <v>571</v>
      </c>
      <c r="D760" s="207"/>
      <c r="E760" s="208">
        <v>0</v>
      </c>
      <c r="F760" s="209"/>
      <c r="G760" s="210"/>
      <c r="M760" s="204" t="s">
        <v>571</v>
      </c>
      <c r="O760" s="195"/>
    </row>
    <row r="761" spans="1:15" ht="12.75">
      <c r="A761" s="203"/>
      <c r="B761" s="205"/>
      <c r="C761" s="206" t="s">
        <v>218</v>
      </c>
      <c r="D761" s="207"/>
      <c r="E761" s="208">
        <v>0</v>
      </c>
      <c r="F761" s="209"/>
      <c r="G761" s="210"/>
      <c r="M761" s="204" t="s">
        <v>218</v>
      </c>
      <c r="O761" s="195"/>
    </row>
    <row r="762" spans="1:15" ht="12.75">
      <c r="A762" s="203"/>
      <c r="B762" s="205"/>
      <c r="C762" s="206" t="s">
        <v>630</v>
      </c>
      <c r="D762" s="207"/>
      <c r="E762" s="208">
        <v>1</v>
      </c>
      <c r="F762" s="209"/>
      <c r="G762" s="210"/>
      <c r="M762" s="204" t="s">
        <v>630</v>
      </c>
      <c r="O762" s="195"/>
    </row>
    <row r="763" spans="1:104" ht="12.75">
      <c r="A763" s="196">
        <v>129</v>
      </c>
      <c r="B763" s="197" t="s">
        <v>693</v>
      </c>
      <c r="C763" s="198" t="s">
        <v>694</v>
      </c>
      <c r="D763" s="199" t="s">
        <v>75</v>
      </c>
      <c r="E763" s="200">
        <v>1</v>
      </c>
      <c r="F763" s="200">
        <v>0</v>
      </c>
      <c r="G763" s="201">
        <f>E763*F763</f>
        <v>0</v>
      </c>
      <c r="O763" s="195">
        <v>2</v>
      </c>
      <c r="AA763" s="167">
        <v>12</v>
      </c>
      <c r="AB763" s="167">
        <v>0</v>
      </c>
      <c r="AC763" s="167">
        <v>48</v>
      </c>
      <c r="AZ763" s="167">
        <v>2</v>
      </c>
      <c r="BA763" s="167">
        <f>IF(AZ763=1,G763,0)</f>
        <v>0</v>
      </c>
      <c r="BB763" s="167">
        <f>IF(AZ763=2,G763,0)</f>
        <v>0</v>
      </c>
      <c r="BC763" s="167">
        <f>IF(AZ763=3,G763,0)</f>
        <v>0</v>
      </c>
      <c r="BD763" s="167">
        <f>IF(AZ763=4,G763,0)</f>
        <v>0</v>
      </c>
      <c r="BE763" s="167">
        <f>IF(AZ763=5,G763,0)</f>
        <v>0</v>
      </c>
      <c r="CA763" s="202">
        <v>12</v>
      </c>
      <c r="CB763" s="202">
        <v>0</v>
      </c>
      <c r="CZ763" s="167">
        <v>0.04433</v>
      </c>
    </row>
    <row r="764" spans="1:15" ht="12.75">
      <c r="A764" s="203"/>
      <c r="B764" s="205"/>
      <c r="C764" s="206" t="s">
        <v>695</v>
      </c>
      <c r="D764" s="207"/>
      <c r="E764" s="208">
        <v>0</v>
      </c>
      <c r="F764" s="209"/>
      <c r="G764" s="210"/>
      <c r="M764" s="204" t="s">
        <v>695</v>
      </c>
      <c r="O764" s="195"/>
    </row>
    <row r="765" spans="1:15" ht="12.75">
      <c r="A765" s="203"/>
      <c r="B765" s="205"/>
      <c r="C765" s="206" t="s">
        <v>696</v>
      </c>
      <c r="D765" s="207"/>
      <c r="E765" s="208">
        <v>0</v>
      </c>
      <c r="F765" s="209"/>
      <c r="G765" s="210"/>
      <c r="M765" s="204" t="s">
        <v>696</v>
      </c>
      <c r="O765" s="195"/>
    </row>
    <row r="766" spans="1:15" ht="12.75">
      <c r="A766" s="203"/>
      <c r="B766" s="205"/>
      <c r="C766" s="206" t="s">
        <v>697</v>
      </c>
      <c r="D766" s="207"/>
      <c r="E766" s="208">
        <v>0</v>
      </c>
      <c r="F766" s="209"/>
      <c r="G766" s="210"/>
      <c r="M766" s="204" t="s">
        <v>697</v>
      </c>
      <c r="O766" s="195"/>
    </row>
    <row r="767" spans="1:15" ht="12.75">
      <c r="A767" s="203"/>
      <c r="B767" s="205"/>
      <c r="C767" s="206" t="s">
        <v>698</v>
      </c>
      <c r="D767" s="207"/>
      <c r="E767" s="208">
        <v>0</v>
      </c>
      <c r="F767" s="209"/>
      <c r="G767" s="210"/>
      <c r="M767" s="204" t="s">
        <v>698</v>
      </c>
      <c r="O767" s="195"/>
    </row>
    <row r="768" spans="1:15" ht="12.75">
      <c r="A768" s="203"/>
      <c r="B768" s="205"/>
      <c r="C768" s="206" t="s">
        <v>699</v>
      </c>
      <c r="D768" s="207"/>
      <c r="E768" s="208">
        <v>0</v>
      </c>
      <c r="F768" s="209"/>
      <c r="G768" s="210"/>
      <c r="M768" s="204" t="s">
        <v>699</v>
      </c>
      <c r="O768" s="195"/>
    </row>
    <row r="769" spans="1:15" ht="12.75">
      <c r="A769" s="203"/>
      <c r="B769" s="205"/>
      <c r="C769" s="206" t="s">
        <v>571</v>
      </c>
      <c r="D769" s="207"/>
      <c r="E769" s="208">
        <v>0</v>
      </c>
      <c r="F769" s="209"/>
      <c r="G769" s="210"/>
      <c r="M769" s="204" t="s">
        <v>571</v>
      </c>
      <c r="O769" s="195"/>
    </row>
    <row r="770" spans="1:15" ht="12.75">
      <c r="A770" s="203"/>
      <c r="B770" s="205"/>
      <c r="C770" s="206" t="s">
        <v>218</v>
      </c>
      <c r="D770" s="207"/>
      <c r="E770" s="208">
        <v>0</v>
      </c>
      <c r="F770" s="209"/>
      <c r="G770" s="210"/>
      <c r="M770" s="204" t="s">
        <v>218</v>
      </c>
      <c r="O770" s="195"/>
    </row>
    <row r="771" spans="1:15" ht="12.75">
      <c r="A771" s="203"/>
      <c r="B771" s="205"/>
      <c r="C771" s="206" t="s">
        <v>631</v>
      </c>
      <c r="D771" s="207"/>
      <c r="E771" s="208">
        <v>1</v>
      </c>
      <c r="F771" s="209"/>
      <c r="G771" s="210"/>
      <c r="M771" s="204" t="s">
        <v>631</v>
      </c>
      <c r="O771" s="195"/>
    </row>
    <row r="772" spans="1:104" ht="12.75">
      <c r="A772" s="196">
        <v>130</v>
      </c>
      <c r="B772" s="197" t="s">
        <v>700</v>
      </c>
      <c r="C772" s="198" t="s">
        <v>701</v>
      </c>
      <c r="D772" s="199" t="s">
        <v>75</v>
      </c>
      <c r="E772" s="200">
        <v>1</v>
      </c>
      <c r="F772" s="200">
        <v>0</v>
      </c>
      <c r="G772" s="201">
        <f>E772*F772</f>
        <v>0</v>
      </c>
      <c r="O772" s="195">
        <v>2</v>
      </c>
      <c r="AA772" s="167">
        <v>12</v>
      </c>
      <c r="AB772" s="167">
        <v>0</v>
      </c>
      <c r="AC772" s="167">
        <v>49</v>
      </c>
      <c r="AZ772" s="167">
        <v>2</v>
      </c>
      <c r="BA772" s="167">
        <f>IF(AZ772=1,G772,0)</f>
        <v>0</v>
      </c>
      <c r="BB772" s="167">
        <f>IF(AZ772=2,G772,0)</f>
        <v>0</v>
      </c>
      <c r="BC772" s="167">
        <f>IF(AZ772=3,G772,0)</f>
        <v>0</v>
      </c>
      <c r="BD772" s="167">
        <f>IF(AZ772=4,G772,0)</f>
        <v>0</v>
      </c>
      <c r="BE772" s="167">
        <f>IF(AZ772=5,G772,0)</f>
        <v>0</v>
      </c>
      <c r="CA772" s="202">
        <v>12</v>
      </c>
      <c r="CB772" s="202">
        <v>0</v>
      </c>
      <c r="CZ772" s="167">
        <v>0.07458</v>
      </c>
    </row>
    <row r="773" spans="1:15" ht="12.75">
      <c r="A773" s="203"/>
      <c r="B773" s="205"/>
      <c r="C773" s="206" t="s">
        <v>702</v>
      </c>
      <c r="D773" s="207"/>
      <c r="E773" s="208">
        <v>0</v>
      </c>
      <c r="F773" s="209"/>
      <c r="G773" s="210"/>
      <c r="M773" s="204" t="s">
        <v>702</v>
      </c>
      <c r="O773" s="195"/>
    </row>
    <row r="774" spans="1:15" ht="12.75">
      <c r="A774" s="203"/>
      <c r="B774" s="205"/>
      <c r="C774" s="206" t="s">
        <v>696</v>
      </c>
      <c r="D774" s="207"/>
      <c r="E774" s="208">
        <v>0</v>
      </c>
      <c r="F774" s="209"/>
      <c r="G774" s="210"/>
      <c r="M774" s="204" t="s">
        <v>696</v>
      </c>
      <c r="O774" s="195"/>
    </row>
    <row r="775" spans="1:15" ht="12.75">
      <c r="A775" s="203"/>
      <c r="B775" s="205"/>
      <c r="C775" s="206" t="s">
        <v>697</v>
      </c>
      <c r="D775" s="207"/>
      <c r="E775" s="208">
        <v>0</v>
      </c>
      <c r="F775" s="209"/>
      <c r="G775" s="210"/>
      <c r="M775" s="204" t="s">
        <v>697</v>
      </c>
      <c r="O775" s="195"/>
    </row>
    <row r="776" spans="1:15" ht="12.75">
      <c r="A776" s="203"/>
      <c r="B776" s="205"/>
      <c r="C776" s="206" t="s">
        <v>698</v>
      </c>
      <c r="D776" s="207"/>
      <c r="E776" s="208">
        <v>0</v>
      </c>
      <c r="F776" s="209"/>
      <c r="G776" s="210"/>
      <c r="M776" s="204" t="s">
        <v>698</v>
      </c>
      <c r="O776" s="195"/>
    </row>
    <row r="777" spans="1:15" ht="12.75">
      <c r="A777" s="203"/>
      <c r="B777" s="205"/>
      <c r="C777" s="206" t="s">
        <v>699</v>
      </c>
      <c r="D777" s="207"/>
      <c r="E777" s="208">
        <v>0</v>
      </c>
      <c r="F777" s="209"/>
      <c r="G777" s="210"/>
      <c r="M777" s="204" t="s">
        <v>699</v>
      </c>
      <c r="O777" s="195"/>
    </row>
    <row r="778" spans="1:15" ht="12.75">
      <c r="A778" s="203"/>
      <c r="B778" s="205"/>
      <c r="C778" s="206" t="s">
        <v>571</v>
      </c>
      <c r="D778" s="207"/>
      <c r="E778" s="208">
        <v>0</v>
      </c>
      <c r="F778" s="209"/>
      <c r="G778" s="210"/>
      <c r="M778" s="204" t="s">
        <v>571</v>
      </c>
      <c r="O778" s="195"/>
    </row>
    <row r="779" spans="1:15" ht="12.75">
      <c r="A779" s="203"/>
      <c r="B779" s="205"/>
      <c r="C779" s="206" t="s">
        <v>218</v>
      </c>
      <c r="D779" s="207"/>
      <c r="E779" s="208">
        <v>0</v>
      </c>
      <c r="F779" s="209"/>
      <c r="G779" s="210"/>
      <c r="M779" s="204" t="s">
        <v>218</v>
      </c>
      <c r="O779" s="195"/>
    </row>
    <row r="780" spans="1:15" ht="12.75">
      <c r="A780" s="203"/>
      <c r="B780" s="205"/>
      <c r="C780" s="206" t="s">
        <v>703</v>
      </c>
      <c r="D780" s="207"/>
      <c r="E780" s="208">
        <v>1</v>
      </c>
      <c r="F780" s="209"/>
      <c r="G780" s="210"/>
      <c r="M780" s="204" t="s">
        <v>703</v>
      </c>
      <c r="O780" s="195"/>
    </row>
    <row r="781" spans="1:104" ht="12.75">
      <c r="A781" s="196">
        <v>131</v>
      </c>
      <c r="B781" s="197" t="s">
        <v>704</v>
      </c>
      <c r="C781" s="198" t="s">
        <v>705</v>
      </c>
      <c r="D781" s="199" t="s">
        <v>75</v>
      </c>
      <c r="E781" s="200">
        <v>1</v>
      </c>
      <c r="F781" s="200">
        <v>0</v>
      </c>
      <c r="G781" s="201">
        <f>E781*F781</f>
        <v>0</v>
      </c>
      <c r="O781" s="195">
        <v>2</v>
      </c>
      <c r="AA781" s="167">
        <v>12</v>
      </c>
      <c r="AB781" s="167">
        <v>0</v>
      </c>
      <c r="AC781" s="167">
        <v>46</v>
      </c>
      <c r="AZ781" s="167">
        <v>2</v>
      </c>
      <c r="BA781" s="167">
        <f>IF(AZ781=1,G781,0)</f>
        <v>0</v>
      </c>
      <c r="BB781" s="167">
        <f>IF(AZ781=2,G781,0)</f>
        <v>0</v>
      </c>
      <c r="BC781" s="167">
        <f>IF(AZ781=3,G781,0)</f>
        <v>0</v>
      </c>
      <c r="BD781" s="167">
        <f>IF(AZ781=4,G781,0)</f>
        <v>0</v>
      </c>
      <c r="BE781" s="167">
        <f>IF(AZ781=5,G781,0)</f>
        <v>0</v>
      </c>
      <c r="CA781" s="202">
        <v>12</v>
      </c>
      <c r="CB781" s="202">
        <v>0</v>
      </c>
      <c r="CZ781" s="167">
        <v>0.05049</v>
      </c>
    </row>
    <row r="782" spans="1:15" ht="12.75">
      <c r="A782" s="203"/>
      <c r="B782" s="205"/>
      <c r="C782" s="206" t="s">
        <v>695</v>
      </c>
      <c r="D782" s="207"/>
      <c r="E782" s="208">
        <v>0</v>
      </c>
      <c r="F782" s="209"/>
      <c r="G782" s="210"/>
      <c r="M782" s="204" t="s">
        <v>695</v>
      </c>
      <c r="O782" s="195"/>
    </row>
    <row r="783" spans="1:15" ht="12.75">
      <c r="A783" s="203"/>
      <c r="B783" s="205"/>
      <c r="C783" s="206" t="s">
        <v>696</v>
      </c>
      <c r="D783" s="207"/>
      <c r="E783" s="208">
        <v>0</v>
      </c>
      <c r="F783" s="209"/>
      <c r="G783" s="210"/>
      <c r="M783" s="204" t="s">
        <v>696</v>
      </c>
      <c r="O783" s="195"/>
    </row>
    <row r="784" spans="1:15" ht="12.75">
      <c r="A784" s="203"/>
      <c r="B784" s="205"/>
      <c r="C784" s="206" t="s">
        <v>697</v>
      </c>
      <c r="D784" s="207"/>
      <c r="E784" s="208">
        <v>0</v>
      </c>
      <c r="F784" s="209"/>
      <c r="G784" s="210"/>
      <c r="M784" s="204" t="s">
        <v>697</v>
      </c>
      <c r="O784" s="195"/>
    </row>
    <row r="785" spans="1:15" ht="12.75">
      <c r="A785" s="203"/>
      <c r="B785" s="205"/>
      <c r="C785" s="206" t="s">
        <v>698</v>
      </c>
      <c r="D785" s="207"/>
      <c r="E785" s="208">
        <v>0</v>
      </c>
      <c r="F785" s="209"/>
      <c r="G785" s="210"/>
      <c r="M785" s="204" t="s">
        <v>698</v>
      </c>
      <c r="O785" s="195"/>
    </row>
    <row r="786" spans="1:15" ht="12.75">
      <c r="A786" s="203"/>
      <c r="B786" s="205"/>
      <c r="C786" s="206" t="s">
        <v>699</v>
      </c>
      <c r="D786" s="207"/>
      <c r="E786" s="208">
        <v>0</v>
      </c>
      <c r="F786" s="209"/>
      <c r="G786" s="210"/>
      <c r="M786" s="204" t="s">
        <v>699</v>
      </c>
      <c r="O786" s="195"/>
    </row>
    <row r="787" spans="1:15" ht="12.75">
      <c r="A787" s="203"/>
      <c r="B787" s="205"/>
      <c r="C787" s="206" t="s">
        <v>571</v>
      </c>
      <c r="D787" s="207"/>
      <c r="E787" s="208">
        <v>0</v>
      </c>
      <c r="F787" s="209"/>
      <c r="G787" s="210"/>
      <c r="M787" s="204" t="s">
        <v>571</v>
      </c>
      <c r="O787" s="195"/>
    </row>
    <row r="788" spans="1:15" ht="12.75">
      <c r="A788" s="203"/>
      <c r="B788" s="205"/>
      <c r="C788" s="206" t="s">
        <v>218</v>
      </c>
      <c r="D788" s="207"/>
      <c r="E788" s="208">
        <v>0</v>
      </c>
      <c r="F788" s="209"/>
      <c r="G788" s="210"/>
      <c r="M788" s="204" t="s">
        <v>218</v>
      </c>
      <c r="O788" s="195"/>
    </row>
    <row r="789" spans="1:15" ht="12.75">
      <c r="A789" s="203"/>
      <c r="B789" s="205"/>
      <c r="C789" s="206" t="s">
        <v>633</v>
      </c>
      <c r="D789" s="207"/>
      <c r="E789" s="208">
        <v>1</v>
      </c>
      <c r="F789" s="209"/>
      <c r="G789" s="210"/>
      <c r="M789" s="204" t="s">
        <v>633</v>
      </c>
      <c r="O789" s="195"/>
    </row>
    <row r="790" spans="1:104" ht="12.75">
      <c r="A790" s="196">
        <v>132</v>
      </c>
      <c r="B790" s="197" t="s">
        <v>706</v>
      </c>
      <c r="C790" s="198" t="s">
        <v>707</v>
      </c>
      <c r="D790" s="199" t="s">
        <v>245</v>
      </c>
      <c r="E790" s="200">
        <v>5</v>
      </c>
      <c r="F790" s="200">
        <v>0</v>
      </c>
      <c r="G790" s="201">
        <f>E790*F790</f>
        <v>0</v>
      </c>
      <c r="O790" s="195">
        <v>2</v>
      </c>
      <c r="AA790" s="167">
        <v>3</v>
      </c>
      <c r="AB790" s="167">
        <v>7</v>
      </c>
      <c r="AC790" s="167">
        <v>54917001</v>
      </c>
      <c r="AZ790" s="167">
        <v>2</v>
      </c>
      <c r="BA790" s="167">
        <f>IF(AZ790=1,G790,0)</f>
        <v>0</v>
      </c>
      <c r="BB790" s="167">
        <f>IF(AZ790=2,G790,0)</f>
        <v>0</v>
      </c>
      <c r="BC790" s="167">
        <f>IF(AZ790=3,G790,0)</f>
        <v>0</v>
      </c>
      <c r="BD790" s="167">
        <f>IF(AZ790=4,G790,0)</f>
        <v>0</v>
      </c>
      <c r="BE790" s="167">
        <f>IF(AZ790=5,G790,0)</f>
        <v>0</v>
      </c>
      <c r="CA790" s="202">
        <v>3</v>
      </c>
      <c r="CB790" s="202">
        <v>7</v>
      </c>
      <c r="CZ790" s="167">
        <v>0.00395</v>
      </c>
    </row>
    <row r="791" spans="1:15" ht="12.75">
      <c r="A791" s="203"/>
      <c r="B791" s="205"/>
      <c r="C791" s="206" t="s">
        <v>218</v>
      </c>
      <c r="D791" s="207"/>
      <c r="E791" s="208">
        <v>0</v>
      </c>
      <c r="F791" s="209"/>
      <c r="G791" s="210"/>
      <c r="M791" s="204" t="s">
        <v>218</v>
      </c>
      <c r="O791" s="195"/>
    </row>
    <row r="792" spans="1:15" ht="12.75">
      <c r="A792" s="203"/>
      <c r="B792" s="205"/>
      <c r="C792" s="206" t="s">
        <v>640</v>
      </c>
      <c r="D792" s="207"/>
      <c r="E792" s="208">
        <v>2</v>
      </c>
      <c r="F792" s="209"/>
      <c r="G792" s="210"/>
      <c r="M792" s="204" t="s">
        <v>640</v>
      </c>
      <c r="O792" s="195"/>
    </row>
    <row r="793" spans="1:15" ht="12.75">
      <c r="A793" s="203"/>
      <c r="B793" s="205"/>
      <c r="C793" s="206" t="s">
        <v>630</v>
      </c>
      <c r="D793" s="207"/>
      <c r="E793" s="208">
        <v>1</v>
      </c>
      <c r="F793" s="209"/>
      <c r="G793" s="210"/>
      <c r="M793" s="204" t="s">
        <v>630</v>
      </c>
      <c r="O793" s="195"/>
    </row>
    <row r="794" spans="1:15" ht="12.75">
      <c r="A794" s="203"/>
      <c r="B794" s="205"/>
      <c r="C794" s="206" t="s">
        <v>631</v>
      </c>
      <c r="D794" s="207"/>
      <c r="E794" s="208">
        <v>1</v>
      </c>
      <c r="F794" s="209"/>
      <c r="G794" s="210"/>
      <c r="M794" s="204" t="s">
        <v>631</v>
      </c>
      <c r="O794" s="195"/>
    </row>
    <row r="795" spans="1:15" ht="12.75">
      <c r="A795" s="203"/>
      <c r="B795" s="205"/>
      <c r="C795" s="206" t="s">
        <v>633</v>
      </c>
      <c r="D795" s="207"/>
      <c r="E795" s="208">
        <v>1</v>
      </c>
      <c r="F795" s="209"/>
      <c r="G795" s="210"/>
      <c r="M795" s="204" t="s">
        <v>633</v>
      </c>
      <c r="O795" s="195"/>
    </row>
    <row r="796" spans="1:104" ht="12.75">
      <c r="A796" s="196">
        <v>133</v>
      </c>
      <c r="B796" s="197" t="s">
        <v>708</v>
      </c>
      <c r="C796" s="198" t="s">
        <v>709</v>
      </c>
      <c r="D796" s="199" t="s">
        <v>75</v>
      </c>
      <c r="E796" s="200">
        <v>6</v>
      </c>
      <c r="F796" s="200">
        <v>0</v>
      </c>
      <c r="G796" s="201">
        <f>E796*F796</f>
        <v>0</v>
      </c>
      <c r="O796" s="195">
        <v>2</v>
      </c>
      <c r="AA796" s="167">
        <v>3</v>
      </c>
      <c r="AB796" s="167">
        <v>7</v>
      </c>
      <c r="AC796" s="167">
        <v>54926020</v>
      </c>
      <c r="AZ796" s="167">
        <v>2</v>
      </c>
      <c r="BA796" s="167">
        <f>IF(AZ796=1,G796,0)</f>
        <v>0</v>
      </c>
      <c r="BB796" s="167">
        <f>IF(AZ796=2,G796,0)</f>
        <v>0</v>
      </c>
      <c r="BC796" s="167">
        <f>IF(AZ796=3,G796,0)</f>
        <v>0</v>
      </c>
      <c r="BD796" s="167">
        <f>IF(AZ796=4,G796,0)</f>
        <v>0</v>
      </c>
      <c r="BE796" s="167">
        <f>IF(AZ796=5,G796,0)</f>
        <v>0</v>
      </c>
      <c r="CA796" s="202">
        <v>3</v>
      </c>
      <c r="CB796" s="202">
        <v>7</v>
      </c>
      <c r="CZ796" s="167">
        <v>0</v>
      </c>
    </row>
    <row r="797" spans="1:15" ht="12.75">
      <c r="A797" s="203"/>
      <c r="B797" s="205"/>
      <c r="C797" s="206" t="s">
        <v>218</v>
      </c>
      <c r="D797" s="207"/>
      <c r="E797" s="208">
        <v>0</v>
      </c>
      <c r="F797" s="209"/>
      <c r="G797" s="210"/>
      <c r="M797" s="204" t="s">
        <v>218</v>
      </c>
      <c r="O797" s="195"/>
    </row>
    <row r="798" spans="1:15" ht="12.75">
      <c r="A798" s="203"/>
      <c r="B798" s="205"/>
      <c r="C798" s="206" t="s">
        <v>640</v>
      </c>
      <c r="D798" s="207"/>
      <c r="E798" s="208">
        <v>2</v>
      </c>
      <c r="F798" s="209"/>
      <c r="G798" s="210"/>
      <c r="M798" s="204" t="s">
        <v>640</v>
      </c>
      <c r="O798" s="195"/>
    </row>
    <row r="799" spans="1:15" ht="12.75">
      <c r="A799" s="203"/>
      <c r="B799" s="205"/>
      <c r="C799" s="206" t="s">
        <v>630</v>
      </c>
      <c r="D799" s="207"/>
      <c r="E799" s="208">
        <v>1</v>
      </c>
      <c r="F799" s="209"/>
      <c r="G799" s="210"/>
      <c r="M799" s="204" t="s">
        <v>630</v>
      </c>
      <c r="O799" s="195"/>
    </row>
    <row r="800" spans="1:15" ht="12.75">
      <c r="A800" s="203"/>
      <c r="B800" s="205"/>
      <c r="C800" s="206" t="s">
        <v>631</v>
      </c>
      <c r="D800" s="207"/>
      <c r="E800" s="208">
        <v>1</v>
      </c>
      <c r="F800" s="209"/>
      <c r="G800" s="210"/>
      <c r="M800" s="204" t="s">
        <v>631</v>
      </c>
      <c r="O800" s="195"/>
    </row>
    <row r="801" spans="1:15" ht="12.75">
      <c r="A801" s="203"/>
      <c r="B801" s="205"/>
      <c r="C801" s="206" t="s">
        <v>703</v>
      </c>
      <c r="D801" s="207"/>
      <c r="E801" s="208">
        <v>1</v>
      </c>
      <c r="F801" s="209"/>
      <c r="G801" s="210"/>
      <c r="M801" s="204" t="s">
        <v>703</v>
      </c>
      <c r="O801" s="195"/>
    </row>
    <row r="802" spans="1:15" ht="12.75">
      <c r="A802" s="203"/>
      <c r="B802" s="205"/>
      <c r="C802" s="206" t="s">
        <v>633</v>
      </c>
      <c r="D802" s="207"/>
      <c r="E802" s="208">
        <v>1</v>
      </c>
      <c r="F802" s="209"/>
      <c r="G802" s="210"/>
      <c r="M802" s="204" t="s">
        <v>633</v>
      </c>
      <c r="O802" s="195"/>
    </row>
    <row r="803" spans="1:104" ht="12.75">
      <c r="A803" s="196">
        <v>134</v>
      </c>
      <c r="B803" s="197" t="s">
        <v>710</v>
      </c>
      <c r="C803" s="198" t="s">
        <v>711</v>
      </c>
      <c r="D803" s="199" t="s">
        <v>384</v>
      </c>
      <c r="E803" s="200">
        <v>6.594189313</v>
      </c>
      <c r="F803" s="200">
        <v>0</v>
      </c>
      <c r="G803" s="201">
        <f>E803*F803</f>
        <v>0</v>
      </c>
      <c r="O803" s="195">
        <v>2</v>
      </c>
      <c r="AA803" s="167">
        <v>7</v>
      </c>
      <c r="AB803" s="167">
        <v>1001</v>
      </c>
      <c r="AC803" s="167">
        <v>5</v>
      </c>
      <c r="AZ803" s="167">
        <v>2</v>
      </c>
      <c r="BA803" s="167">
        <f>IF(AZ803=1,G803,0)</f>
        <v>0</v>
      </c>
      <c r="BB803" s="167">
        <f>IF(AZ803=2,G803,0)</f>
        <v>0</v>
      </c>
      <c r="BC803" s="167">
        <f>IF(AZ803=3,G803,0)</f>
        <v>0</v>
      </c>
      <c r="BD803" s="167">
        <f>IF(AZ803=4,G803,0)</f>
        <v>0</v>
      </c>
      <c r="BE803" s="167">
        <f>IF(AZ803=5,G803,0)</f>
        <v>0</v>
      </c>
      <c r="CA803" s="202">
        <v>7</v>
      </c>
      <c r="CB803" s="202">
        <v>1001</v>
      </c>
      <c r="CZ803" s="167">
        <v>0</v>
      </c>
    </row>
    <row r="804" spans="1:57" ht="12.75">
      <c r="A804" s="211"/>
      <c r="B804" s="212" t="s">
        <v>76</v>
      </c>
      <c r="C804" s="213" t="str">
        <f>CONCATENATE(B504," ",C504)</f>
        <v>766 Konstrukce truhlářské</v>
      </c>
      <c r="D804" s="214"/>
      <c r="E804" s="215"/>
      <c r="F804" s="216"/>
      <c r="G804" s="217">
        <f>SUM(G504:G803)</f>
        <v>0</v>
      </c>
      <c r="O804" s="195">
        <v>4</v>
      </c>
      <c r="BA804" s="218">
        <f>SUM(BA504:BA803)</f>
        <v>0</v>
      </c>
      <c r="BB804" s="218">
        <f>SUM(BB504:BB803)</f>
        <v>0</v>
      </c>
      <c r="BC804" s="218">
        <f>SUM(BC504:BC803)</f>
        <v>0</v>
      </c>
      <c r="BD804" s="218">
        <f>SUM(BD504:BD803)</f>
        <v>0</v>
      </c>
      <c r="BE804" s="218">
        <f>SUM(BE504:BE803)</f>
        <v>0</v>
      </c>
    </row>
    <row r="805" spans="1:15" ht="12.75">
      <c r="A805" s="188" t="s">
        <v>72</v>
      </c>
      <c r="B805" s="189" t="s">
        <v>712</v>
      </c>
      <c r="C805" s="190" t="s">
        <v>713</v>
      </c>
      <c r="D805" s="191"/>
      <c r="E805" s="192"/>
      <c r="F805" s="192"/>
      <c r="G805" s="193"/>
      <c r="H805" s="194"/>
      <c r="I805" s="194"/>
      <c r="O805" s="195">
        <v>1</v>
      </c>
    </row>
    <row r="806" spans="1:104" ht="12.75">
      <c r="A806" s="196">
        <v>135</v>
      </c>
      <c r="B806" s="197" t="s">
        <v>714</v>
      </c>
      <c r="C806" s="198" t="s">
        <v>715</v>
      </c>
      <c r="D806" s="199" t="s">
        <v>121</v>
      </c>
      <c r="E806" s="200">
        <v>11.225</v>
      </c>
      <c r="F806" s="200">
        <v>0</v>
      </c>
      <c r="G806" s="201">
        <f>E806*F806</f>
        <v>0</v>
      </c>
      <c r="O806" s="195">
        <v>2</v>
      </c>
      <c r="AA806" s="167">
        <v>1</v>
      </c>
      <c r="AB806" s="167">
        <v>7</v>
      </c>
      <c r="AC806" s="167">
        <v>7</v>
      </c>
      <c r="AZ806" s="167">
        <v>2</v>
      </c>
      <c r="BA806" s="167">
        <f>IF(AZ806=1,G806,0)</f>
        <v>0</v>
      </c>
      <c r="BB806" s="167">
        <f>IF(AZ806=2,G806,0)</f>
        <v>0</v>
      </c>
      <c r="BC806" s="167">
        <f>IF(AZ806=3,G806,0)</f>
        <v>0</v>
      </c>
      <c r="BD806" s="167">
        <f>IF(AZ806=4,G806,0)</f>
        <v>0</v>
      </c>
      <c r="BE806" s="167">
        <f>IF(AZ806=5,G806,0)</f>
        <v>0</v>
      </c>
      <c r="CA806" s="202">
        <v>1</v>
      </c>
      <c r="CB806" s="202">
        <v>7</v>
      </c>
      <c r="CZ806" s="167">
        <v>6E-05</v>
      </c>
    </row>
    <row r="807" spans="1:15" ht="12.75">
      <c r="A807" s="203"/>
      <c r="B807" s="205"/>
      <c r="C807" s="206" t="s">
        <v>213</v>
      </c>
      <c r="D807" s="207"/>
      <c r="E807" s="208">
        <v>0</v>
      </c>
      <c r="F807" s="209"/>
      <c r="G807" s="210"/>
      <c r="M807" s="204" t="s">
        <v>213</v>
      </c>
      <c r="O807" s="195"/>
    </row>
    <row r="808" spans="1:15" ht="12.75">
      <c r="A808" s="203"/>
      <c r="B808" s="205"/>
      <c r="C808" s="206" t="s">
        <v>716</v>
      </c>
      <c r="D808" s="207"/>
      <c r="E808" s="208">
        <v>11.225</v>
      </c>
      <c r="F808" s="209"/>
      <c r="G808" s="210"/>
      <c r="M808" s="204" t="s">
        <v>716</v>
      </c>
      <c r="O808" s="195"/>
    </row>
    <row r="809" spans="1:104" ht="12.75">
      <c r="A809" s="196">
        <v>136</v>
      </c>
      <c r="B809" s="197" t="s">
        <v>717</v>
      </c>
      <c r="C809" s="198" t="s">
        <v>718</v>
      </c>
      <c r="D809" s="199" t="s">
        <v>245</v>
      </c>
      <c r="E809" s="200">
        <v>15</v>
      </c>
      <c r="F809" s="200">
        <v>0</v>
      </c>
      <c r="G809" s="201">
        <f>E809*F809</f>
        <v>0</v>
      </c>
      <c r="O809" s="195">
        <v>2</v>
      </c>
      <c r="AA809" s="167">
        <v>1</v>
      </c>
      <c r="AB809" s="167">
        <v>7</v>
      </c>
      <c r="AC809" s="167">
        <v>7</v>
      </c>
      <c r="AZ809" s="167">
        <v>2</v>
      </c>
      <c r="BA809" s="167">
        <f>IF(AZ809=1,G809,0)</f>
        <v>0</v>
      </c>
      <c r="BB809" s="167">
        <f>IF(AZ809=2,G809,0)</f>
        <v>0</v>
      </c>
      <c r="BC809" s="167">
        <f>IF(AZ809=3,G809,0)</f>
        <v>0</v>
      </c>
      <c r="BD809" s="167">
        <f>IF(AZ809=4,G809,0)</f>
        <v>0</v>
      </c>
      <c r="BE809" s="167">
        <f>IF(AZ809=5,G809,0)</f>
        <v>0</v>
      </c>
      <c r="CA809" s="202">
        <v>1</v>
      </c>
      <c r="CB809" s="202">
        <v>7</v>
      </c>
      <c r="CZ809" s="167">
        <v>0</v>
      </c>
    </row>
    <row r="810" spans="1:15" ht="12.75">
      <c r="A810" s="203"/>
      <c r="B810" s="205"/>
      <c r="C810" s="206" t="s">
        <v>213</v>
      </c>
      <c r="D810" s="207"/>
      <c r="E810" s="208">
        <v>0</v>
      </c>
      <c r="F810" s="209"/>
      <c r="G810" s="210"/>
      <c r="M810" s="204" t="s">
        <v>213</v>
      </c>
      <c r="O810" s="195"/>
    </row>
    <row r="811" spans="1:15" ht="12.75">
      <c r="A811" s="203"/>
      <c r="B811" s="205"/>
      <c r="C811" s="206" t="s">
        <v>719</v>
      </c>
      <c r="D811" s="207"/>
      <c r="E811" s="208">
        <v>3</v>
      </c>
      <c r="F811" s="209"/>
      <c r="G811" s="210"/>
      <c r="M811" s="232">
        <v>8.460416666666667</v>
      </c>
      <c r="O811" s="195"/>
    </row>
    <row r="812" spans="1:15" ht="12.75">
      <c r="A812" s="203"/>
      <c r="B812" s="205"/>
      <c r="C812" s="206" t="s">
        <v>720</v>
      </c>
      <c r="D812" s="207"/>
      <c r="E812" s="208">
        <v>4</v>
      </c>
      <c r="F812" s="209"/>
      <c r="G812" s="210"/>
      <c r="M812" s="232">
        <v>8.502777777777778</v>
      </c>
      <c r="O812" s="195"/>
    </row>
    <row r="813" spans="1:15" ht="12.75">
      <c r="A813" s="203"/>
      <c r="B813" s="205"/>
      <c r="C813" s="206" t="s">
        <v>721</v>
      </c>
      <c r="D813" s="207"/>
      <c r="E813" s="208">
        <v>2</v>
      </c>
      <c r="F813" s="209"/>
      <c r="G813" s="210"/>
      <c r="M813" s="232">
        <v>8.543055555555556</v>
      </c>
      <c r="O813" s="195"/>
    </row>
    <row r="814" spans="1:15" ht="12.75">
      <c r="A814" s="203"/>
      <c r="B814" s="205"/>
      <c r="C814" s="206" t="s">
        <v>722</v>
      </c>
      <c r="D814" s="207"/>
      <c r="E814" s="208">
        <v>4</v>
      </c>
      <c r="F814" s="209"/>
      <c r="G814" s="210"/>
      <c r="M814" s="232">
        <v>8.58611111111111</v>
      </c>
      <c r="O814" s="195"/>
    </row>
    <row r="815" spans="1:15" ht="12.75">
      <c r="A815" s="203"/>
      <c r="B815" s="205"/>
      <c r="C815" s="206" t="s">
        <v>723</v>
      </c>
      <c r="D815" s="207"/>
      <c r="E815" s="208">
        <v>2</v>
      </c>
      <c r="F815" s="209"/>
      <c r="G815" s="210"/>
      <c r="M815" s="232">
        <v>8.626388888888888</v>
      </c>
      <c r="O815" s="195"/>
    </row>
    <row r="816" spans="1:104" ht="12.75">
      <c r="A816" s="196">
        <v>137</v>
      </c>
      <c r="B816" s="197" t="s">
        <v>724</v>
      </c>
      <c r="C816" s="198" t="s">
        <v>725</v>
      </c>
      <c r="D816" s="199" t="s">
        <v>86</v>
      </c>
      <c r="E816" s="200">
        <v>32.58</v>
      </c>
      <c r="F816" s="200">
        <v>0</v>
      </c>
      <c r="G816" s="201">
        <f>E816*F816</f>
        <v>0</v>
      </c>
      <c r="O816" s="195">
        <v>2</v>
      </c>
      <c r="AA816" s="167">
        <v>1</v>
      </c>
      <c r="AB816" s="167">
        <v>7</v>
      </c>
      <c r="AC816" s="167">
        <v>7</v>
      </c>
      <c r="AZ816" s="167">
        <v>2</v>
      </c>
      <c r="BA816" s="167">
        <f>IF(AZ816=1,G816,0)</f>
        <v>0</v>
      </c>
      <c r="BB816" s="167">
        <f>IF(AZ816=2,G816,0)</f>
        <v>0</v>
      </c>
      <c r="BC816" s="167">
        <f>IF(AZ816=3,G816,0)</f>
        <v>0</v>
      </c>
      <c r="BD816" s="167">
        <f>IF(AZ816=4,G816,0)</f>
        <v>0</v>
      </c>
      <c r="BE816" s="167">
        <f>IF(AZ816=5,G816,0)</f>
        <v>0</v>
      </c>
      <c r="CA816" s="202">
        <v>1</v>
      </c>
      <c r="CB816" s="202">
        <v>7</v>
      </c>
      <c r="CZ816" s="167">
        <v>0</v>
      </c>
    </row>
    <row r="817" spans="1:15" ht="12.75">
      <c r="A817" s="203"/>
      <c r="B817" s="205"/>
      <c r="C817" s="206" t="s">
        <v>103</v>
      </c>
      <c r="D817" s="207"/>
      <c r="E817" s="208">
        <v>0</v>
      </c>
      <c r="F817" s="209"/>
      <c r="G817" s="210"/>
      <c r="M817" s="204" t="s">
        <v>103</v>
      </c>
      <c r="O817" s="195"/>
    </row>
    <row r="818" spans="1:15" ht="12.75">
      <c r="A818" s="203"/>
      <c r="B818" s="205"/>
      <c r="C818" s="206" t="s">
        <v>88</v>
      </c>
      <c r="D818" s="207"/>
      <c r="E818" s="208">
        <v>0</v>
      </c>
      <c r="F818" s="209"/>
      <c r="G818" s="210"/>
      <c r="M818" s="204" t="s">
        <v>88</v>
      </c>
      <c r="O818" s="195"/>
    </row>
    <row r="819" spans="1:15" ht="12.75">
      <c r="A819" s="203"/>
      <c r="B819" s="205"/>
      <c r="C819" s="206" t="s">
        <v>726</v>
      </c>
      <c r="D819" s="207"/>
      <c r="E819" s="208">
        <v>4.86</v>
      </c>
      <c r="F819" s="209"/>
      <c r="G819" s="210"/>
      <c r="M819" s="204" t="s">
        <v>726</v>
      </c>
      <c r="O819" s="195"/>
    </row>
    <row r="820" spans="1:15" ht="22.5">
      <c r="A820" s="203"/>
      <c r="B820" s="205"/>
      <c r="C820" s="206" t="s">
        <v>727</v>
      </c>
      <c r="D820" s="207"/>
      <c r="E820" s="208">
        <v>27.72</v>
      </c>
      <c r="F820" s="209"/>
      <c r="G820" s="210"/>
      <c r="M820" s="204" t="s">
        <v>727</v>
      </c>
      <c r="O820" s="195"/>
    </row>
    <row r="821" spans="1:104" ht="12.75">
      <c r="A821" s="196">
        <v>138</v>
      </c>
      <c r="B821" s="197" t="s">
        <v>728</v>
      </c>
      <c r="C821" s="198" t="s">
        <v>729</v>
      </c>
      <c r="D821" s="199" t="s">
        <v>86</v>
      </c>
      <c r="E821" s="200">
        <v>32.58</v>
      </c>
      <c r="F821" s="200">
        <v>0</v>
      </c>
      <c r="G821" s="201">
        <f>E821*F821</f>
        <v>0</v>
      </c>
      <c r="O821" s="195">
        <v>2</v>
      </c>
      <c r="AA821" s="167">
        <v>1</v>
      </c>
      <c r="AB821" s="167">
        <v>7</v>
      </c>
      <c r="AC821" s="167">
        <v>7</v>
      </c>
      <c r="AZ821" s="167">
        <v>2</v>
      </c>
      <c r="BA821" s="167">
        <f>IF(AZ821=1,G821,0)</f>
        <v>0</v>
      </c>
      <c r="BB821" s="167">
        <f>IF(AZ821=2,G821,0)</f>
        <v>0</v>
      </c>
      <c r="BC821" s="167">
        <f>IF(AZ821=3,G821,0)</f>
        <v>0</v>
      </c>
      <c r="BD821" s="167">
        <f>IF(AZ821=4,G821,0)</f>
        <v>0</v>
      </c>
      <c r="BE821" s="167">
        <f>IF(AZ821=5,G821,0)</f>
        <v>0</v>
      </c>
      <c r="CA821" s="202">
        <v>1</v>
      </c>
      <c r="CB821" s="202">
        <v>7</v>
      </c>
      <c r="CZ821" s="167">
        <v>0.00052</v>
      </c>
    </row>
    <row r="822" spans="1:15" ht="12.75">
      <c r="A822" s="203"/>
      <c r="B822" s="205"/>
      <c r="C822" s="206" t="s">
        <v>213</v>
      </c>
      <c r="D822" s="207"/>
      <c r="E822" s="208">
        <v>0</v>
      </c>
      <c r="F822" s="209"/>
      <c r="G822" s="210"/>
      <c r="M822" s="204" t="s">
        <v>213</v>
      </c>
      <c r="O822" s="195"/>
    </row>
    <row r="823" spans="1:15" ht="12.75">
      <c r="A823" s="203"/>
      <c r="B823" s="205"/>
      <c r="C823" s="206" t="s">
        <v>730</v>
      </c>
      <c r="D823" s="207"/>
      <c r="E823" s="208">
        <v>27.72</v>
      </c>
      <c r="F823" s="209"/>
      <c r="G823" s="210"/>
      <c r="M823" s="204" t="s">
        <v>730</v>
      </c>
      <c r="O823" s="195"/>
    </row>
    <row r="824" spans="1:15" ht="12.75">
      <c r="A824" s="203"/>
      <c r="B824" s="205"/>
      <c r="C824" s="206" t="s">
        <v>731</v>
      </c>
      <c r="D824" s="207"/>
      <c r="E824" s="208">
        <v>4.86</v>
      </c>
      <c r="F824" s="209"/>
      <c r="G824" s="210"/>
      <c r="M824" s="204" t="s">
        <v>731</v>
      </c>
      <c r="O824" s="195"/>
    </row>
    <row r="825" spans="1:104" ht="12.75">
      <c r="A825" s="196">
        <v>139</v>
      </c>
      <c r="B825" s="197" t="s">
        <v>732</v>
      </c>
      <c r="C825" s="198" t="s">
        <v>733</v>
      </c>
      <c r="D825" s="199" t="s">
        <v>75</v>
      </c>
      <c r="E825" s="200">
        <v>28</v>
      </c>
      <c r="F825" s="200">
        <v>0</v>
      </c>
      <c r="G825" s="201">
        <f>E825*F825</f>
        <v>0</v>
      </c>
      <c r="O825" s="195">
        <v>2</v>
      </c>
      <c r="AA825" s="167">
        <v>1</v>
      </c>
      <c r="AB825" s="167">
        <v>7</v>
      </c>
      <c r="AC825" s="167">
        <v>7</v>
      </c>
      <c r="AZ825" s="167">
        <v>2</v>
      </c>
      <c r="BA825" s="167">
        <f>IF(AZ825=1,G825,0)</f>
        <v>0</v>
      </c>
      <c r="BB825" s="167">
        <f>IF(AZ825=2,G825,0)</f>
        <v>0</v>
      </c>
      <c r="BC825" s="167">
        <f>IF(AZ825=3,G825,0)</f>
        <v>0</v>
      </c>
      <c r="BD825" s="167">
        <f>IF(AZ825=4,G825,0)</f>
        <v>0</v>
      </c>
      <c r="BE825" s="167">
        <f>IF(AZ825=5,G825,0)</f>
        <v>0</v>
      </c>
      <c r="CA825" s="202">
        <v>1</v>
      </c>
      <c r="CB825" s="202">
        <v>7</v>
      </c>
      <c r="CZ825" s="167">
        <v>0.008</v>
      </c>
    </row>
    <row r="826" spans="1:15" ht="12.75">
      <c r="A826" s="203"/>
      <c r="B826" s="205"/>
      <c r="C826" s="206" t="s">
        <v>213</v>
      </c>
      <c r="D826" s="207"/>
      <c r="E826" s="208">
        <v>0</v>
      </c>
      <c r="F826" s="209"/>
      <c r="G826" s="210"/>
      <c r="M826" s="204" t="s">
        <v>213</v>
      </c>
      <c r="O826" s="195"/>
    </row>
    <row r="827" spans="1:15" ht="12.75">
      <c r="A827" s="203"/>
      <c r="B827" s="205"/>
      <c r="C827" s="206" t="s">
        <v>734</v>
      </c>
      <c r="D827" s="207"/>
      <c r="E827" s="208">
        <v>22</v>
      </c>
      <c r="F827" s="209"/>
      <c r="G827" s="210"/>
      <c r="M827" s="232">
        <v>8.390277777777778</v>
      </c>
      <c r="O827" s="195"/>
    </row>
    <row r="828" spans="1:15" ht="12.75">
      <c r="A828" s="203"/>
      <c r="B828" s="205"/>
      <c r="C828" s="206" t="s">
        <v>735</v>
      </c>
      <c r="D828" s="207"/>
      <c r="E828" s="208">
        <v>6</v>
      </c>
      <c r="F828" s="209"/>
      <c r="G828" s="210"/>
      <c r="M828" s="232">
        <v>8.420833333333333</v>
      </c>
      <c r="O828" s="195"/>
    </row>
    <row r="829" spans="1:104" ht="12.75">
      <c r="A829" s="196">
        <v>140</v>
      </c>
      <c r="B829" s="197" t="s">
        <v>736</v>
      </c>
      <c r="C829" s="198" t="s">
        <v>737</v>
      </c>
      <c r="D829" s="199" t="s">
        <v>245</v>
      </c>
      <c r="E829" s="200">
        <v>15</v>
      </c>
      <c r="F829" s="200">
        <v>0</v>
      </c>
      <c r="G829" s="201">
        <f>E829*F829</f>
        <v>0</v>
      </c>
      <c r="O829" s="195">
        <v>2</v>
      </c>
      <c r="AA829" s="167">
        <v>1</v>
      </c>
      <c r="AB829" s="167">
        <v>7</v>
      </c>
      <c r="AC829" s="167">
        <v>7</v>
      </c>
      <c r="AZ829" s="167">
        <v>2</v>
      </c>
      <c r="BA829" s="167">
        <f>IF(AZ829=1,G829,0)</f>
        <v>0</v>
      </c>
      <c r="BB829" s="167">
        <f>IF(AZ829=2,G829,0)</f>
        <v>0</v>
      </c>
      <c r="BC829" s="167">
        <f>IF(AZ829=3,G829,0)</f>
        <v>0</v>
      </c>
      <c r="BD829" s="167">
        <f>IF(AZ829=4,G829,0)</f>
        <v>0</v>
      </c>
      <c r="BE829" s="167">
        <f>IF(AZ829=5,G829,0)</f>
        <v>0</v>
      </c>
      <c r="CA829" s="202">
        <v>1</v>
      </c>
      <c r="CB829" s="202">
        <v>7</v>
      </c>
      <c r="CZ829" s="167">
        <v>0</v>
      </c>
    </row>
    <row r="830" spans="1:15" ht="12.75">
      <c r="A830" s="203"/>
      <c r="B830" s="205"/>
      <c r="C830" s="206" t="s">
        <v>213</v>
      </c>
      <c r="D830" s="207"/>
      <c r="E830" s="208">
        <v>0</v>
      </c>
      <c r="F830" s="209"/>
      <c r="G830" s="210"/>
      <c r="M830" s="204" t="s">
        <v>213</v>
      </c>
      <c r="O830" s="195"/>
    </row>
    <row r="831" spans="1:15" ht="12.75">
      <c r="A831" s="203"/>
      <c r="B831" s="205"/>
      <c r="C831" s="206" t="s">
        <v>719</v>
      </c>
      <c r="D831" s="207"/>
      <c r="E831" s="208">
        <v>3</v>
      </c>
      <c r="F831" s="209"/>
      <c r="G831" s="210"/>
      <c r="M831" s="232">
        <v>8.460416666666667</v>
      </c>
      <c r="O831" s="195"/>
    </row>
    <row r="832" spans="1:15" ht="12.75">
      <c r="A832" s="203"/>
      <c r="B832" s="205"/>
      <c r="C832" s="206" t="s">
        <v>720</v>
      </c>
      <c r="D832" s="207"/>
      <c r="E832" s="208">
        <v>4</v>
      </c>
      <c r="F832" s="209"/>
      <c r="G832" s="210"/>
      <c r="M832" s="232">
        <v>8.502777777777778</v>
      </c>
      <c r="O832" s="195"/>
    </row>
    <row r="833" spans="1:15" ht="12.75">
      <c r="A833" s="203"/>
      <c r="B833" s="205"/>
      <c r="C833" s="206" t="s">
        <v>721</v>
      </c>
      <c r="D833" s="207"/>
      <c r="E833" s="208">
        <v>2</v>
      </c>
      <c r="F833" s="209"/>
      <c r="G833" s="210"/>
      <c r="M833" s="232">
        <v>8.543055555555556</v>
      </c>
      <c r="O833" s="195"/>
    </row>
    <row r="834" spans="1:15" ht="12.75">
      <c r="A834" s="203"/>
      <c r="B834" s="205"/>
      <c r="C834" s="206" t="s">
        <v>722</v>
      </c>
      <c r="D834" s="207"/>
      <c r="E834" s="208">
        <v>4</v>
      </c>
      <c r="F834" s="209"/>
      <c r="G834" s="210"/>
      <c r="M834" s="232">
        <v>8.58611111111111</v>
      </c>
      <c r="O834" s="195"/>
    </row>
    <row r="835" spans="1:15" ht="12.75">
      <c r="A835" s="203"/>
      <c r="B835" s="205"/>
      <c r="C835" s="206" t="s">
        <v>723</v>
      </c>
      <c r="D835" s="207"/>
      <c r="E835" s="208">
        <v>2</v>
      </c>
      <c r="F835" s="209"/>
      <c r="G835" s="210"/>
      <c r="M835" s="232">
        <v>8.626388888888888</v>
      </c>
      <c r="O835" s="195"/>
    </row>
    <row r="836" spans="1:104" ht="12.75">
      <c r="A836" s="196">
        <v>141</v>
      </c>
      <c r="B836" s="197" t="s">
        <v>738</v>
      </c>
      <c r="C836" s="198" t="s">
        <v>739</v>
      </c>
      <c r="D836" s="199" t="s">
        <v>464</v>
      </c>
      <c r="E836" s="200">
        <v>151</v>
      </c>
      <c r="F836" s="200">
        <v>0</v>
      </c>
      <c r="G836" s="201">
        <f>E836*F836</f>
        <v>0</v>
      </c>
      <c r="O836" s="195">
        <v>2</v>
      </c>
      <c r="AA836" s="167">
        <v>1</v>
      </c>
      <c r="AB836" s="167">
        <v>7</v>
      </c>
      <c r="AC836" s="167">
        <v>7</v>
      </c>
      <c r="AZ836" s="167">
        <v>2</v>
      </c>
      <c r="BA836" s="167">
        <f>IF(AZ836=1,G836,0)</f>
        <v>0</v>
      </c>
      <c r="BB836" s="167">
        <f>IF(AZ836=2,G836,0)</f>
        <v>0</v>
      </c>
      <c r="BC836" s="167">
        <f>IF(AZ836=3,G836,0)</f>
        <v>0</v>
      </c>
      <c r="BD836" s="167">
        <f>IF(AZ836=4,G836,0)</f>
        <v>0</v>
      </c>
      <c r="BE836" s="167">
        <f>IF(AZ836=5,G836,0)</f>
        <v>0</v>
      </c>
      <c r="CA836" s="202">
        <v>1</v>
      </c>
      <c r="CB836" s="202">
        <v>7</v>
      </c>
      <c r="CZ836" s="167">
        <v>6E-05</v>
      </c>
    </row>
    <row r="837" spans="1:15" ht="12.75">
      <c r="A837" s="203"/>
      <c r="B837" s="205"/>
      <c r="C837" s="206" t="s">
        <v>213</v>
      </c>
      <c r="D837" s="207"/>
      <c r="E837" s="208">
        <v>0</v>
      </c>
      <c r="F837" s="209"/>
      <c r="G837" s="210"/>
      <c r="M837" s="204" t="s">
        <v>213</v>
      </c>
      <c r="O837" s="195"/>
    </row>
    <row r="838" spans="1:15" ht="12.75">
      <c r="A838" s="203"/>
      <c r="B838" s="205"/>
      <c r="C838" s="206" t="s">
        <v>740</v>
      </c>
      <c r="D838" s="207"/>
      <c r="E838" s="208">
        <v>0</v>
      </c>
      <c r="F838" s="209"/>
      <c r="G838" s="210"/>
      <c r="M838" s="204" t="s">
        <v>740</v>
      </c>
      <c r="O838" s="195"/>
    </row>
    <row r="839" spans="1:15" ht="12.75">
      <c r="A839" s="203"/>
      <c r="B839" s="205"/>
      <c r="C839" s="206" t="s">
        <v>741</v>
      </c>
      <c r="D839" s="207"/>
      <c r="E839" s="208">
        <v>6</v>
      </c>
      <c r="F839" s="209"/>
      <c r="G839" s="210"/>
      <c r="M839" s="204" t="s">
        <v>741</v>
      </c>
      <c r="O839" s="195"/>
    </row>
    <row r="840" spans="1:15" ht="12.75">
      <c r="A840" s="203"/>
      <c r="B840" s="205"/>
      <c r="C840" s="206" t="s">
        <v>742</v>
      </c>
      <c r="D840" s="207"/>
      <c r="E840" s="208">
        <v>12</v>
      </c>
      <c r="F840" s="209"/>
      <c r="G840" s="210"/>
      <c r="M840" s="204" t="s">
        <v>742</v>
      </c>
      <c r="O840" s="195"/>
    </row>
    <row r="841" spans="1:15" ht="12.75">
      <c r="A841" s="203"/>
      <c r="B841" s="205"/>
      <c r="C841" s="206" t="s">
        <v>743</v>
      </c>
      <c r="D841" s="207"/>
      <c r="E841" s="208">
        <v>8</v>
      </c>
      <c r="F841" s="209"/>
      <c r="G841" s="210"/>
      <c r="M841" s="204" t="s">
        <v>743</v>
      </c>
      <c r="O841" s="195"/>
    </row>
    <row r="842" spans="1:15" ht="12.75">
      <c r="A842" s="203"/>
      <c r="B842" s="205"/>
      <c r="C842" s="206" t="s">
        <v>744</v>
      </c>
      <c r="D842" s="207"/>
      <c r="E842" s="208">
        <v>4</v>
      </c>
      <c r="F842" s="209"/>
      <c r="G842" s="210"/>
      <c r="M842" s="204" t="s">
        <v>744</v>
      </c>
      <c r="O842" s="195"/>
    </row>
    <row r="843" spans="1:15" ht="12.75">
      <c r="A843" s="203"/>
      <c r="B843" s="205"/>
      <c r="C843" s="206" t="s">
        <v>745</v>
      </c>
      <c r="D843" s="207"/>
      <c r="E843" s="208">
        <v>6</v>
      </c>
      <c r="F843" s="209"/>
      <c r="G843" s="210"/>
      <c r="M843" s="204" t="s">
        <v>745</v>
      </c>
      <c r="O843" s="195"/>
    </row>
    <row r="844" spans="1:15" ht="12.75">
      <c r="A844" s="203"/>
      <c r="B844" s="205"/>
      <c r="C844" s="206" t="s">
        <v>746</v>
      </c>
      <c r="D844" s="207"/>
      <c r="E844" s="208">
        <v>0</v>
      </c>
      <c r="F844" s="209"/>
      <c r="G844" s="210"/>
      <c r="M844" s="204" t="s">
        <v>746</v>
      </c>
      <c r="O844" s="195"/>
    </row>
    <row r="845" spans="1:15" ht="12.75">
      <c r="A845" s="203"/>
      <c r="B845" s="205"/>
      <c r="C845" s="206" t="s">
        <v>747</v>
      </c>
      <c r="D845" s="207"/>
      <c r="E845" s="208">
        <v>115</v>
      </c>
      <c r="F845" s="209"/>
      <c r="G845" s="210"/>
      <c r="M845" s="204" t="s">
        <v>747</v>
      </c>
      <c r="O845" s="195"/>
    </row>
    <row r="846" spans="1:104" ht="22.5">
      <c r="A846" s="196">
        <v>142</v>
      </c>
      <c r="B846" s="197" t="s">
        <v>748</v>
      </c>
      <c r="C846" s="198" t="s">
        <v>749</v>
      </c>
      <c r="D846" s="199" t="s">
        <v>121</v>
      </c>
      <c r="E846" s="200">
        <v>11.225</v>
      </c>
      <c r="F846" s="200">
        <v>0</v>
      </c>
      <c r="G846" s="201">
        <f>E846*F846</f>
        <v>0</v>
      </c>
      <c r="O846" s="195">
        <v>2</v>
      </c>
      <c r="AA846" s="167">
        <v>1</v>
      </c>
      <c r="AB846" s="167">
        <v>1</v>
      </c>
      <c r="AC846" s="167">
        <v>1</v>
      </c>
      <c r="AZ846" s="167">
        <v>2</v>
      </c>
      <c r="BA846" s="167">
        <f>IF(AZ846=1,G846,0)</f>
        <v>0</v>
      </c>
      <c r="BB846" s="167">
        <f>IF(AZ846=2,G846,0)</f>
        <v>0</v>
      </c>
      <c r="BC846" s="167">
        <f>IF(AZ846=3,G846,0)</f>
        <v>0</v>
      </c>
      <c r="BD846" s="167">
        <f>IF(AZ846=4,G846,0)</f>
        <v>0</v>
      </c>
      <c r="BE846" s="167">
        <f>IF(AZ846=5,G846,0)</f>
        <v>0</v>
      </c>
      <c r="CA846" s="202">
        <v>1</v>
      </c>
      <c r="CB846" s="202">
        <v>1</v>
      </c>
      <c r="CZ846" s="167">
        <v>0</v>
      </c>
    </row>
    <row r="847" spans="1:15" ht="12.75">
      <c r="A847" s="203"/>
      <c r="B847" s="205"/>
      <c r="C847" s="206" t="s">
        <v>213</v>
      </c>
      <c r="D847" s="207"/>
      <c r="E847" s="208">
        <v>0</v>
      </c>
      <c r="F847" s="209"/>
      <c r="G847" s="210"/>
      <c r="M847" s="204" t="s">
        <v>213</v>
      </c>
      <c r="O847" s="195"/>
    </row>
    <row r="848" spans="1:15" ht="12.75">
      <c r="A848" s="203"/>
      <c r="B848" s="205"/>
      <c r="C848" s="206" t="s">
        <v>716</v>
      </c>
      <c r="D848" s="207"/>
      <c r="E848" s="208">
        <v>11.225</v>
      </c>
      <c r="F848" s="209"/>
      <c r="G848" s="210"/>
      <c r="M848" s="204" t="s">
        <v>716</v>
      </c>
      <c r="O848" s="195"/>
    </row>
    <row r="849" spans="1:104" ht="22.5">
      <c r="A849" s="196">
        <v>143</v>
      </c>
      <c r="B849" s="197" t="s">
        <v>750</v>
      </c>
      <c r="C849" s="198" t="s">
        <v>751</v>
      </c>
      <c r="D849" s="199" t="s">
        <v>75</v>
      </c>
      <c r="E849" s="200">
        <v>22</v>
      </c>
      <c r="F849" s="200">
        <v>0</v>
      </c>
      <c r="G849" s="201">
        <f>E849*F849</f>
        <v>0</v>
      </c>
      <c r="O849" s="195">
        <v>2</v>
      </c>
      <c r="AA849" s="167">
        <v>12</v>
      </c>
      <c r="AB849" s="167">
        <v>0</v>
      </c>
      <c r="AC849" s="167">
        <v>98</v>
      </c>
      <c r="AZ849" s="167">
        <v>2</v>
      </c>
      <c r="BA849" s="167">
        <f>IF(AZ849=1,G849,0)</f>
        <v>0</v>
      </c>
      <c r="BB849" s="167">
        <f>IF(AZ849=2,G849,0)</f>
        <v>0</v>
      </c>
      <c r="BC849" s="167">
        <f>IF(AZ849=3,G849,0)</f>
        <v>0</v>
      </c>
      <c r="BD849" s="167">
        <f>IF(AZ849=4,G849,0)</f>
        <v>0</v>
      </c>
      <c r="BE849" s="167">
        <f>IF(AZ849=5,G849,0)</f>
        <v>0</v>
      </c>
      <c r="CA849" s="202">
        <v>12</v>
      </c>
      <c r="CB849" s="202">
        <v>0</v>
      </c>
      <c r="CZ849" s="167">
        <v>0.0504</v>
      </c>
    </row>
    <row r="850" spans="1:15" ht="12.75">
      <c r="A850" s="203"/>
      <c r="B850" s="205"/>
      <c r="C850" s="206" t="s">
        <v>752</v>
      </c>
      <c r="D850" s="207"/>
      <c r="E850" s="208">
        <v>0</v>
      </c>
      <c r="F850" s="209"/>
      <c r="G850" s="210"/>
      <c r="M850" s="204" t="s">
        <v>752</v>
      </c>
      <c r="O850" s="195"/>
    </row>
    <row r="851" spans="1:15" ht="12.75">
      <c r="A851" s="203"/>
      <c r="B851" s="205"/>
      <c r="C851" s="206" t="s">
        <v>753</v>
      </c>
      <c r="D851" s="207"/>
      <c r="E851" s="208">
        <v>0</v>
      </c>
      <c r="F851" s="209"/>
      <c r="G851" s="210"/>
      <c r="M851" s="204" t="s">
        <v>753</v>
      </c>
      <c r="O851" s="195"/>
    </row>
    <row r="852" spans="1:15" ht="12.75">
      <c r="A852" s="203"/>
      <c r="B852" s="205"/>
      <c r="C852" s="206" t="s">
        <v>213</v>
      </c>
      <c r="D852" s="207"/>
      <c r="E852" s="208">
        <v>0</v>
      </c>
      <c r="F852" s="209"/>
      <c r="G852" s="210"/>
      <c r="M852" s="204" t="s">
        <v>213</v>
      </c>
      <c r="O852" s="195"/>
    </row>
    <row r="853" spans="1:15" ht="12.75">
      <c r="A853" s="203"/>
      <c r="B853" s="205"/>
      <c r="C853" s="206" t="s">
        <v>734</v>
      </c>
      <c r="D853" s="207"/>
      <c r="E853" s="208">
        <v>22</v>
      </c>
      <c r="F853" s="209"/>
      <c r="G853" s="210"/>
      <c r="M853" s="232">
        <v>8.390277777777778</v>
      </c>
      <c r="O853" s="195"/>
    </row>
    <row r="854" spans="1:104" ht="22.5">
      <c r="A854" s="196">
        <v>144</v>
      </c>
      <c r="B854" s="197" t="s">
        <v>754</v>
      </c>
      <c r="C854" s="198" t="s">
        <v>755</v>
      </c>
      <c r="D854" s="199" t="s">
        <v>75</v>
      </c>
      <c r="E854" s="200">
        <v>6</v>
      </c>
      <c r="F854" s="200">
        <v>0</v>
      </c>
      <c r="G854" s="201">
        <f>E854*F854</f>
        <v>0</v>
      </c>
      <c r="O854" s="195">
        <v>2</v>
      </c>
      <c r="AA854" s="167">
        <v>12</v>
      </c>
      <c r="AB854" s="167">
        <v>0</v>
      </c>
      <c r="AC854" s="167">
        <v>89</v>
      </c>
      <c r="AZ854" s="167">
        <v>2</v>
      </c>
      <c r="BA854" s="167">
        <f>IF(AZ854=1,G854,0)</f>
        <v>0</v>
      </c>
      <c r="BB854" s="167">
        <f>IF(AZ854=2,G854,0)</f>
        <v>0</v>
      </c>
      <c r="BC854" s="167">
        <f>IF(AZ854=3,G854,0)</f>
        <v>0</v>
      </c>
      <c r="BD854" s="167">
        <f>IF(AZ854=4,G854,0)</f>
        <v>0</v>
      </c>
      <c r="BE854" s="167">
        <f>IF(AZ854=5,G854,0)</f>
        <v>0</v>
      </c>
      <c r="CA854" s="202">
        <v>12</v>
      </c>
      <c r="CB854" s="202">
        <v>0</v>
      </c>
      <c r="CZ854" s="167">
        <v>0.0324</v>
      </c>
    </row>
    <row r="855" spans="1:15" ht="12.75">
      <c r="A855" s="203"/>
      <c r="B855" s="205"/>
      <c r="C855" s="206" t="s">
        <v>752</v>
      </c>
      <c r="D855" s="207"/>
      <c r="E855" s="208">
        <v>0</v>
      </c>
      <c r="F855" s="209"/>
      <c r="G855" s="210"/>
      <c r="M855" s="204" t="s">
        <v>752</v>
      </c>
      <c r="O855" s="195"/>
    </row>
    <row r="856" spans="1:15" ht="12.75">
      <c r="A856" s="203"/>
      <c r="B856" s="205"/>
      <c r="C856" s="206" t="s">
        <v>753</v>
      </c>
      <c r="D856" s="207"/>
      <c r="E856" s="208">
        <v>0</v>
      </c>
      <c r="F856" s="209"/>
      <c r="G856" s="210"/>
      <c r="M856" s="204" t="s">
        <v>753</v>
      </c>
      <c r="O856" s="195"/>
    </row>
    <row r="857" spans="1:15" ht="12.75">
      <c r="A857" s="203"/>
      <c r="B857" s="205"/>
      <c r="C857" s="206" t="s">
        <v>213</v>
      </c>
      <c r="D857" s="207"/>
      <c r="E857" s="208">
        <v>0</v>
      </c>
      <c r="F857" s="209"/>
      <c r="G857" s="210"/>
      <c r="M857" s="204" t="s">
        <v>213</v>
      </c>
      <c r="O857" s="195"/>
    </row>
    <row r="858" spans="1:15" ht="12.75">
      <c r="A858" s="203"/>
      <c r="B858" s="205"/>
      <c r="C858" s="206" t="s">
        <v>735</v>
      </c>
      <c r="D858" s="207"/>
      <c r="E858" s="208">
        <v>6</v>
      </c>
      <c r="F858" s="209"/>
      <c r="G858" s="210"/>
      <c r="M858" s="232">
        <v>8.420833333333333</v>
      </c>
      <c r="O858" s="195"/>
    </row>
    <row r="859" spans="1:104" ht="22.5">
      <c r="A859" s="196">
        <v>145</v>
      </c>
      <c r="B859" s="197" t="s">
        <v>756</v>
      </c>
      <c r="C859" s="198" t="s">
        <v>757</v>
      </c>
      <c r="D859" s="199" t="s">
        <v>75</v>
      </c>
      <c r="E859" s="200">
        <v>1</v>
      </c>
      <c r="F859" s="200">
        <v>0</v>
      </c>
      <c r="G859" s="201">
        <f>E859*F859</f>
        <v>0</v>
      </c>
      <c r="O859" s="195">
        <v>2</v>
      </c>
      <c r="AA859" s="167">
        <v>12</v>
      </c>
      <c r="AB859" s="167">
        <v>0</v>
      </c>
      <c r="AC859" s="167">
        <v>99</v>
      </c>
      <c r="AZ859" s="167">
        <v>2</v>
      </c>
      <c r="BA859" s="167">
        <f>IF(AZ859=1,G859,0)</f>
        <v>0</v>
      </c>
      <c r="BB859" s="167">
        <f>IF(AZ859=2,G859,0)</f>
        <v>0</v>
      </c>
      <c r="BC859" s="167">
        <f>IF(AZ859=3,G859,0)</f>
        <v>0</v>
      </c>
      <c r="BD859" s="167">
        <f>IF(AZ859=4,G859,0)</f>
        <v>0</v>
      </c>
      <c r="BE859" s="167">
        <f>IF(AZ859=5,G859,0)</f>
        <v>0</v>
      </c>
      <c r="CA859" s="202">
        <v>12</v>
      </c>
      <c r="CB859" s="202">
        <v>0</v>
      </c>
      <c r="CZ859" s="167">
        <v>0.0405</v>
      </c>
    </row>
    <row r="860" spans="1:15" ht="22.5">
      <c r="A860" s="203"/>
      <c r="B860" s="205"/>
      <c r="C860" s="206" t="s">
        <v>758</v>
      </c>
      <c r="D860" s="207"/>
      <c r="E860" s="208">
        <v>0</v>
      </c>
      <c r="F860" s="209"/>
      <c r="G860" s="210"/>
      <c r="M860" s="204" t="s">
        <v>758</v>
      </c>
      <c r="O860" s="195"/>
    </row>
    <row r="861" spans="1:15" ht="12.75">
      <c r="A861" s="203"/>
      <c r="B861" s="205"/>
      <c r="C861" s="206" t="s">
        <v>759</v>
      </c>
      <c r="D861" s="207"/>
      <c r="E861" s="208">
        <v>0</v>
      </c>
      <c r="F861" s="209"/>
      <c r="G861" s="210"/>
      <c r="M861" s="204" t="s">
        <v>759</v>
      </c>
      <c r="O861" s="195"/>
    </row>
    <row r="862" spans="1:15" ht="12.75">
      <c r="A862" s="203"/>
      <c r="B862" s="205"/>
      <c r="C862" s="206" t="s">
        <v>213</v>
      </c>
      <c r="D862" s="207"/>
      <c r="E862" s="208">
        <v>0</v>
      </c>
      <c r="F862" s="209"/>
      <c r="G862" s="210"/>
      <c r="M862" s="204" t="s">
        <v>213</v>
      </c>
      <c r="O862" s="195"/>
    </row>
    <row r="863" spans="1:15" ht="12.75">
      <c r="A863" s="203"/>
      <c r="B863" s="205"/>
      <c r="C863" s="206" t="s">
        <v>760</v>
      </c>
      <c r="D863" s="207"/>
      <c r="E863" s="208">
        <v>1</v>
      </c>
      <c r="F863" s="209"/>
      <c r="G863" s="210"/>
      <c r="M863" s="232">
        <v>8.667361111111111</v>
      </c>
      <c r="O863" s="195"/>
    </row>
    <row r="864" spans="1:104" ht="22.5">
      <c r="A864" s="196">
        <v>146</v>
      </c>
      <c r="B864" s="197" t="s">
        <v>761</v>
      </c>
      <c r="C864" s="198" t="s">
        <v>762</v>
      </c>
      <c r="D864" s="199" t="s">
        <v>86</v>
      </c>
      <c r="E864" s="200">
        <v>7.2</v>
      </c>
      <c r="F864" s="200">
        <v>0</v>
      </c>
      <c r="G864" s="201">
        <f>E864*F864</f>
        <v>0</v>
      </c>
      <c r="O864" s="195">
        <v>2</v>
      </c>
      <c r="AA864" s="167">
        <v>12</v>
      </c>
      <c r="AB864" s="167">
        <v>0</v>
      </c>
      <c r="AC864" s="167">
        <v>103</v>
      </c>
      <c r="AZ864" s="167">
        <v>2</v>
      </c>
      <c r="BA864" s="167">
        <f>IF(AZ864=1,G864,0)</f>
        <v>0</v>
      </c>
      <c r="BB864" s="167">
        <f>IF(AZ864=2,G864,0)</f>
        <v>0</v>
      </c>
      <c r="BC864" s="167">
        <f>IF(AZ864=3,G864,0)</f>
        <v>0</v>
      </c>
      <c r="BD864" s="167">
        <f>IF(AZ864=4,G864,0)</f>
        <v>0</v>
      </c>
      <c r="BE864" s="167">
        <f>IF(AZ864=5,G864,0)</f>
        <v>0</v>
      </c>
      <c r="CA864" s="202">
        <v>12</v>
      </c>
      <c r="CB864" s="202">
        <v>0</v>
      </c>
      <c r="CZ864" s="167">
        <v>0.1</v>
      </c>
    </row>
    <row r="865" spans="1:15" ht="12.75">
      <c r="A865" s="203"/>
      <c r="B865" s="205"/>
      <c r="C865" s="206" t="s">
        <v>763</v>
      </c>
      <c r="D865" s="207"/>
      <c r="E865" s="208">
        <v>0</v>
      </c>
      <c r="F865" s="209"/>
      <c r="G865" s="210"/>
      <c r="M865" s="204" t="s">
        <v>763</v>
      </c>
      <c r="O865" s="195"/>
    </row>
    <row r="866" spans="1:15" ht="12.75">
      <c r="A866" s="203"/>
      <c r="B866" s="205"/>
      <c r="C866" s="206" t="s">
        <v>764</v>
      </c>
      <c r="D866" s="207"/>
      <c r="E866" s="208">
        <v>0</v>
      </c>
      <c r="F866" s="209"/>
      <c r="G866" s="210"/>
      <c r="M866" s="204" t="s">
        <v>764</v>
      </c>
      <c r="O866" s="195"/>
    </row>
    <row r="867" spans="1:15" ht="22.5">
      <c r="A867" s="203"/>
      <c r="B867" s="205"/>
      <c r="C867" s="206" t="s">
        <v>765</v>
      </c>
      <c r="D867" s="207"/>
      <c r="E867" s="208">
        <v>0</v>
      </c>
      <c r="F867" s="209"/>
      <c r="G867" s="210"/>
      <c r="M867" s="204" t="s">
        <v>765</v>
      </c>
      <c r="O867" s="195"/>
    </row>
    <row r="868" spans="1:15" ht="12.75">
      <c r="A868" s="203"/>
      <c r="B868" s="205"/>
      <c r="C868" s="206" t="s">
        <v>766</v>
      </c>
      <c r="D868" s="207"/>
      <c r="E868" s="208">
        <v>0</v>
      </c>
      <c r="F868" s="209"/>
      <c r="G868" s="210"/>
      <c r="M868" s="204" t="s">
        <v>766</v>
      </c>
      <c r="O868" s="195"/>
    </row>
    <row r="869" spans="1:15" ht="12.75">
      <c r="A869" s="203"/>
      <c r="B869" s="205"/>
      <c r="C869" s="206" t="s">
        <v>213</v>
      </c>
      <c r="D869" s="207"/>
      <c r="E869" s="208">
        <v>0</v>
      </c>
      <c r="F869" s="209"/>
      <c r="G869" s="210"/>
      <c r="M869" s="204" t="s">
        <v>213</v>
      </c>
      <c r="O869" s="195"/>
    </row>
    <row r="870" spans="1:15" ht="12.75">
      <c r="A870" s="203"/>
      <c r="B870" s="205"/>
      <c r="C870" s="206" t="s">
        <v>373</v>
      </c>
      <c r="D870" s="207"/>
      <c r="E870" s="208">
        <v>7.2</v>
      </c>
      <c r="F870" s="209"/>
      <c r="G870" s="210"/>
      <c r="M870" s="204" t="s">
        <v>373</v>
      </c>
      <c r="O870" s="195"/>
    </row>
    <row r="871" spans="1:104" ht="12.75">
      <c r="A871" s="196">
        <v>147</v>
      </c>
      <c r="B871" s="197" t="s">
        <v>767</v>
      </c>
      <c r="C871" s="198" t="s">
        <v>768</v>
      </c>
      <c r="D871" s="199" t="s">
        <v>278</v>
      </c>
      <c r="E871" s="200">
        <v>1</v>
      </c>
      <c r="F871" s="200">
        <v>0</v>
      </c>
      <c r="G871" s="201">
        <f>E871*F871</f>
        <v>0</v>
      </c>
      <c r="O871" s="195">
        <v>2</v>
      </c>
      <c r="AA871" s="167">
        <v>12</v>
      </c>
      <c r="AB871" s="167">
        <v>0</v>
      </c>
      <c r="AC871" s="167">
        <v>127</v>
      </c>
      <c r="AZ871" s="167">
        <v>2</v>
      </c>
      <c r="BA871" s="167">
        <f>IF(AZ871=1,G871,0)</f>
        <v>0</v>
      </c>
      <c r="BB871" s="167">
        <f>IF(AZ871=2,G871,0)</f>
        <v>0</v>
      </c>
      <c r="BC871" s="167">
        <f>IF(AZ871=3,G871,0)</f>
        <v>0</v>
      </c>
      <c r="BD871" s="167">
        <f>IF(AZ871=4,G871,0)</f>
        <v>0</v>
      </c>
      <c r="BE871" s="167">
        <f>IF(AZ871=5,G871,0)</f>
        <v>0</v>
      </c>
      <c r="CA871" s="202">
        <v>12</v>
      </c>
      <c r="CB871" s="202">
        <v>0</v>
      </c>
      <c r="CZ871" s="167">
        <v>0.025</v>
      </c>
    </row>
    <row r="872" spans="1:15" ht="12.75">
      <c r="A872" s="203"/>
      <c r="B872" s="205"/>
      <c r="C872" s="206" t="s">
        <v>769</v>
      </c>
      <c r="D872" s="207"/>
      <c r="E872" s="208">
        <v>0</v>
      </c>
      <c r="F872" s="209"/>
      <c r="G872" s="210"/>
      <c r="M872" s="204" t="s">
        <v>769</v>
      </c>
      <c r="O872" s="195"/>
    </row>
    <row r="873" spans="1:15" ht="12.75">
      <c r="A873" s="203"/>
      <c r="B873" s="205"/>
      <c r="C873" s="206" t="s">
        <v>103</v>
      </c>
      <c r="D873" s="207"/>
      <c r="E873" s="208">
        <v>0</v>
      </c>
      <c r="F873" s="209"/>
      <c r="G873" s="210"/>
      <c r="M873" s="204" t="s">
        <v>103</v>
      </c>
      <c r="O873" s="195"/>
    </row>
    <row r="874" spans="1:15" ht="12.75">
      <c r="A874" s="203"/>
      <c r="B874" s="205"/>
      <c r="C874" s="206" t="s">
        <v>770</v>
      </c>
      <c r="D874" s="207"/>
      <c r="E874" s="208">
        <v>0</v>
      </c>
      <c r="F874" s="209"/>
      <c r="G874" s="210"/>
      <c r="M874" s="204" t="s">
        <v>770</v>
      </c>
      <c r="O874" s="195"/>
    </row>
    <row r="875" spans="1:15" ht="12.75">
      <c r="A875" s="203"/>
      <c r="B875" s="205"/>
      <c r="C875" s="206" t="s">
        <v>771</v>
      </c>
      <c r="D875" s="207"/>
      <c r="E875" s="208">
        <v>0</v>
      </c>
      <c r="F875" s="209"/>
      <c r="G875" s="210"/>
      <c r="M875" s="204" t="s">
        <v>771</v>
      </c>
      <c r="O875" s="195"/>
    </row>
    <row r="876" spans="1:15" ht="12.75">
      <c r="A876" s="203"/>
      <c r="B876" s="205"/>
      <c r="C876" s="206" t="s">
        <v>772</v>
      </c>
      <c r="D876" s="207"/>
      <c r="E876" s="208">
        <v>0</v>
      </c>
      <c r="F876" s="209"/>
      <c r="G876" s="210"/>
      <c r="M876" s="204" t="s">
        <v>772</v>
      </c>
      <c r="O876" s="195"/>
    </row>
    <row r="877" spans="1:15" ht="12.75">
      <c r="A877" s="203"/>
      <c r="B877" s="205"/>
      <c r="C877" s="206" t="s">
        <v>773</v>
      </c>
      <c r="D877" s="207"/>
      <c r="E877" s="208">
        <v>0</v>
      </c>
      <c r="F877" s="209"/>
      <c r="G877" s="210"/>
      <c r="M877" s="204" t="s">
        <v>773</v>
      </c>
      <c r="O877" s="195"/>
    </row>
    <row r="878" spans="1:15" ht="12.75">
      <c r="A878" s="203"/>
      <c r="B878" s="205"/>
      <c r="C878" s="206" t="s">
        <v>774</v>
      </c>
      <c r="D878" s="207"/>
      <c r="E878" s="208">
        <v>0</v>
      </c>
      <c r="F878" s="209"/>
      <c r="G878" s="210"/>
      <c r="M878" s="204" t="s">
        <v>774</v>
      </c>
      <c r="O878" s="195"/>
    </row>
    <row r="879" spans="1:15" ht="12.75">
      <c r="A879" s="203"/>
      <c r="B879" s="205"/>
      <c r="C879" s="206" t="s">
        <v>775</v>
      </c>
      <c r="D879" s="207"/>
      <c r="E879" s="208">
        <v>1</v>
      </c>
      <c r="F879" s="209"/>
      <c r="G879" s="210"/>
      <c r="M879" s="204" t="s">
        <v>775</v>
      </c>
      <c r="O879" s="195"/>
    </row>
    <row r="880" spans="1:104" ht="12.75">
      <c r="A880" s="196">
        <v>148</v>
      </c>
      <c r="B880" s="197" t="s">
        <v>776</v>
      </c>
      <c r="C880" s="198" t="s">
        <v>777</v>
      </c>
      <c r="D880" s="199" t="s">
        <v>464</v>
      </c>
      <c r="E880" s="200">
        <v>43.2</v>
      </c>
      <c r="F880" s="200">
        <v>0</v>
      </c>
      <c r="G880" s="201">
        <f>E880*F880</f>
        <v>0</v>
      </c>
      <c r="O880" s="195">
        <v>2</v>
      </c>
      <c r="AA880" s="167">
        <v>3</v>
      </c>
      <c r="AB880" s="167">
        <v>7</v>
      </c>
      <c r="AC880" s="167">
        <v>55399991</v>
      </c>
      <c r="AZ880" s="167">
        <v>2</v>
      </c>
      <c r="BA880" s="167">
        <f>IF(AZ880=1,G880,0)</f>
        <v>0</v>
      </c>
      <c r="BB880" s="167">
        <f>IF(AZ880=2,G880,0)</f>
        <v>0</v>
      </c>
      <c r="BC880" s="167">
        <f>IF(AZ880=3,G880,0)</f>
        <v>0</v>
      </c>
      <c r="BD880" s="167">
        <f>IF(AZ880=4,G880,0)</f>
        <v>0</v>
      </c>
      <c r="BE880" s="167">
        <f>IF(AZ880=5,G880,0)</f>
        <v>0</v>
      </c>
      <c r="CA880" s="202">
        <v>3</v>
      </c>
      <c r="CB880" s="202">
        <v>7</v>
      </c>
      <c r="CZ880" s="167">
        <v>0.001</v>
      </c>
    </row>
    <row r="881" spans="1:15" ht="12.75">
      <c r="A881" s="203"/>
      <c r="B881" s="205"/>
      <c r="C881" s="206" t="s">
        <v>213</v>
      </c>
      <c r="D881" s="207"/>
      <c r="E881" s="208">
        <v>0</v>
      </c>
      <c r="F881" s="209"/>
      <c r="G881" s="210"/>
      <c r="M881" s="204" t="s">
        <v>213</v>
      </c>
      <c r="O881" s="195"/>
    </row>
    <row r="882" spans="1:15" ht="12.75">
      <c r="A882" s="203"/>
      <c r="B882" s="205"/>
      <c r="C882" s="206" t="s">
        <v>740</v>
      </c>
      <c r="D882" s="207"/>
      <c r="E882" s="208">
        <v>0</v>
      </c>
      <c r="F882" s="209"/>
      <c r="G882" s="210"/>
      <c r="M882" s="204" t="s">
        <v>740</v>
      </c>
      <c r="O882" s="195"/>
    </row>
    <row r="883" spans="1:15" ht="12.75">
      <c r="A883" s="203"/>
      <c r="B883" s="205"/>
      <c r="C883" s="206" t="s">
        <v>741</v>
      </c>
      <c r="D883" s="207"/>
      <c r="E883" s="208">
        <v>6</v>
      </c>
      <c r="F883" s="209"/>
      <c r="G883" s="210"/>
      <c r="M883" s="204" t="s">
        <v>741</v>
      </c>
      <c r="O883" s="195"/>
    </row>
    <row r="884" spans="1:15" ht="12.75">
      <c r="A884" s="203"/>
      <c r="B884" s="205"/>
      <c r="C884" s="206" t="s">
        <v>742</v>
      </c>
      <c r="D884" s="207"/>
      <c r="E884" s="208">
        <v>12</v>
      </c>
      <c r="F884" s="209"/>
      <c r="G884" s="210"/>
      <c r="M884" s="204" t="s">
        <v>742</v>
      </c>
      <c r="O884" s="195"/>
    </row>
    <row r="885" spans="1:15" ht="12.75">
      <c r="A885" s="203"/>
      <c r="B885" s="205"/>
      <c r="C885" s="206" t="s">
        <v>743</v>
      </c>
      <c r="D885" s="207"/>
      <c r="E885" s="208">
        <v>8</v>
      </c>
      <c r="F885" s="209"/>
      <c r="G885" s="210"/>
      <c r="M885" s="204" t="s">
        <v>743</v>
      </c>
      <c r="O885" s="195"/>
    </row>
    <row r="886" spans="1:15" ht="12.75">
      <c r="A886" s="203"/>
      <c r="B886" s="205"/>
      <c r="C886" s="206" t="s">
        <v>744</v>
      </c>
      <c r="D886" s="207"/>
      <c r="E886" s="208">
        <v>4</v>
      </c>
      <c r="F886" s="209"/>
      <c r="G886" s="210"/>
      <c r="M886" s="204" t="s">
        <v>744</v>
      </c>
      <c r="O886" s="195"/>
    </row>
    <row r="887" spans="1:15" ht="12.75">
      <c r="A887" s="203"/>
      <c r="B887" s="205"/>
      <c r="C887" s="206" t="s">
        <v>745</v>
      </c>
      <c r="D887" s="207"/>
      <c r="E887" s="208">
        <v>6</v>
      </c>
      <c r="F887" s="209"/>
      <c r="G887" s="210"/>
      <c r="M887" s="204" t="s">
        <v>745</v>
      </c>
      <c r="O887" s="195"/>
    </row>
    <row r="888" spans="1:15" ht="12.75">
      <c r="A888" s="203"/>
      <c r="B888" s="205"/>
      <c r="C888" s="234" t="s">
        <v>778</v>
      </c>
      <c r="D888" s="207"/>
      <c r="E888" s="233">
        <v>36</v>
      </c>
      <c r="F888" s="209"/>
      <c r="G888" s="210"/>
      <c r="M888" s="204" t="s">
        <v>778</v>
      </c>
      <c r="O888" s="195"/>
    </row>
    <row r="889" spans="1:15" ht="12.75">
      <c r="A889" s="203"/>
      <c r="B889" s="205"/>
      <c r="C889" s="206" t="s">
        <v>779</v>
      </c>
      <c r="D889" s="207"/>
      <c r="E889" s="208">
        <v>7.2</v>
      </c>
      <c r="F889" s="209"/>
      <c r="G889" s="210"/>
      <c r="M889" s="204" t="s">
        <v>779</v>
      </c>
      <c r="O889" s="195"/>
    </row>
    <row r="890" spans="1:104" ht="12.75">
      <c r="A890" s="196">
        <v>149</v>
      </c>
      <c r="B890" s="197" t="s">
        <v>780</v>
      </c>
      <c r="C890" s="198" t="s">
        <v>781</v>
      </c>
      <c r="D890" s="199" t="s">
        <v>464</v>
      </c>
      <c r="E890" s="200">
        <v>138</v>
      </c>
      <c r="F890" s="200">
        <v>0</v>
      </c>
      <c r="G890" s="201">
        <f>E890*F890</f>
        <v>0</v>
      </c>
      <c r="O890" s="195">
        <v>2</v>
      </c>
      <c r="AA890" s="167">
        <v>3</v>
      </c>
      <c r="AB890" s="167">
        <v>7</v>
      </c>
      <c r="AC890" s="167">
        <v>55399992</v>
      </c>
      <c r="AZ890" s="167">
        <v>2</v>
      </c>
      <c r="BA890" s="167">
        <f>IF(AZ890=1,G890,0)</f>
        <v>0</v>
      </c>
      <c r="BB890" s="167">
        <f>IF(AZ890=2,G890,0)</f>
        <v>0</v>
      </c>
      <c r="BC890" s="167">
        <f>IF(AZ890=3,G890,0)</f>
        <v>0</v>
      </c>
      <c r="BD890" s="167">
        <f>IF(AZ890=4,G890,0)</f>
        <v>0</v>
      </c>
      <c r="BE890" s="167">
        <f>IF(AZ890=5,G890,0)</f>
        <v>0</v>
      </c>
      <c r="CA890" s="202">
        <v>3</v>
      </c>
      <c r="CB890" s="202">
        <v>7</v>
      </c>
      <c r="CZ890" s="167">
        <v>0.001</v>
      </c>
    </row>
    <row r="891" spans="1:15" ht="12.75">
      <c r="A891" s="203"/>
      <c r="B891" s="205"/>
      <c r="C891" s="206" t="s">
        <v>213</v>
      </c>
      <c r="D891" s="207"/>
      <c r="E891" s="208">
        <v>0</v>
      </c>
      <c r="F891" s="209"/>
      <c r="G891" s="210"/>
      <c r="M891" s="204" t="s">
        <v>213</v>
      </c>
      <c r="O891" s="195"/>
    </row>
    <row r="892" spans="1:15" ht="12.75">
      <c r="A892" s="203"/>
      <c r="B892" s="205"/>
      <c r="C892" s="206" t="s">
        <v>746</v>
      </c>
      <c r="D892" s="207"/>
      <c r="E892" s="208">
        <v>0</v>
      </c>
      <c r="F892" s="209"/>
      <c r="G892" s="210"/>
      <c r="M892" s="204" t="s">
        <v>746</v>
      </c>
      <c r="O892" s="195"/>
    </row>
    <row r="893" spans="1:15" ht="12.75">
      <c r="A893" s="203"/>
      <c r="B893" s="205"/>
      <c r="C893" s="206" t="s">
        <v>747</v>
      </c>
      <c r="D893" s="207"/>
      <c r="E893" s="208">
        <v>115</v>
      </c>
      <c r="F893" s="209"/>
      <c r="G893" s="210"/>
      <c r="M893" s="204" t="s">
        <v>747</v>
      </c>
      <c r="O893" s="195"/>
    </row>
    <row r="894" spans="1:15" ht="12.75">
      <c r="A894" s="203"/>
      <c r="B894" s="205"/>
      <c r="C894" s="234" t="s">
        <v>778</v>
      </c>
      <c r="D894" s="207"/>
      <c r="E894" s="233">
        <v>115</v>
      </c>
      <c r="F894" s="209"/>
      <c r="G894" s="210"/>
      <c r="M894" s="204" t="s">
        <v>778</v>
      </c>
      <c r="O894" s="195"/>
    </row>
    <row r="895" spans="1:15" ht="12.75">
      <c r="A895" s="203"/>
      <c r="B895" s="205"/>
      <c r="C895" s="206" t="s">
        <v>782</v>
      </c>
      <c r="D895" s="207"/>
      <c r="E895" s="208">
        <v>23</v>
      </c>
      <c r="F895" s="209"/>
      <c r="G895" s="210"/>
      <c r="M895" s="204" t="s">
        <v>782</v>
      </c>
      <c r="O895" s="195"/>
    </row>
    <row r="896" spans="1:104" ht="12.75">
      <c r="A896" s="196">
        <v>150</v>
      </c>
      <c r="B896" s="197" t="s">
        <v>783</v>
      </c>
      <c r="C896" s="198" t="s">
        <v>784</v>
      </c>
      <c r="D896" s="199" t="s">
        <v>384</v>
      </c>
      <c r="E896" s="200">
        <v>2.5205751</v>
      </c>
      <c r="F896" s="200">
        <v>0</v>
      </c>
      <c r="G896" s="201">
        <f>E896*F896</f>
        <v>0</v>
      </c>
      <c r="O896" s="195">
        <v>2</v>
      </c>
      <c r="AA896" s="167">
        <v>7</v>
      </c>
      <c r="AB896" s="167">
        <v>1001</v>
      </c>
      <c r="AC896" s="167">
        <v>5</v>
      </c>
      <c r="AZ896" s="167">
        <v>2</v>
      </c>
      <c r="BA896" s="167">
        <f>IF(AZ896=1,G896,0)</f>
        <v>0</v>
      </c>
      <c r="BB896" s="167">
        <f>IF(AZ896=2,G896,0)</f>
        <v>0</v>
      </c>
      <c r="BC896" s="167">
        <f>IF(AZ896=3,G896,0)</f>
        <v>0</v>
      </c>
      <c r="BD896" s="167">
        <f>IF(AZ896=4,G896,0)</f>
        <v>0</v>
      </c>
      <c r="BE896" s="167">
        <f>IF(AZ896=5,G896,0)</f>
        <v>0</v>
      </c>
      <c r="CA896" s="202">
        <v>7</v>
      </c>
      <c r="CB896" s="202">
        <v>1001</v>
      </c>
      <c r="CZ896" s="167">
        <v>0</v>
      </c>
    </row>
    <row r="897" spans="1:57" ht="12.75">
      <c r="A897" s="211"/>
      <c r="B897" s="212" t="s">
        <v>76</v>
      </c>
      <c r="C897" s="213" t="str">
        <f>CONCATENATE(B805," ",C805)</f>
        <v>767 Konstrukce zámečnické</v>
      </c>
      <c r="D897" s="214"/>
      <c r="E897" s="215"/>
      <c r="F897" s="216"/>
      <c r="G897" s="217">
        <f>SUM(G805:G896)</f>
        <v>0</v>
      </c>
      <c r="O897" s="195">
        <v>4</v>
      </c>
      <c r="BA897" s="218">
        <f>SUM(BA805:BA896)</f>
        <v>0</v>
      </c>
      <c r="BB897" s="218">
        <f>SUM(BB805:BB896)</f>
        <v>0</v>
      </c>
      <c r="BC897" s="218">
        <f>SUM(BC805:BC896)</f>
        <v>0</v>
      </c>
      <c r="BD897" s="218">
        <f>SUM(BD805:BD896)</f>
        <v>0</v>
      </c>
      <c r="BE897" s="218">
        <f>SUM(BE805:BE896)</f>
        <v>0</v>
      </c>
    </row>
    <row r="898" spans="1:15" ht="12.75">
      <c r="A898" s="188" t="s">
        <v>72</v>
      </c>
      <c r="B898" s="189" t="s">
        <v>785</v>
      </c>
      <c r="C898" s="190" t="s">
        <v>786</v>
      </c>
      <c r="D898" s="191"/>
      <c r="E898" s="192"/>
      <c r="F898" s="192"/>
      <c r="G898" s="193"/>
      <c r="H898" s="194"/>
      <c r="I898" s="194"/>
      <c r="O898" s="195">
        <v>1</v>
      </c>
    </row>
    <row r="899" spans="1:104" ht="22.5">
      <c r="A899" s="196">
        <v>151</v>
      </c>
      <c r="B899" s="197" t="s">
        <v>787</v>
      </c>
      <c r="C899" s="198" t="s">
        <v>788</v>
      </c>
      <c r="D899" s="199" t="s">
        <v>121</v>
      </c>
      <c r="E899" s="200">
        <v>4</v>
      </c>
      <c r="F899" s="200">
        <v>0</v>
      </c>
      <c r="G899" s="201">
        <f>E899*F899</f>
        <v>0</v>
      </c>
      <c r="O899" s="195">
        <v>2</v>
      </c>
      <c r="AA899" s="167">
        <v>2</v>
      </c>
      <c r="AB899" s="167">
        <v>7</v>
      </c>
      <c r="AC899" s="167">
        <v>7</v>
      </c>
      <c r="AZ899" s="167">
        <v>2</v>
      </c>
      <c r="BA899" s="167">
        <f>IF(AZ899=1,G899,0)</f>
        <v>0</v>
      </c>
      <c r="BB899" s="167">
        <f>IF(AZ899=2,G899,0)</f>
        <v>0</v>
      </c>
      <c r="BC899" s="167">
        <f>IF(AZ899=3,G899,0)</f>
        <v>0</v>
      </c>
      <c r="BD899" s="167">
        <f>IF(AZ899=4,G899,0)</f>
        <v>0</v>
      </c>
      <c r="BE899" s="167">
        <f>IF(AZ899=5,G899,0)</f>
        <v>0</v>
      </c>
      <c r="CA899" s="202">
        <v>2</v>
      </c>
      <c r="CB899" s="202">
        <v>7</v>
      </c>
      <c r="CZ899" s="167">
        <v>0.01228</v>
      </c>
    </row>
    <row r="900" spans="1:15" ht="12.75">
      <c r="A900" s="203"/>
      <c r="B900" s="205"/>
      <c r="C900" s="206" t="s">
        <v>789</v>
      </c>
      <c r="D900" s="207"/>
      <c r="E900" s="208">
        <v>0</v>
      </c>
      <c r="F900" s="209"/>
      <c r="G900" s="210"/>
      <c r="M900" s="204" t="s">
        <v>789</v>
      </c>
      <c r="O900" s="195"/>
    </row>
    <row r="901" spans="1:15" ht="12.75">
      <c r="A901" s="203"/>
      <c r="B901" s="205"/>
      <c r="C901" s="206" t="s">
        <v>213</v>
      </c>
      <c r="D901" s="207"/>
      <c r="E901" s="208">
        <v>0</v>
      </c>
      <c r="F901" s="209"/>
      <c r="G901" s="210"/>
      <c r="M901" s="204" t="s">
        <v>213</v>
      </c>
      <c r="O901" s="195"/>
    </row>
    <row r="902" spans="1:15" ht="12.75">
      <c r="A902" s="203"/>
      <c r="B902" s="205"/>
      <c r="C902" s="206" t="s">
        <v>790</v>
      </c>
      <c r="D902" s="207"/>
      <c r="E902" s="208">
        <v>4</v>
      </c>
      <c r="F902" s="209"/>
      <c r="G902" s="210"/>
      <c r="M902" s="204" t="s">
        <v>790</v>
      </c>
      <c r="O902" s="195"/>
    </row>
    <row r="903" spans="1:104" ht="22.5">
      <c r="A903" s="196">
        <v>152</v>
      </c>
      <c r="B903" s="197" t="s">
        <v>791</v>
      </c>
      <c r="C903" s="198" t="s">
        <v>792</v>
      </c>
      <c r="D903" s="199" t="s">
        <v>86</v>
      </c>
      <c r="E903" s="200">
        <v>3.75</v>
      </c>
      <c r="F903" s="200">
        <v>0</v>
      </c>
      <c r="G903" s="201">
        <f>E903*F903</f>
        <v>0</v>
      </c>
      <c r="O903" s="195">
        <v>2</v>
      </c>
      <c r="AA903" s="167">
        <v>2</v>
      </c>
      <c r="AB903" s="167">
        <v>7</v>
      </c>
      <c r="AC903" s="167">
        <v>7</v>
      </c>
      <c r="AZ903" s="167">
        <v>2</v>
      </c>
      <c r="BA903" s="167">
        <f>IF(AZ903=1,G903,0)</f>
        <v>0</v>
      </c>
      <c r="BB903" s="167">
        <f>IF(AZ903=2,G903,0)</f>
        <v>0</v>
      </c>
      <c r="BC903" s="167">
        <f>IF(AZ903=3,G903,0)</f>
        <v>0</v>
      </c>
      <c r="BD903" s="167">
        <f>IF(AZ903=4,G903,0)</f>
        <v>0</v>
      </c>
      <c r="BE903" s="167">
        <f>IF(AZ903=5,G903,0)</f>
        <v>0</v>
      </c>
      <c r="CA903" s="202">
        <v>2</v>
      </c>
      <c r="CB903" s="202">
        <v>7</v>
      </c>
      <c r="CZ903" s="167">
        <v>0.00284</v>
      </c>
    </row>
    <row r="904" spans="1:15" ht="12.75">
      <c r="A904" s="203"/>
      <c r="B904" s="205"/>
      <c r="C904" s="206" t="s">
        <v>213</v>
      </c>
      <c r="D904" s="207"/>
      <c r="E904" s="208">
        <v>0</v>
      </c>
      <c r="F904" s="209"/>
      <c r="G904" s="210"/>
      <c r="M904" s="204" t="s">
        <v>213</v>
      </c>
      <c r="O904" s="195"/>
    </row>
    <row r="905" spans="1:15" ht="12.75">
      <c r="A905" s="203"/>
      <c r="B905" s="205"/>
      <c r="C905" s="206" t="s">
        <v>793</v>
      </c>
      <c r="D905" s="207"/>
      <c r="E905" s="208">
        <v>3.75</v>
      </c>
      <c r="F905" s="209"/>
      <c r="G905" s="210"/>
      <c r="M905" s="204" t="s">
        <v>793</v>
      </c>
      <c r="O905" s="195"/>
    </row>
    <row r="906" spans="1:104" ht="12.75">
      <c r="A906" s="196">
        <v>153</v>
      </c>
      <c r="B906" s="197" t="s">
        <v>794</v>
      </c>
      <c r="C906" s="198" t="s">
        <v>795</v>
      </c>
      <c r="D906" s="199" t="s">
        <v>86</v>
      </c>
      <c r="E906" s="200">
        <v>4.125</v>
      </c>
      <c r="F906" s="200">
        <v>0</v>
      </c>
      <c r="G906" s="201">
        <f>E906*F906</f>
        <v>0</v>
      </c>
      <c r="O906" s="195">
        <v>2</v>
      </c>
      <c r="AA906" s="167">
        <v>3</v>
      </c>
      <c r="AB906" s="167">
        <v>7</v>
      </c>
      <c r="AC906" s="167">
        <v>597623145</v>
      </c>
      <c r="AZ906" s="167">
        <v>2</v>
      </c>
      <c r="BA906" s="167">
        <f>IF(AZ906=1,G906,0)</f>
        <v>0</v>
      </c>
      <c r="BB906" s="167">
        <f>IF(AZ906=2,G906,0)</f>
        <v>0</v>
      </c>
      <c r="BC906" s="167">
        <f>IF(AZ906=3,G906,0)</f>
        <v>0</v>
      </c>
      <c r="BD906" s="167">
        <f>IF(AZ906=4,G906,0)</f>
        <v>0</v>
      </c>
      <c r="BE906" s="167">
        <f>IF(AZ906=5,G906,0)</f>
        <v>0</v>
      </c>
      <c r="CA906" s="202">
        <v>3</v>
      </c>
      <c r="CB906" s="202">
        <v>7</v>
      </c>
      <c r="CZ906" s="167">
        <v>0.018</v>
      </c>
    </row>
    <row r="907" spans="1:15" ht="12.75">
      <c r="A907" s="203"/>
      <c r="B907" s="205"/>
      <c r="C907" s="206" t="s">
        <v>796</v>
      </c>
      <c r="D907" s="207"/>
      <c r="E907" s="208">
        <v>4.125</v>
      </c>
      <c r="F907" s="209"/>
      <c r="G907" s="210"/>
      <c r="M907" s="204" t="s">
        <v>796</v>
      </c>
      <c r="O907" s="195"/>
    </row>
    <row r="908" spans="1:104" ht="12.75">
      <c r="A908" s="196">
        <v>154</v>
      </c>
      <c r="B908" s="197" t="s">
        <v>797</v>
      </c>
      <c r="C908" s="198" t="s">
        <v>798</v>
      </c>
      <c r="D908" s="199" t="s">
        <v>384</v>
      </c>
      <c r="E908" s="200">
        <v>0.07425</v>
      </c>
      <c r="F908" s="200">
        <v>0</v>
      </c>
      <c r="G908" s="201">
        <f>E908*F908</f>
        <v>0</v>
      </c>
      <c r="O908" s="195">
        <v>2</v>
      </c>
      <c r="AA908" s="167">
        <v>7</v>
      </c>
      <c r="AB908" s="167">
        <v>1001</v>
      </c>
      <c r="AC908" s="167">
        <v>5</v>
      </c>
      <c r="AZ908" s="167">
        <v>2</v>
      </c>
      <c r="BA908" s="167">
        <f>IF(AZ908=1,G908,0)</f>
        <v>0</v>
      </c>
      <c r="BB908" s="167">
        <f>IF(AZ908=2,G908,0)</f>
        <v>0</v>
      </c>
      <c r="BC908" s="167">
        <f>IF(AZ908=3,G908,0)</f>
        <v>0</v>
      </c>
      <c r="BD908" s="167">
        <f>IF(AZ908=4,G908,0)</f>
        <v>0</v>
      </c>
      <c r="BE908" s="167">
        <f>IF(AZ908=5,G908,0)</f>
        <v>0</v>
      </c>
      <c r="CA908" s="202">
        <v>7</v>
      </c>
      <c r="CB908" s="202">
        <v>1001</v>
      </c>
      <c r="CZ908" s="167">
        <v>0</v>
      </c>
    </row>
    <row r="909" spans="1:57" ht="12.75">
      <c r="A909" s="211"/>
      <c r="B909" s="212" t="s">
        <v>76</v>
      </c>
      <c r="C909" s="213" t="str">
        <f>CONCATENATE(B898," ",C898)</f>
        <v>771 Podlahy z dlaždic a obklady</v>
      </c>
      <c r="D909" s="214"/>
      <c r="E909" s="215"/>
      <c r="F909" s="216"/>
      <c r="G909" s="217">
        <f>SUM(G898:G908)</f>
        <v>0</v>
      </c>
      <c r="O909" s="195">
        <v>4</v>
      </c>
      <c r="BA909" s="218">
        <f>SUM(BA898:BA908)</f>
        <v>0</v>
      </c>
      <c r="BB909" s="218">
        <f>SUM(BB898:BB908)</f>
        <v>0</v>
      </c>
      <c r="BC909" s="218">
        <f>SUM(BC898:BC908)</f>
        <v>0</v>
      </c>
      <c r="BD909" s="218">
        <f>SUM(BD898:BD908)</f>
        <v>0</v>
      </c>
      <c r="BE909" s="218">
        <f>SUM(BE898:BE908)</f>
        <v>0</v>
      </c>
    </row>
    <row r="910" spans="1:15" ht="12.75">
      <c r="A910" s="188" t="s">
        <v>72</v>
      </c>
      <c r="B910" s="189" t="s">
        <v>799</v>
      </c>
      <c r="C910" s="190" t="s">
        <v>800</v>
      </c>
      <c r="D910" s="191"/>
      <c r="E910" s="192"/>
      <c r="F910" s="192"/>
      <c r="G910" s="193"/>
      <c r="H910" s="194"/>
      <c r="I910" s="194"/>
      <c r="O910" s="195">
        <v>1</v>
      </c>
    </row>
    <row r="911" spans="1:104" ht="12.75">
      <c r="A911" s="196">
        <v>155</v>
      </c>
      <c r="B911" s="197" t="s">
        <v>801</v>
      </c>
      <c r="C911" s="198" t="s">
        <v>802</v>
      </c>
      <c r="D911" s="199" t="s">
        <v>86</v>
      </c>
      <c r="E911" s="200">
        <v>607.2717</v>
      </c>
      <c r="F911" s="200">
        <v>0</v>
      </c>
      <c r="G911" s="201">
        <f>E911*F911</f>
        <v>0</v>
      </c>
      <c r="O911" s="195">
        <v>2</v>
      </c>
      <c r="AA911" s="167">
        <v>12</v>
      </c>
      <c r="AB911" s="167">
        <v>0</v>
      </c>
      <c r="AC911" s="167">
        <v>105</v>
      </c>
      <c r="AZ911" s="167">
        <v>4</v>
      </c>
      <c r="BA911" s="167">
        <f>IF(AZ911=1,G911,0)</f>
        <v>0</v>
      </c>
      <c r="BB911" s="167">
        <f>IF(AZ911=2,G911,0)</f>
        <v>0</v>
      </c>
      <c r="BC911" s="167">
        <f>IF(AZ911=3,G911,0)</f>
        <v>0</v>
      </c>
      <c r="BD911" s="167">
        <f>IF(AZ911=4,G911,0)</f>
        <v>0</v>
      </c>
      <c r="BE911" s="167">
        <f>IF(AZ911=5,G911,0)</f>
        <v>0</v>
      </c>
      <c r="CA911" s="202">
        <v>12</v>
      </c>
      <c r="CB911" s="202">
        <v>0</v>
      </c>
      <c r="CZ911" s="167">
        <v>0</v>
      </c>
    </row>
    <row r="912" spans="1:15" ht="12.75">
      <c r="A912" s="203"/>
      <c r="B912" s="205"/>
      <c r="C912" s="206" t="s">
        <v>803</v>
      </c>
      <c r="D912" s="207"/>
      <c r="E912" s="208">
        <v>0</v>
      </c>
      <c r="F912" s="209"/>
      <c r="G912" s="210"/>
      <c r="M912" s="204" t="s">
        <v>803</v>
      </c>
      <c r="O912" s="195"/>
    </row>
    <row r="913" spans="1:15" ht="12.75">
      <c r="A913" s="203"/>
      <c r="B913" s="205"/>
      <c r="C913" s="206" t="s">
        <v>804</v>
      </c>
      <c r="D913" s="207"/>
      <c r="E913" s="208">
        <v>0</v>
      </c>
      <c r="F913" s="209"/>
      <c r="G913" s="210"/>
      <c r="M913" s="204" t="s">
        <v>804</v>
      </c>
      <c r="O913" s="195"/>
    </row>
    <row r="914" spans="1:15" ht="12.75">
      <c r="A914" s="203"/>
      <c r="B914" s="205"/>
      <c r="C914" s="206" t="s">
        <v>87</v>
      </c>
      <c r="D914" s="207"/>
      <c r="E914" s="208">
        <v>0</v>
      </c>
      <c r="F914" s="209"/>
      <c r="G914" s="210"/>
      <c r="M914" s="204" t="s">
        <v>87</v>
      </c>
      <c r="O914" s="195"/>
    </row>
    <row r="915" spans="1:15" ht="12.75">
      <c r="A915" s="203"/>
      <c r="B915" s="205"/>
      <c r="C915" s="206" t="s">
        <v>113</v>
      </c>
      <c r="D915" s="207"/>
      <c r="E915" s="208">
        <v>0</v>
      </c>
      <c r="F915" s="209"/>
      <c r="G915" s="210"/>
      <c r="M915" s="204" t="s">
        <v>113</v>
      </c>
      <c r="O915" s="195"/>
    </row>
    <row r="916" spans="1:15" ht="12.75">
      <c r="A916" s="203"/>
      <c r="B916" s="205"/>
      <c r="C916" s="206" t="s">
        <v>805</v>
      </c>
      <c r="D916" s="207"/>
      <c r="E916" s="208">
        <v>0</v>
      </c>
      <c r="F916" s="209"/>
      <c r="G916" s="210"/>
      <c r="M916" s="204" t="s">
        <v>805</v>
      </c>
      <c r="O916" s="195"/>
    </row>
    <row r="917" spans="1:15" ht="12.75">
      <c r="A917" s="203"/>
      <c r="B917" s="205"/>
      <c r="C917" s="206" t="s">
        <v>806</v>
      </c>
      <c r="D917" s="207"/>
      <c r="E917" s="208">
        <v>201.493</v>
      </c>
      <c r="F917" s="209"/>
      <c r="G917" s="210"/>
      <c r="M917" s="204" t="s">
        <v>806</v>
      </c>
      <c r="O917" s="195"/>
    </row>
    <row r="918" spans="1:15" ht="12.75">
      <c r="A918" s="203"/>
      <c r="B918" s="205"/>
      <c r="C918" s="206" t="s">
        <v>807</v>
      </c>
      <c r="D918" s="207"/>
      <c r="E918" s="208">
        <v>-33.129</v>
      </c>
      <c r="F918" s="209"/>
      <c r="G918" s="210"/>
      <c r="M918" s="204" t="s">
        <v>807</v>
      </c>
      <c r="O918" s="195"/>
    </row>
    <row r="919" spans="1:15" ht="12.75">
      <c r="A919" s="203"/>
      <c r="B919" s="205"/>
      <c r="C919" s="206" t="s">
        <v>808</v>
      </c>
      <c r="D919" s="207"/>
      <c r="E919" s="208">
        <v>-47.85</v>
      </c>
      <c r="F919" s="209"/>
      <c r="G919" s="210"/>
      <c r="M919" s="204" t="s">
        <v>808</v>
      </c>
      <c r="O919" s="195"/>
    </row>
    <row r="920" spans="1:15" ht="12.75">
      <c r="A920" s="203"/>
      <c r="B920" s="205"/>
      <c r="C920" s="206" t="s">
        <v>809</v>
      </c>
      <c r="D920" s="207"/>
      <c r="E920" s="208">
        <v>-5.76</v>
      </c>
      <c r="F920" s="209"/>
      <c r="G920" s="210"/>
      <c r="M920" s="204" t="s">
        <v>809</v>
      </c>
      <c r="O920" s="195"/>
    </row>
    <row r="921" spans="1:15" ht="12.75">
      <c r="A921" s="203"/>
      <c r="B921" s="205"/>
      <c r="C921" s="206" t="s">
        <v>810</v>
      </c>
      <c r="D921" s="207"/>
      <c r="E921" s="208">
        <v>150.273</v>
      </c>
      <c r="F921" s="209"/>
      <c r="G921" s="210"/>
      <c r="M921" s="204" t="s">
        <v>810</v>
      </c>
      <c r="O921" s="195"/>
    </row>
    <row r="922" spans="1:15" ht="12.75">
      <c r="A922" s="203"/>
      <c r="B922" s="205"/>
      <c r="C922" s="206" t="s">
        <v>811</v>
      </c>
      <c r="D922" s="207"/>
      <c r="E922" s="208">
        <v>-22.32</v>
      </c>
      <c r="F922" s="209"/>
      <c r="G922" s="210"/>
      <c r="M922" s="204" t="s">
        <v>811</v>
      </c>
      <c r="O922" s="195"/>
    </row>
    <row r="923" spans="1:15" ht="12.75">
      <c r="A923" s="203"/>
      <c r="B923" s="205"/>
      <c r="C923" s="206" t="s">
        <v>812</v>
      </c>
      <c r="D923" s="207"/>
      <c r="E923" s="208">
        <v>-10.08</v>
      </c>
      <c r="F923" s="209"/>
      <c r="G923" s="210"/>
      <c r="M923" s="204" t="s">
        <v>812</v>
      </c>
      <c r="O923" s="195"/>
    </row>
    <row r="924" spans="1:15" ht="12.75">
      <c r="A924" s="203"/>
      <c r="B924" s="205"/>
      <c r="C924" s="206" t="s">
        <v>189</v>
      </c>
      <c r="D924" s="207"/>
      <c r="E924" s="208">
        <v>0</v>
      </c>
      <c r="F924" s="209"/>
      <c r="G924" s="210"/>
      <c r="M924" s="204" t="s">
        <v>189</v>
      </c>
      <c r="O924" s="195"/>
    </row>
    <row r="925" spans="1:15" ht="12.75">
      <c r="A925" s="203"/>
      <c r="B925" s="205"/>
      <c r="C925" s="206" t="s">
        <v>813</v>
      </c>
      <c r="D925" s="207"/>
      <c r="E925" s="208">
        <v>152.673</v>
      </c>
      <c r="F925" s="209"/>
      <c r="G925" s="210"/>
      <c r="M925" s="204" t="s">
        <v>813</v>
      </c>
      <c r="O925" s="195"/>
    </row>
    <row r="926" spans="1:15" ht="12.75">
      <c r="A926" s="203"/>
      <c r="B926" s="205"/>
      <c r="C926" s="206" t="s">
        <v>814</v>
      </c>
      <c r="D926" s="207"/>
      <c r="E926" s="208">
        <v>-53.17</v>
      </c>
      <c r="F926" s="209"/>
      <c r="G926" s="210"/>
      <c r="M926" s="204" t="s">
        <v>814</v>
      </c>
      <c r="O926" s="195"/>
    </row>
    <row r="927" spans="1:15" ht="12.75">
      <c r="A927" s="203"/>
      <c r="B927" s="205"/>
      <c r="C927" s="206" t="s">
        <v>815</v>
      </c>
      <c r="D927" s="207"/>
      <c r="E927" s="208">
        <v>66.222</v>
      </c>
      <c r="F927" s="209"/>
      <c r="G927" s="210"/>
      <c r="M927" s="204" t="s">
        <v>815</v>
      </c>
      <c r="O927" s="195"/>
    </row>
    <row r="928" spans="1:15" ht="12.75">
      <c r="A928" s="203"/>
      <c r="B928" s="205"/>
      <c r="C928" s="206" t="s">
        <v>816</v>
      </c>
      <c r="D928" s="207"/>
      <c r="E928" s="208">
        <v>11.135</v>
      </c>
      <c r="F928" s="209"/>
      <c r="G928" s="210"/>
      <c r="M928" s="204" t="s">
        <v>816</v>
      </c>
      <c r="O928" s="195"/>
    </row>
    <row r="929" spans="1:15" ht="12.75">
      <c r="A929" s="203"/>
      <c r="B929" s="205"/>
      <c r="C929" s="206" t="s">
        <v>817</v>
      </c>
      <c r="D929" s="207"/>
      <c r="E929" s="208">
        <v>69.12</v>
      </c>
      <c r="F929" s="209"/>
      <c r="G929" s="210"/>
      <c r="M929" s="204" t="s">
        <v>817</v>
      </c>
      <c r="O929" s="195"/>
    </row>
    <row r="930" spans="1:15" ht="12.75">
      <c r="A930" s="203"/>
      <c r="B930" s="205"/>
      <c r="C930" s="206" t="s">
        <v>818</v>
      </c>
      <c r="D930" s="207"/>
      <c r="E930" s="208">
        <v>-7.7287</v>
      </c>
      <c r="F930" s="209"/>
      <c r="G930" s="210"/>
      <c r="M930" s="204" t="s">
        <v>818</v>
      </c>
      <c r="O930" s="195"/>
    </row>
    <row r="931" spans="1:15" ht="12.75">
      <c r="A931" s="203"/>
      <c r="B931" s="205"/>
      <c r="C931" s="206" t="s">
        <v>819</v>
      </c>
      <c r="D931" s="207"/>
      <c r="E931" s="208">
        <v>-11.3325</v>
      </c>
      <c r="F931" s="209"/>
      <c r="G931" s="210"/>
      <c r="M931" s="204" t="s">
        <v>819</v>
      </c>
      <c r="O931" s="195"/>
    </row>
    <row r="932" spans="1:15" ht="12.75">
      <c r="A932" s="203"/>
      <c r="B932" s="205"/>
      <c r="C932" s="206" t="s">
        <v>820</v>
      </c>
      <c r="D932" s="207"/>
      <c r="E932" s="208">
        <v>-5.895</v>
      </c>
      <c r="F932" s="209"/>
      <c r="G932" s="210"/>
      <c r="M932" s="204" t="s">
        <v>820</v>
      </c>
      <c r="O932" s="195"/>
    </row>
    <row r="933" spans="1:15" ht="12.75">
      <c r="A933" s="203"/>
      <c r="B933" s="205"/>
      <c r="C933" s="206" t="s">
        <v>821</v>
      </c>
      <c r="D933" s="207"/>
      <c r="E933" s="208">
        <v>0</v>
      </c>
      <c r="F933" s="209"/>
      <c r="G933" s="210"/>
      <c r="M933" s="204" t="s">
        <v>821</v>
      </c>
      <c r="O933" s="195"/>
    </row>
    <row r="934" spans="1:15" ht="12.75">
      <c r="A934" s="203"/>
      <c r="B934" s="205"/>
      <c r="C934" s="206" t="s">
        <v>103</v>
      </c>
      <c r="D934" s="207"/>
      <c r="E934" s="208">
        <v>0</v>
      </c>
      <c r="F934" s="209"/>
      <c r="G934" s="210"/>
      <c r="M934" s="204" t="s">
        <v>103</v>
      </c>
      <c r="O934" s="195"/>
    </row>
    <row r="935" spans="1:15" ht="12.75">
      <c r="A935" s="203"/>
      <c r="B935" s="205"/>
      <c r="C935" s="206" t="s">
        <v>113</v>
      </c>
      <c r="D935" s="207"/>
      <c r="E935" s="208">
        <v>0</v>
      </c>
      <c r="F935" s="209"/>
      <c r="G935" s="210"/>
      <c r="M935" s="204" t="s">
        <v>113</v>
      </c>
      <c r="O935" s="195"/>
    </row>
    <row r="936" spans="1:15" ht="12.75">
      <c r="A936" s="203"/>
      <c r="B936" s="205"/>
      <c r="C936" s="206" t="s">
        <v>805</v>
      </c>
      <c r="D936" s="207"/>
      <c r="E936" s="208">
        <v>0</v>
      </c>
      <c r="F936" s="209"/>
      <c r="G936" s="210"/>
      <c r="M936" s="204" t="s">
        <v>805</v>
      </c>
      <c r="O936" s="195"/>
    </row>
    <row r="937" spans="1:15" ht="12.75">
      <c r="A937" s="203"/>
      <c r="B937" s="205"/>
      <c r="C937" s="206" t="s">
        <v>822</v>
      </c>
      <c r="D937" s="207"/>
      <c r="E937" s="208">
        <v>21.2257</v>
      </c>
      <c r="F937" s="209"/>
      <c r="G937" s="210"/>
      <c r="M937" s="204" t="s">
        <v>822</v>
      </c>
      <c r="O937" s="195"/>
    </row>
    <row r="938" spans="1:15" ht="12.75">
      <c r="A938" s="203"/>
      <c r="B938" s="205"/>
      <c r="C938" s="206" t="s">
        <v>823</v>
      </c>
      <c r="D938" s="207"/>
      <c r="E938" s="208">
        <v>59.2523</v>
      </c>
      <c r="F938" s="209"/>
      <c r="G938" s="210"/>
      <c r="M938" s="204" t="s">
        <v>823</v>
      </c>
      <c r="O938" s="195"/>
    </row>
    <row r="939" spans="1:15" ht="12.75">
      <c r="A939" s="203"/>
      <c r="B939" s="205"/>
      <c r="C939" s="206" t="s">
        <v>189</v>
      </c>
      <c r="D939" s="207"/>
      <c r="E939" s="208">
        <v>0</v>
      </c>
      <c r="F939" s="209"/>
      <c r="G939" s="210"/>
      <c r="M939" s="204" t="s">
        <v>189</v>
      </c>
      <c r="O939" s="195"/>
    </row>
    <row r="940" spans="1:15" ht="12.75">
      <c r="A940" s="203"/>
      <c r="B940" s="205"/>
      <c r="C940" s="206" t="s">
        <v>824</v>
      </c>
      <c r="D940" s="207"/>
      <c r="E940" s="208">
        <v>50.2973</v>
      </c>
      <c r="F940" s="209"/>
      <c r="G940" s="210"/>
      <c r="M940" s="204" t="s">
        <v>824</v>
      </c>
      <c r="O940" s="195"/>
    </row>
    <row r="941" spans="1:15" ht="12.75">
      <c r="A941" s="203"/>
      <c r="B941" s="205"/>
      <c r="C941" s="206" t="s">
        <v>825</v>
      </c>
      <c r="D941" s="207"/>
      <c r="E941" s="208">
        <v>22.8457</v>
      </c>
      <c r="F941" s="209"/>
      <c r="G941" s="210"/>
      <c r="M941" s="204" t="s">
        <v>825</v>
      </c>
      <c r="O941" s="195"/>
    </row>
    <row r="942" spans="1:104" ht="12.75">
      <c r="A942" s="196">
        <v>156</v>
      </c>
      <c r="B942" s="197" t="s">
        <v>826</v>
      </c>
      <c r="C942" s="198" t="s">
        <v>827</v>
      </c>
      <c r="D942" s="199" t="s">
        <v>86</v>
      </c>
      <c r="E942" s="200">
        <v>49.7955</v>
      </c>
      <c r="F942" s="200">
        <v>0</v>
      </c>
      <c r="G942" s="201">
        <f>E942*F942</f>
        <v>0</v>
      </c>
      <c r="O942" s="195">
        <v>2</v>
      </c>
      <c r="AA942" s="167">
        <v>12</v>
      </c>
      <c r="AB942" s="167">
        <v>0</v>
      </c>
      <c r="AC942" s="167">
        <v>109</v>
      </c>
      <c r="AZ942" s="167">
        <v>4</v>
      </c>
      <c r="BA942" s="167">
        <f>IF(AZ942=1,G942,0)</f>
        <v>0</v>
      </c>
      <c r="BB942" s="167">
        <f>IF(AZ942=2,G942,0)</f>
        <v>0</v>
      </c>
      <c r="BC942" s="167">
        <f>IF(AZ942=3,G942,0)</f>
        <v>0</v>
      </c>
      <c r="BD942" s="167">
        <f>IF(AZ942=4,G942,0)</f>
        <v>0</v>
      </c>
      <c r="BE942" s="167">
        <f>IF(AZ942=5,G942,0)</f>
        <v>0</v>
      </c>
      <c r="CA942" s="202">
        <v>12</v>
      </c>
      <c r="CB942" s="202">
        <v>0</v>
      </c>
      <c r="CZ942" s="167">
        <v>0</v>
      </c>
    </row>
    <row r="943" spans="1:15" ht="12.75">
      <c r="A943" s="203"/>
      <c r="B943" s="205"/>
      <c r="C943" s="206" t="s">
        <v>87</v>
      </c>
      <c r="D943" s="207"/>
      <c r="E943" s="208">
        <v>0</v>
      </c>
      <c r="F943" s="209"/>
      <c r="G943" s="210"/>
      <c r="M943" s="204" t="s">
        <v>87</v>
      </c>
      <c r="O943" s="195"/>
    </row>
    <row r="944" spans="1:15" ht="12.75">
      <c r="A944" s="203"/>
      <c r="B944" s="205"/>
      <c r="C944" s="206" t="s">
        <v>113</v>
      </c>
      <c r="D944" s="207"/>
      <c r="E944" s="208">
        <v>0</v>
      </c>
      <c r="F944" s="209"/>
      <c r="G944" s="210"/>
      <c r="M944" s="204" t="s">
        <v>113</v>
      </c>
      <c r="O944" s="195"/>
    </row>
    <row r="945" spans="1:15" ht="12.75">
      <c r="A945" s="203"/>
      <c r="B945" s="205"/>
      <c r="C945" s="206" t="s">
        <v>805</v>
      </c>
      <c r="D945" s="207"/>
      <c r="E945" s="208">
        <v>0</v>
      </c>
      <c r="F945" s="209"/>
      <c r="G945" s="210"/>
      <c r="M945" s="204" t="s">
        <v>805</v>
      </c>
      <c r="O945" s="195"/>
    </row>
    <row r="946" spans="1:15" ht="12.75">
      <c r="A946" s="203"/>
      <c r="B946" s="205"/>
      <c r="C946" s="206" t="s">
        <v>828</v>
      </c>
      <c r="D946" s="207"/>
      <c r="E946" s="208">
        <v>9.24</v>
      </c>
      <c r="F946" s="209"/>
      <c r="G946" s="210"/>
      <c r="M946" s="204" t="s">
        <v>828</v>
      </c>
      <c r="O946" s="195"/>
    </row>
    <row r="947" spans="1:15" ht="12.75">
      <c r="A947" s="203"/>
      <c r="B947" s="205"/>
      <c r="C947" s="206" t="s">
        <v>829</v>
      </c>
      <c r="D947" s="207"/>
      <c r="E947" s="208">
        <v>2.325</v>
      </c>
      <c r="F947" s="209"/>
      <c r="G947" s="210"/>
      <c r="M947" s="204" t="s">
        <v>829</v>
      </c>
      <c r="O947" s="195"/>
    </row>
    <row r="948" spans="1:15" ht="12.75">
      <c r="A948" s="203"/>
      <c r="B948" s="205"/>
      <c r="C948" s="206" t="s">
        <v>830</v>
      </c>
      <c r="D948" s="207"/>
      <c r="E948" s="208">
        <v>11.13</v>
      </c>
      <c r="F948" s="209"/>
      <c r="G948" s="210"/>
      <c r="M948" s="204" t="s">
        <v>830</v>
      </c>
      <c r="O948" s="195"/>
    </row>
    <row r="949" spans="1:15" ht="12.75">
      <c r="A949" s="203"/>
      <c r="B949" s="205"/>
      <c r="C949" s="206" t="s">
        <v>831</v>
      </c>
      <c r="D949" s="207"/>
      <c r="E949" s="208">
        <v>1.7715</v>
      </c>
      <c r="F949" s="209"/>
      <c r="G949" s="210"/>
      <c r="M949" s="204" t="s">
        <v>831</v>
      </c>
      <c r="O949" s="195"/>
    </row>
    <row r="950" spans="1:15" ht="12.75">
      <c r="A950" s="203"/>
      <c r="B950" s="205"/>
      <c r="C950" s="206" t="s">
        <v>832</v>
      </c>
      <c r="D950" s="207"/>
      <c r="E950" s="208">
        <v>3.27</v>
      </c>
      <c r="F950" s="209"/>
      <c r="G950" s="210"/>
      <c r="M950" s="204" t="s">
        <v>832</v>
      </c>
      <c r="O950" s="195"/>
    </row>
    <row r="951" spans="1:15" ht="12.75">
      <c r="A951" s="203"/>
      <c r="B951" s="205"/>
      <c r="C951" s="206" t="s">
        <v>833</v>
      </c>
      <c r="D951" s="207"/>
      <c r="E951" s="208">
        <v>2.07</v>
      </c>
      <c r="F951" s="209"/>
      <c r="G951" s="210"/>
      <c r="M951" s="204" t="s">
        <v>833</v>
      </c>
      <c r="O951" s="195"/>
    </row>
    <row r="952" spans="1:15" ht="12.75">
      <c r="A952" s="203"/>
      <c r="B952" s="205"/>
      <c r="C952" s="206" t="s">
        <v>834</v>
      </c>
      <c r="D952" s="207"/>
      <c r="E952" s="208">
        <v>1.17</v>
      </c>
      <c r="F952" s="209"/>
      <c r="G952" s="210"/>
      <c r="M952" s="204" t="s">
        <v>834</v>
      </c>
      <c r="O952" s="195"/>
    </row>
    <row r="953" spans="1:15" ht="12.75">
      <c r="A953" s="203"/>
      <c r="B953" s="205"/>
      <c r="C953" s="206" t="s">
        <v>189</v>
      </c>
      <c r="D953" s="207"/>
      <c r="E953" s="208">
        <v>0</v>
      </c>
      <c r="F953" s="209"/>
      <c r="G953" s="210"/>
      <c r="M953" s="204" t="s">
        <v>189</v>
      </c>
      <c r="O953" s="195"/>
    </row>
    <row r="954" spans="1:15" ht="12.75">
      <c r="A954" s="203"/>
      <c r="B954" s="205"/>
      <c r="C954" s="206" t="s">
        <v>835</v>
      </c>
      <c r="D954" s="207"/>
      <c r="E954" s="208">
        <v>6.3</v>
      </c>
      <c r="F954" s="209"/>
      <c r="G954" s="210"/>
      <c r="M954" s="204" t="s">
        <v>835</v>
      </c>
      <c r="O954" s="195"/>
    </row>
    <row r="955" spans="1:15" ht="12.75">
      <c r="A955" s="203"/>
      <c r="B955" s="205"/>
      <c r="C955" s="206" t="s">
        <v>836</v>
      </c>
      <c r="D955" s="207"/>
      <c r="E955" s="208">
        <v>2.52</v>
      </c>
      <c r="F955" s="209"/>
      <c r="G955" s="210"/>
      <c r="M955" s="204" t="s">
        <v>836</v>
      </c>
      <c r="O955" s="195"/>
    </row>
    <row r="956" spans="1:15" ht="12.75">
      <c r="A956" s="203"/>
      <c r="B956" s="205"/>
      <c r="C956" s="206" t="s">
        <v>837</v>
      </c>
      <c r="D956" s="207"/>
      <c r="E956" s="208">
        <v>1.176</v>
      </c>
      <c r="F956" s="209"/>
      <c r="G956" s="210"/>
      <c r="M956" s="204" t="s">
        <v>837</v>
      </c>
      <c r="O956" s="195"/>
    </row>
    <row r="957" spans="1:15" ht="12.75">
      <c r="A957" s="203"/>
      <c r="B957" s="205"/>
      <c r="C957" s="206" t="s">
        <v>838</v>
      </c>
      <c r="D957" s="207"/>
      <c r="E957" s="208">
        <v>1.2945</v>
      </c>
      <c r="F957" s="209"/>
      <c r="G957" s="210"/>
      <c r="M957" s="204" t="s">
        <v>838</v>
      </c>
      <c r="O957" s="195"/>
    </row>
    <row r="958" spans="1:15" ht="12.75">
      <c r="A958" s="203"/>
      <c r="B958" s="205"/>
      <c r="C958" s="206" t="s">
        <v>839</v>
      </c>
      <c r="D958" s="207"/>
      <c r="E958" s="208">
        <v>1.1685</v>
      </c>
      <c r="F958" s="209"/>
      <c r="G958" s="210"/>
      <c r="M958" s="204" t="s">
        <v>839</v>
      </c>
      <c r="O958" s="195"/>
    </row>
    <row r="959" spans="1:15" ht="12.75">
      <c r="A959" s="203"/>
      <c r="B959" s="205"/>
      <c r="C959" s="206" t="s">
        <v>840</v>
      </c>
      <c r="D959" s="207"/>
      <c r="E959" s="208">
        <v>0.99</v>
      </c>
      <c r="F959" s="209"/>
      <c r="G959" s="210"/>
      <c r="M959" s="204" t="s">
        <v>840</v>
      </c>
      <c r="O959" s="195"/>
    </row>
    <row r="960" spans="1:15" ht="12.75">
      <c r="A960" s="203"/>
      <c r="B960" s="205"/>
      <c r="C960" s="206" t="s">
        <v>841</v>
      </c>
      <c r="D960" s="207"/>
      <c r="E960" s="208">
        <v>0.63</v>
      </c>
      <c r="F960" s="209"/>
      <c r="G960" s="210"/>
      <c r="M960" s="204" t="s">
        <v>841</v>
      </c>
      <c r="O960" s="195"/>
    </row>
    <row r="961" spans="1:15" ht="12.75">
      <c r="A961" s="203"/>
      <c r="B961" s="205"/>
      <c r="C961" s="206" t="s">
        <v>842</v>
      </c>
      <c r="D961" s="207"/>
      <c r="E961" s="208">
        <v>3.4875</v>
      </c>
      <c r="F961" s="209"/>
      <c r="G961" s="210"/>
      <c r="M961" s="204" t="s">
        <v>842</v>
      </c>
      <c r="O961" s="195"/>
    </row>
    <row r="962" spans="1:15" ht="12.75">
      <c r="A962" s="203"/>
      <c r="B962" s="205"/>
      <c r="C962" s="206" t="s">
        <v>843</v>
      </c>
      <c r="D962" s="207"/>
      <c r="E962" s="208">
        <v>1.2525</v>
      </c>
      <c r="F962" s="209"/>
      <c r="G962" s="210"/>
      <c r="M962" s="204" t="s">
        <v>843</v>
      </c>
      <c r="O962" s="195"/>
    </row>
    <row r="963" spans="1:104" ht="12.75">
      <c r="A963" s="196">
        <v>157</v>
      </c>
      <c r="B963" s="197" t="s">
        <v>844</v>
      </c>
      <c r="C963" s="198" t="s">
        <v>845</v>
      </c>
      <c r="D963" s="199" t="s">
        <v>86</v>
      </c>
      <c r="E963" s="200">
        <v>64.38</v>
      </c>
      <c r="F963" s="200">
        <v>0</v>
      </c>
      <c r="G963" s="201">
        <f>E963*F963</f>
        <v>0</v>
      </c>
      <c r="O963" s="195">
        <v>2</v>
      </c>
      <c r="AA963" s="167">
        <v>12</v>
      </c>
      <c r="AB963" s="167">
        <v>0</v>
      </c>
      <c r="AC963" s="167">
        <v>111</v>
      </c>
      <c r="AZ963" s="167">
        <v>4</v>
      </c>
      <c r="BA963" s="167">
        <f>IF(AZ963=1,G963,0)</f>
        <v>0</v>
      </c>
      <c r="BB963" s="167">
        <f>IF(AZ963=2,G963,0)</f>
        <v>0</v>
      </c>
      <c r="BC963" s="167">
        <f>IF(AZ963=3,G963,0)</f>
        <v>0</v>
      </c>
      <c r="BD963" s="167">
        <f>IF(AZ963=4,G963,0)</f>
        <v>0</v>
      </c>
      <c r="BE963" s="167">
        <f>IF(AZ963=5,G963,0)</f>
        <v>0</v>
      </c>
      <c r="CA963" s="202">
        <v>12</v>
      </c>
      <c r="CB963" s="202">
        <v>0</v>
      </c>
      <c r="CZ963" s="167">
        <v>0</v>
      </c>
    </row>
    <row r="964" spans="1:15" ht="12.75">
      <c r="A964" s="203"/>
      <c r="B964" s="205"/>
      <c r="C964" s="206" t="s">
        <v>846</v>
      </c>
      <c r="D964" s="207"/>
      <c r="E964" s="208">
        <v>0</v>
      </c>
      <c r="F964" s="209"/>
      <c r="G964" s="210"/>
      <c r="M964" s="204" t="s">
        <v>846</v>
      </c>
      <c r="O964" s="195"/>
    </row>
    <row r="965" spans="1:15" ht="12.75">
      <c r="A965" s="203"/>
      <c r="B965" s="205"/>
      <c r="C965" s="206" t="s">
        <v>87</v>
      </c>
      <c r="D965" s="207"/>
      <c r="E965" s="208">
        <v>0</v>
      </c>
      <c r="F965" s="209"/>
      <c r="G965" s="210"/>
      <c r="M965" s="204" t="s">
        <v>87</v>
      </c>
      <c r="O965" s="195"/>
    </row>
    <row r="966" spans="1:15" ht="12.75">
      <c r="A966" s="203"/>
      <c r="B966" s="205"/>
      <c r="C966" s="206" t="s">
        <v>113</v>
      </c>
      <c r="D966" s="207"/>
      <c r="E966" s="208">
        <v>0</v>
      </c>
      <c r="F966" s="209"/>
      <c r="G966" s="210"/>
      <c r="M966" s="204" t="s">
        <v>113</v>
      </c>
      <c r="O966" s="195"/>
    </row>
    <row r="967" spans="1:15" ht="12.75">
      <c r="A967" s="203"/>
      <c r="B967" s="205"/>
      <c r="C967" s="206" t="s">
        <v>805</v>
      </c>
      <c r="D967" s="207"/>
      <c r="E967" s="208">
        <v>0</v>
      </c>
      <c r="F967" s="209"/>
      <c r="G967" s="210"/>
      <c r="M967" s="204" t="s">
        <v>805</v>
      </c>
      <c r="O967" s="195"/>
    </row>
    <row r="968" spans="1:15" ht="12.75">
      <c r="A968" s="203"/>
      <c r="B968" s="205"/>
      <c r="C968" s="206" t="s">
        <v>847</v>
      </c>
      <c r="D968" s="207"/>
      <c r="E968" s="208">
        <v>18.64</v>
      </c>
      <c r="F968" s="209"/>
      <c r="G968" s="210"/>
      <c r="M968" s="204" t="s">
        <v>847</v>
      </c>
      <c r="O968" s="195"/>
    </row>
    <row r="969" spans="1:15" ht="12.75">
      <c r="A969" s="203"/>
      <c r="B969" s="205"/>
      <c r="C969" s="206" t="s">
        <v>848</v>
      </c>
      <c r="D969" s="207"/>
      <c r="E969" s="208">
        <v>16.185</v>
      </c>
      <c r="F969" s="209"/>
      <c r="G969" s="210"/>
      <c r="M969" s="204" t="s">
        <v>848</v>
      </c>
      <c r="O969" s="195"/>
    </row>
    <row r="970" spans="1:15" ht="12.75">
      <c r="A970" s="203"/>
      <c r="B970" s="205"/>
      <c r="C970" s="206" t="s">
        <v>189</v>
      </c>
      <c r="D970" s="207"/>
      <c r="E970" s="208">
        <v>0</v>
      </c>
      <c r="F970" s="209"/>
      <c r="G970" s="210"/>
      <c r="M970" s="204" t="s">
        <v>189</v>
      </c>
      <c r="O970" s="195"/>
    </row>
    <row r="971" spans="1:15" ht="12.75">
      <c r="A971" s="203"/>
      <c r="B971" s="205"/>
      <c r="C971" s="206" t="s">
        <v>849</v>
      </c>
      <c r="D971" s="207"/>
      <c r="E971" s="208">
        <v>11.64</v>
      </c>
      <c r="F971" s="209"/>
      <c r="G971" s="210"/>
      <c r="M971" s="204" t="s">
        <v>849</v>
      </c>
      <c r="O971" s="195"/>
    </row>
    <row r="972" spans="1:15" ht="12.75">
      <c r="A972" s="203"/>
      <c r="B972" s="205"/>
      <c r="C972" s="206" t="s">
        <v>850</v>
      </c>
      <c r="D972" s="207"/>
      <c r="E972" s="208">
        <v>2.625</v>
      </c>
      <c r="F972" s="209"/>
      <c r="G972" s="210"/>
      <c r="M972" s="204" t="s">
        <v>850</v>
      </c>
      <c r="O972" s="195"/>
    </row>
    <row r="973" spans="1:15" ht="12.75">
      <c r="A973" s="203"/>
      <c r="B973" s="205"/>
      <c r="C973" s="206" t="s">
        <v>851</v>
      </c>
      <c r="D973" s="207"/>
      <c r="E973" s="208">
        <v>15.29</v>
      </c>
      <c r="F973" s="209"/>
      <c r="G973" s="210"/>
      <c r="M973" s="204" t="s">
        <v>851</v>
      </c>
      <c r="O973" s="195"/>
    </row>
    <row r="974" spans="1:104" ht="12.75">
      <c r="A974" s="196">
        <v>158</v>
      </c>
      <c r="B974" s="197" t="s">
        <v>852</v>
      </c>
      <c r="C974" s="198" t="s">
        <v>853</v>
      </c>
      <c r="D974" s="199" t="s">
        <v>86</v>
      </c>
      <c r="E974" s="200">
        <v>7.72</v>
      </c>
      <c r="F974" s="200">
        <v>0</v>
      </c>
      <c r="G974" s="201">
        <f>E974*F974</f>
        <v>0</v>
      </c>
      <c r="O974" s="195">
        <v>2</v>
      </c>
      <c r="AA974" s="167">
        <v>12</v>
      </c>
      <c r="AB974" s="167">
        <v>0</v>
      </c>
      <c r="AC974" s="167">
        <v>110</v>
      </c>
      <c r="AZ974" s="167">
        <v>4</v>
      </c>
      <c r="BA974" s="167">
        <f>IF(AZ974=1,G974,0)</f>
        <v>0</v>
      </c>
      <c r="BB974" s="167">
        <f>IF(AZ974=2,G974,0)</f>
        <v>0</v>
      </c>
      <c r="BC974" s="167">
        <f>IF(AZ974=3,G974,0)</f>
        <v>0</v>
      </c>
      <c r="BD974" s="167">
        <f>IF(AZ974=4,G974,0)</f>
        <v>0</v>
      </c>
      <c r="BE974" s="167">
        <f>IF(AZ974=5,G974,0)</f>
        <v>0</v>
      </c>
      <c r="CA974" s="202">
        <v>12</v>
      </c>
      <c r="CB974" s="202">
        <v>0</v>
      </c>
      <c r="CZ974" s="167">
        <v>0</v>
      </c>
    </row>
    <row r="975" spans="1:15" ht="12.75">
      <c r="A975" s="203"/>
      <c r="B975" s="205"/>
      <c r="C975" s="206" t="s">
        <v>854</v>
      </c>
      <c r="D975" s="207"/>
      <c r="E975" s="208">
        <v>0</v>
      </c>
      <c r="F975" s="209"/>
      <c r="G975" s="210"/>
      <c r="M975" s="204" t="s">
        <v>854</v>
      </c>
      <c r="O975" s="195"/>
    </row>
    <row r="976" spans="1:15" ht="12.75">
      <c r="A976" s="203"/>
      <c r="B976" s="205"/>
      <c r="C976" s="206" t="s">
        <v>855</v>
      </c>
      <c r="D976" s="207"/>
      <c r="E976" s="208">
        <v>7.72</v>
      </c>
      <c r="F976" s="209"/>
      <c r="G976" s="210"/>
      <c r="M976" s="204" t="s">
        <v>855</v>
      </c>
      <c r="O976" s="195"/>
    </row>
    <row r="977" spans="1:104" ht="12.75">
      <c r="A977" s="196">
        <v>159</v>
      </c>
      <c r="B977" s="197" t="s">
        <v>856</v>
      </c>
      <c r="C977" s="198" t="s">
        <v>857</v>
      </c>
      <c r="D977" s="199" t="s">
        <v>86</v>
      </c>
      <c r="E977" s="200">
        <v>71.8025</v>
      </c>
      <c r="F977" s="200">
        <v>0</v>
      </c>
      <c r="G977" s="201">
        <f>E977*F977</f>
        <v>0</v>
      </c>
      <c r="O977" s="195">
        <v>2</v>
      </c>
      <c r="AA977" s="167">
        <v>12</v>
      </c>
      <c r="AB977" s="167">
        <v>0</v>
      </c>
      <c r="AC977" s="167">
        <v>68</v>
      </c>
      <c r="AZ977" s="167">
        <v>4</v>
      </c>
      <c r="BA977" s="167">
        <f>IF(AZ977=1,G977,0)</f>
        <v>0</v>
      </c>
      <c r="BB977" s="167">
        <f>IF(AZ977=2,G977,0)</f>
        <v>0</v>
      </c>
      <c r="BC977" s="167">
        <f>IF(AZ977=3,G977,0)</f>
        <v>0</v>
      </c>
      <c r="BD977" s="167">
        <f>IF(AZ977=4,G977,0)</f>
        <v>0</v>
      </c>
      <c r="BE977" s="167">
        <f>IF(AZ977=5,G977,0)</f>
        <v>0</v>
      </c>
      <c r="CA977" s="202">
        <v>12</v>
      </c>
      <c r="CB977" s="202">
        <v>0</v>
      </c>
      <c r="CZ977" s="167">
        <v>0</v>
      </c>
    </row>
    <row r="978" spans="1:15" ht="12.75">
      <c r="A978" s="203"/>
      <c r="B978" s="205"/>
      <c r="C978" s="206" t="s">
        <v>103</v>
      </c>
      <c r="D978" s="207"/>
      <c r="E978" s="208">
        <v>0</v>
      </c>
      <c r="F978" s="209"/>
      <c r="G978" s="210"/>
      <c r="M978" s="204" t="s">
        <v>103</v>
      </c>
      <c r="O978" s="195"/>
    </row>
    <row r="979" spans="1:15" ht="12.75">
      <c r="A979" s="203"/>
      <c r="B979" s="205"/>
      <c r="C979" s="206" t="s">
        <v>113</v>
      </c>
      <c r="D979" s="207"/>
      <c r="E979" s="208">
        <v>0</v>
      </c>
      <c r="F979" s="209"/>
      <c r="G979" s="210"/>
      <c r="M979" s="204" t="s">
        <v>113</v>
      </c>
      <c r="O979" s="195"/>
    </row>
    <row r="980" spans="1:15" ht="12.75">
      <c r="A980" s="203"/>
      <c r="B980" s="205"/>
      <c r="C980" s="206" t="s">
        <v>858</v>
      </c>
      <c r="D980" s="207"/>
      <c r="E980" s="208">
        <v>0</v>
      </c>
      <c r="F980" s="209"/>
      <c r="G980" s="210"/>
      <c r="M980" s="204" t="s">
        <v>858</v>
      </c>
      <c r="O980" s="195"/>
    </row>
    <row r="981" spans="1:15" ht="12.75">
      <c r="A981" s="203"/>
      <c r="B981" s="205"/>
      <c r="C981" s="206" t="s">
        <v>859</v>
      </c>
      <c r="D981" s="207"/>
      <c r="E981" s="208">
        <v>59.4025</v>
      </c>
      <c r="F981" s="209"/>
      <c r="G981" s="210"/>
      <c r="M981" s="204" t="s">
        <v>859</v>
      </c>
      <c r="O981" s="195"/>
    </row>
    <row r="982" spans="1:15" ht="12.75">
      <c r="A982" s="203"/>
      <c r="B982" s="205"/>
      <c r="C982" s="206" t="s">
        <v>860</v>
      </c>
      <c r="D982" s="207"/>
      <c r="E982" s="208">
        <v>12.4</v>
      </c>
      <c r="F982" s="209"/>
      <c r="G982" s="210"/>
      <c r="M982" s="204" t="s">
        <v>860</v>
      </c>
      <c r="O982" s="195"/>
    </row>
    <row r="983" spans="1:104" ht="12.75">
      <c r="A983" s="196">
        <v>160</v>
      </c>
      <c r="B983" s="197" t="s">
        <v>861</v>
      </c>
      <c r="C983" s="198" t="s">
        <v>862</v>
      </c>
      <c r="D983" s="199" t="s">
        <v>86</v>
      </c>
      <c r="E983" s="200">
        <v>1560.9174</v>
      </c>
      <c r="F983" s="200">
        <v>0</v>
      </c>
      <c r="G983" s="201">
        <f>E983*F983</f>
        <v>0</v>
      </c>
      <c r="O983" s="195">
        <v>2</v>
      </c>
      <c r="AA983" s="167">
        <v>12</v>
      </c>
      <c r="AB983" s="167">
        <v>0</v>
      </c>
      <c r="AC983" s="167">
        <v>69</v>
      </c>
      <c r="AZ983" s="167">
        <v>4</v>
      </c>
      <c r="BA983" s="167">
        <f>IF(AZ983=1,G983,0)</f>
        <v>0</v>
      </c>
      <c r="BB983" s="167">
        <f>IF(AZ983=2,G983,0)</f>
        <v>0</v>
      </c>
      <c r="BC983" s="167">
        <f>IF(AZ983=3,G983,0)</f>
        <v>0</v>
      </c>
      <c r="BD983" s="167">
        <f>IF(AZ983=4,G983,0)</f>
        <v>0</v>
      </c>
      <c r="BE983" s="167">
        <f>IF(AZ983=5,G983,0)</f>
        <v>0</v>
      </c>
      <c r="CA983" s="202">
        <v>12</v>
      </c>
      <c r="CB983" s="202">
        <v>0</v>
      </c>
      <c r="CZ983" s="167">
        <v>0</v>
      </c>
    </row>
    <row r="984" spans="1:15" ht="12.75">
      <c r="A984" s="203"/>
      <c r="B984" s="205"/>
      <c r="C984" s="206" t="s">
        <v>103</v>
      </c>
      <c r="D984" s="207"/>
      <c r="E984" s="208">
        <v>0</v>
      </c>
      <c r="F984" s="209"/>
      <c r="G984" s="210"/>
      <c r="M984" s="204" t="s">
        <v>103</v>
      </c>
      <c r="O984" s="195"/>
    </row>
    <row r="985" spans="1:15" ht="12.75">
      <c r="A985" s="203"/>
      <c r="B985" s="205"/>
      <c r="C985" s="206" t="s">
        <v>113</v>
      </c>
      <c r="D985" s="207"/>
      <c r="E985" s="208">
        <v>0</v>
      </c>
      <c r="F985" s="209"/>
      <c r="G985" s="210"/>
      <c r="M985" s="204" t="s">
        <v>113</v>
      </c>
      <c r="O985" s="195"/>
    </row>
    <row r="986" spans="1:15" ht="12.75">
      <c r="A986" s="203"/>
      <c r="B986" s="205"/>
      <c r="C986" s="206" t="s">
        <v>863</v>
      </c>
      <c r="D986" s="207"/>
      <c r="E986" s="208">
        <v>0</v>
      </c>
      <c r="F986" s="209"/>
      <c r="G986" s="210"/>
      <c r="M986" s="204" t="s">
        <v>863</v>
      </c>
      <c r="O986" s="195"/>
    </row>
    <row r="987" spans="1:15" ht="12.75">
      <c r="A987" s="203"/>
      <c r="B987" s="205"/>
      <c r="C987" s="206" t="s">
        <v>864</v>
      </c>
      <c r="D987" s="207"/>
      <c r="E987" s="208">
        <v>849.4972</v>
      </c>
      <c r="F987" s="209"/>
      <c r="G987" s="210"/>
      <c r="M987" s="204" t="s">
        <v>864</v>
      </c>
      <c r="O987" s="195"/>
    </row>
    <row r="988" spans="1:15" ht="12.75">
      <c r="A988" s="203"/>
      <c r="B988" s="205"/>
      <c r="C988" s="206" t="s">
        <v>865</v>
      </c>
      <c r="D988" s="207"/>
      <c r="E988" s="208">
        <v>258.1397</v>
      </c>
      <c r="F988" s="209"/>
      <c r="G988" s="210"/>
      <c r="M988" s="204" t="s">
        <v>865</v>
      </c>
      <c r="O988" s="195"/>
    </row>
    <row r="989" spans="1:15" ht="12.75">
      <c r="A989" s="203"/>
      <c r="B989" s="205"/>
      <c r="C989" s="206" t="s">
        <v>866</v>
      </c>
      <c r="D989" s="207"/>
      <c r="E989" s="208">
        <v>85.068</v>
      </c>
      <c r="F989" s="209"/>
      <c r="G989" s="210"/>
      <c r="M989" s="204" t="s">
        <v>866</v>
      </c>
      <c r="O989" s="195"/>
    </row>
    <row r="990" spans="1:15" ht="12.75">
      <c r="A990" s="203"/>
      <c r="B990" s="205"/>
      <c r="C990" s="206" t="s">
        <v>867</v>
      </c>
      <c r="D990" s="207"/>
      <c r="E990" s="208">
        <v>-3.42</v>
      </c>
      <c r="F990" s="209"/>
      <c r="G990" s="210"/>
      <c r="M990" s="204" t="s">
        <v>867</v>
      </c>
      <c r="O990" s="195"/>
    </row>
    <row r="991" spans="1:15" ht="12.75">
      <c r="A991" s="203"/>
      <c r="B991" s="205"/>
      <c r="C991" s="206" t="s">
        <v>868</v>
      </c>
      <c r="D991" s="207"/>
      <c r="E991" s="208">
        <v>371.6325</v>
      </c>
      <c r="F991" s="209"/>
      <c r="G991" s="210"/>
      <c r="M991" s="204" t="s">
        <v>868</v>
      </c>
      <c r="O991" s="195"/>
    </row>
    <row r="992" spans="1:57" ht="12.75">
      <c r="A992" s="211"/>
      <c r="B992" s="212" t="s">
        <v>76</v>
      </c>
      <c r="C992" s="213" t="str">
        <f>CONCATENATE(B910," ",C910)</f>
        <v>MVY výměry-neoceňovat (potřebné k výpočtu ceny)</v>
      </c>
      <c r="D992" s="214"/>
      <c r="E992" s="215"/>
      <c r="F992" s="216"/>
      <c r="G992" s="217">
        <f>SUM(G910:G991)</f>
        <v>0</v>
      </c>
      <c r="O992" s="195">
        <v>4</v>
      </c>
      <c r="BA992" s="218">
        <f>SUM(BA910:BA991)</f>
        <v>0</v>
      </c>
      <c r="BB992" s="218">
        <f>SUM(BB910:BB991)</f>
        <v>0</v>
      </c>
      <c r="BC992" s="218">
        <f>SUM(BC910:BC991)</f>
        <v>0</v>
      </c>
      <c r="BD992" s="218">
        <f>SUM(BD910:BD991)</f>
        <v>0</v>
      </c>
      <c r="BE992" s="218">
        <f>SUM(BE910:BE991)</f>
        <v>0</v>
      </c>
    </row>
    <row r="993" spans="1:15" ht="12.75">
      <c r="A993" s="188" t="s">
        <v>72</v>
      </c>
      <c r="B993" s="189" t="s">
        <v>869</v>
      </c>
      <c r="C993" s="190" t="s">
        <v>870</v>
      </c>
      <c r="D993" s="191"/>
      <c r="E993" s="192"/>
      <c r="F993" s="192"/>
      <c r="G993" s="193"/>
      <c r="H993" s="194"/>
      <c r="I993" s="194"/>
      <c r="O993" s="195">
        <v>1</v>
      </c>
    </row>
    <row r="994" spans="1:104" ht="12.75">
      <c r="A994" s="196">
        <v>161</v>
      </c>
      <c r="B994" s="197" t="s">
        <v>871</v>
      </c>
      <c r="C994" s="198" t="s">
        <v>872</v>
      </c>
      <c r="D994" s="199" t="s">
        <v>384</v>
      </c>
      <c r="E994" s="200">
        <v>57.23142985</v>
      </c>
      <c r="F994" s="200">
        <v>0</v>
      </c>
      <c r="G994" s="201">
        <f>E994*F994</f>
        <v>0</v>
      </c>
      <c r="O994" s="195">
        <v>2</v>
      </c>
      <c r="AA994" s="167">
        <v>8</v>
      </c>
      <c r="AB994" s="167">
        <v>0</v>
      </c>
      <c r="AC994" s="167">
        <v>3</v>
      </c>
      <c r="AZ994" s="167">
        <v>1</v>
      </c>
      <c r="BA994" s="167">
        <f>IF(AZ994=1,G994,0)</f>
        <v>0</v>
      </c>
      <c r="BB994" s="167">
        <f>IF(AZ994=2,G994,0)</f>
        <v>0</v>
      </c>
      <c r="BC994" s="167">
        <f>IF(AZ994=3,G994,0)</f>
        <v>0</v>
      </c>
      <c r="BD994" s="167">
        <f>IF(AZ994=4,G994,0)</f>
        <v>0</v>
      </c>
      <c r="BE994" s="167">
        <f>IF(AZ994=5,G994,0)</f>
        <v>0</v>
      </c>
      <c r="CA994" s="202">
        <v>8</v>
      </c>
      <c r="CB994" s="202">
        <v>0</v>
      </c>
      <c r="CZ994" s="167">
        <v>0</v>
      </c>
    </row>
    <row r="995" spans="1:104" ht="12.75">
      <c r="A995" s="196">
        <v>162</v>
      </c>
      <c r="B995" s="197" t="s">
        <v>873</v>
      </c>
      <c r="C995" s="198" t="s">
        <v>874</v>
      </c>
      <c r="D995" s="199" t="s">
        <v>384</v>
      </c>
      <c r="E995" s="200">
        <v>801.2400179</v>
      </c>
      <c r="F995" s="200">
        <v>0</v>
      </c>
      <c r="G995" s="201">
        <f>E995*F995</f>
        <v>0</v>
      </c>
      <c r="O995" s="195">
        <v>2</v>
      </c>
      <c r="AA995" s="167">
        <v>8</v>
      </c>
      <c r="AB995" s="167">
        <v>0</v>
      </c>
      <c r="AC995" s="167">
        <v>3</v>
      </c>
      <c r="AZ995" s="167">
        <v>1</v>
      </c>
      <c r="BA995" s="167">
        <f>IF(AZ995=1,G995,0)</f>
        <v>0</v>
      </c>
      <c r="BB995" s="167">
        <f>IF(AZ995=2,G995,0)</f>
        <v>0</v>
      </c>
      <c r="BC995" s="167">
        <f>IF(AZ995=3,G995,0)</f>
        <v>0</v>
      </c>
      <c r="BD995" s="167">
        <f>IF(AZ995=4,G995,0)</f>
        <v>0</v>
      </c>
      <c r="BE995" s="167">
        <f>IF(AZ995=5,G995,0)</f>
        <v>0</v>
      </c>
      <c r="CA995" s="202">
        <v>8</v>
      </c>
      <c r="CB995" s="202">
        <v>0</v>
      </c>
      <c r="CZ995" s="167">
        <v>0</v>
      </c>
    </row>
    <row r="996" spans="1:104" ht="12.75">
      <c r="A996" s="196">
        <v>163</v>
      </c>
      <c r="B996" s="197" t="s">
        <v>875</v>
      </c>
      <c r="C996" s="198" t="s">
        <v>876</v>
      </c>
      <c r="D996" s="199" t="s">
        <v>384</v>
      </c>
      <c r="E996" s="200">
        <v>57.23142985</v>
      </c>
      <c r="F996" s="200">
        <v>0</v>
      </c>
      <c r="G996" s="201">
        <f>E996*F996</f>
        <v>0</v>
      </c>
      <c r="O996" s="195">
        <v>2</v>
      </c>
      <c r="AA996" s="167">
        <v>8</v>
      </c>
      <c r="AB996" s="167">
        <v>0</v>
      </c>
      <c r="AC996" s="167">
        <v>3</v>
      </c>
      <c r="AZ996" s="167">
        <v>1</v>
      </c>
      <c r="BA996" s="167">
        <f>IF(AZ996=1,G996,0)</f>
        <v>0</v>
      </c>
      <c r="BB996" s="167">
        <f>IF(AZ996=2,G996,0)</f>
        <v>0</v>
      </c>
      <c r="BC996" s="167">
        <f>IF(AZ996=3,G996,0)</f>
        <v>0</v>
      </c>
      <c r="BD996" s="167">
        <f>IF(AZ996=4,G996,0)</f>
        <v>0</v>
      </c>
      <c r="BE996" s="167">
        <f>IF(AZ996=5,G996,0)</f>
        <v>0</v>
      </c>
      <c r="CA996" s="202">
        <v>8</v>
      </c>
      <c r="CB996" s="202">
        <v>0</v>
      </c>
      <c r="CZ996" s="167">
        <v>0</v>
      </c>
    </row>
    <row r="997" spans="1:104" ht="12.75">
      <c r="A997" s="196">
        <v>164</v>
      </c>
      <c r="B997" s="197" t="s">
        <v>877</v>
      </c>
      <c r="C997" s="198" t="s">
        <v>878</v>
      </c>
      <c r="D997" s="199" t="s">
        <v>384</v>
      </c>
      <c r="E997" s="200">
        <v>57.23142985</v>
      </c>
      <c r="F997" s="200">
        <v>0</v>
      </c>
      <c r="G997" s="201">
        <f>E997*F997</f>
        <v>0</v>
      </c>
      <c r="O997" s="195">
        <v>2</v>
      </c>
      <c r="AA997" s="167">
        <v>8</v>
      </c>
      <c r="AB997" s="167">
        <v>0</v>
      </c>
      <c r="AC997" s="167">
        <v>3</v>
      </c>
      <c r="AZ997" s="167">
        <v>1</v>
      </c>
      <c r="BA997" s="167">
        <f>IF(AZ997=1,G997,0)</f>
        <v>0</v>
      </c>
      <c r="BB997" s="167">
        <f>IF(AZ997=2,G997,0)</f>
        <v>0</v>
      </c>
      <c r="BC997" s="167">
        <f>IF(AZ997=3,G997,0)</f>
        <v>0</v>
      </c>
      <c r="BD997" s="167">
        <f>IF(AZ997=4,G997,0)</f>
        <v>0</v>
      </c>
      <c r="BE997" s="167">
        <f>IF(AZ997=5,G997,0)</f>
        <v>0</v>
      </c>
      <c r="CA997" s="202">
        <v>8</v>
      </c>
      <c r="CB997" s="202">
        <v>0</v>
      </c>
      <c r="CZ997" s="167">
        <v>0</v>
      </c>
    </row>
    <row r="998" spans="1:104" ht="12.75">
      <c r="A998" s="196">
        <v>165</v>
      </c>
      <c r="B998" s="197" t="s">
        <v>879</v>
      </c>
      <c r="C998" s="198" t="s">
        <v>880</v>
      </c>
      <c r="D998" s="199" t="s">
        <v>384</v>
      </c>
      <c r="E998" s="200">
        <v>57.23142985</v>
      </c>
      <c r="F998" s="200">
        <v>0</v>
      </c>
      <c r="G998" s="201">
        <f>E998*F998</f>
        <v>0</v>
      </c>
      <c r="O998" s="195">
        <v>2</v>
      </c>
      <c r="AA998" s="167">
        <v>8</v>
      </c>
      <c r="AB998" s="167">
        <v>0</v>
      </c>
      <c r="AC998" s="167">
        <v>3</v>
      </c>
      <c r="AZ998" s="167">
        <v>1</v>
      </c>
      <c r="BA998" s="167">
        <f>IF(AZ998=1,G998,0)</f>
        <v>0</v>
      </c>
      <c r="BB998" s="167">
        <f>IF(AZ998=2,G998,0)</f>
        <v>0</v>
      </c>
      <c r="BC998" s="167">
        <f>IF(AZ998=3,G998,0)</f>
        <v>0</v>
      </c>
      <c r="BD998" s="167">
        <f>IF(AZ998=4,G998,0)</f>
        <v>0</v>
      </c>
      <c r="BE998" s="167">
        <f>IF(AZ998=5,G998,0)</f>
        <v>0</v>
      </c>
      <c r="CA998" s="202">
        <v>8</v>
      </c>
      <c r="CB998" s="202">
        <v>0</v>
      </c>
      <c r="CZ998" s="167">
        <v>0</v>
      </c>
    </row>
    <row r="999" spans="1:104" ht="12.75">
      <c r="A999" s="196">
        <v>166</v>
      </c>
      <c r="B999" s="197" t="s">
        <v>881</v>
      </c>
      <c r="C999" s="198" t="s">
        <v>882</v>
      </c>
      <c r="D999" s="199" t="s">
        <v>384</v>
      </c>
      <c r="E999" s="200">
        <v>57.23142985</v>
      </c>
      <c r="F999" s="200">
        <v>0</v>
      </c>
      <c r="G999" s="201">
        <f>E999*F999</f>
        <v>0</v>
      </c>
      <c r="O999" s="195">
        <v>2</v>
      </c>
      <c r="AA999" s="167">
        <v>8</v>
      </c>
      <c r="AB999" s="167">
        <v>0</v>
      </c>
      <c r="AC999" s="167">
        <v>3</v>
      </c>
      <c r="AZ999" s="167">
        <v>1</v>
      </c>
      <c r="BA999" s="167">
        <f>IF(AZ999=1,G999,0)</f>
        <v>0</v>
      </c>
      <c r="BB999" s="167">
        <f>IF(AZ999=2,G999,0)</f>
        <v>0</v>
      </c>
      <c r="BC999" s="167">
        <f>IF(AZ999=3,G999,0)</f>
        <v>0</v>
      </c>
      <c r="BD999" s="167">
        <f>IF(AZ999=4,G999,0)</f>
        <v>0</v>
      </c>
      <c r="BE999" s="167">
        <f>IF(AZ999=5,G999,0)</f>
        <v>0</v>
      </c>
      <c r="CA999" s="202">
        <v>8</v>
      </c>
      <c r="CB999" s="202">
        <v>0</v>
      </c>
      <c r="CZ999" s="167">
        <v>0</v>
      </c>
    </row>
    <row r="1000" spans="1:57" ht="12.75">
      <c r="A1000" s="211"/>
      <c r="B1000" s="212" t="s">
        <v>76</v>
      </c>
      <c r="C1000" s="213" t="str">
        <f>CONCATENATE(B993," ",C993)</f>
        <v>D96 Přesuny suti a vybouraných hmot</v>
      </c>
      <c r="D1000" s="214"/>
      <c r="E1000" s="215"/>
      <c r="F1000" s="216"/>
      <c r="G1000" s="217">
        <f>SUM(G993:G999)</f>
        <v>0</v>
      </c>
      <c r="O1000" s="195">
        <v>4</v>
      </c>
      <c r="BA1000" s="218">
        <f>SUM(BA993:BA999)</f>
        <v>0</v>
      </c>
      <c r="BB1000" s="218">
        <f>SUM(BB993:BB999)</f>
        <v>0</v>
      </c>
      <c r="BC1000" s="218">
        <f>SUM(BC993:BC999)</f>
        <v>0</v>
      </c>
      <c r="BD1000" s="218">
        <f>SUM(BD993:BD999)</f>
        <v>0</v>
      </c>
      <c r="BE1000" s="218">
        <f>SUM(BE993:BE999)</f>
        <v>0</v>
      </c>
    </row>
    <row r="1001" ht="12.75">
      <c r="E1001" s="167"/>
    </row>
    <row r="1002" ht="12.75">
      <c r="E1002" s="167"/>
    </row>
    <row r="1003" ht="12.75">
      <c r="E1003" s="167"/>
    </row>
    <row r="1004" ht="12.75">
      <c r="E1004" s="167"/>
    </row>
    <row r="1005" ht="12.75">
      <c r="E1005" s="167"/>
    </row>
    <row r="1006" ht="12.75">
      <c r="E1006" s="167"/>
    </row>
    <row r="1007" ht="12.75">
      <c r="E1007" s="167"/>
    </row>
    <row r="1008" ht="12.75">
      <c r="E1008" s="167"/>
    </row>
    <row r="1009" ht="12.75">
      <c r="E1009" s="167"/>
    </row>
    <row r="1010" ht="12.75">
      <c r="E1010" s="167"/>
    </row>
    <row r="1011" ht="12.75">
      <c r="E1011" s="167"/>
    </row>
    <row r="1012" ht="12.75">
      <c r="E1012" s="167"/>
    </row>
    <row r="1013" ht="12.75">
      <c r="E1013" s="167"/>
    </row>
    <row r="1014" ht="12.75">
      <c r="E1014" s="167"/>
    </row>
    <row r="1015" ht="12.75">
      <c r="E1015" s="167"/>
    </row>
    <row r="1016" ht="12.75">
      <c r="E1016" s="167"/>
    </row>
    <row r="1017" ht="12.75">
      <c r="E1017" s="167"/>
    </row>
    <row r="1018" ht="12.75">
      <c r="E1018" s="167"/>
    </row>
    <row r="1019" ht="12.75">
      <c r="E1019" s="167"/>
    </row>
    <row r="1020" ht="12.75">
      <c r="E1020" s="167"/>
    </row>
    <row r="1021" ht="12.75">
      <c r="E1021" s="167"/>
    </row>
    <row r="1022" ht="12.75">
      <c r="E1022" s="167"/>
    </row>
    <row r="1023" ht="12.75">
      <c r="E1023" s="167"/>
    </row>
    <row r="1024" spans="1:7" ht="12.75">
      <c r="A1024" s="219"/>
      <c r="B1024" s="219"/>
      <c r="C1024" s="219"/>
      <c r="D1024" s="219"/>
      <c r="E1024" s="219"/>
      <c r="F1024" s="219"/>
      <c r="G1024" s="219"/>
    </row>
    <row r="1025" spans="1:7" ht="12.75">
      <c r="A1025" s="219"/>
      <c r="B1025" s="219"/>
      <c r="C1025" s="219"/>
      <c r="D1025" s="219"/>
      <c r="E1025" s="219"/>
      <c r="F1025" s="219"/>
      <c r="G1025" s="219"/>
    </row>
    <row r="1026" spans="1:7" ht="12.75">
      <c r="A1026" s="219"/>
      <c r="B1026" s="219"/>
      <c r="C1026" s="219"/>
      <c r="D1026" s="219"/>
      <c r="E1026" s="219"/>
      <c r="F1026" s="219"/>
      <c r="G1026" s="219"/>
    </row>
    <row r="1027" spans="1:7" ht="12.75">
      <c r="A1027" s="219"/>
      <c r="B1027" s="219"/>
      <c r="C1027" s="219"/>
      <c r="D1027" s="219"/>
      <c r="E1027" s="219"/>
      <c r="F1027" s="219"/>
      <c r="G1027" s="219"/>
    </row>
    <row r="1028" ht="12.75">
      <c r="E1028" s="167"/>
    </row>
    <row r="1029" ht="12.75">
      <c r="E1029" s="167"/>
    </row>
    <row r="1030" ht="12.75">
      <c r="E1030" s="167"/>
    </row>
    <row r="1031" ht="12.75">
      <c r="E1031" s="167"/>
    </row>
    <row r="1032" ht="12.75">
      <c r="E1032" s="167"/>
    </row>
    <row r="1033" ht="12.75">
      <c r="E1033" s="167"/>
    </row>
    <row r="1034" ht="12.75">
      <c r="E1034" s="167"/>
    </row>
    <row r="1035" ht="12.75">
      <c r="E1035" s="167"/>
    </row>
    <row r="1036" ht="12.75">
      <c r="E1036" s="167"/>
    </row>
    <row r="1037" ht="12.75">
      <c r="E1037" s="167"/>
    </row>
    <row r="1038" ht="12.75">
      <c r="E1038" s="167"/>
    </row>
    <row r="1039" ht="12.75">
      <c r="E1039" s="167"/>
    </row>
    <row r="1040" ht="12.75">
      <c r="E1040" s="167"/>
    </row>
    <row r="1041" ht="12.75">
      <c r="E1041" s="167"/>
    </row>
    <row r="1042" ht="12.75">
      <c r="E1042" s="167"/>
    </row>
    <row r="1043" ht="12.75">
      <c r="E1043" s="167"/>
    </row>
    <row r="1044" ht="12.75">
      <c r="E1044" s="167"/>
    </row>
    <row r="1045" ht="12.75">
      <c r="E1045" s="167"/>
    </row>
    <row r="1046" ht="12.75">
      <c r="E1046" s="167"/>
    </row>
    <row r="1047" ht="12.75">
      <c r="E1047" s="167"/>
    </row>
    <row r="1048" ht="12.75">
      <c r="E1048" s="167"/>
    </row>
    <row r="1049" ht="12.75">
      <c r="E1049" s="167"/>
    </row>
    <row r="1050" ht="12.75">
      <c r="E1050" s="167"/>
    </row>
    <row r="1051" ht="12.75">
      <c r="E1051" s="167"/>
    </row>
    <row r="1052" ht="12.75">
      <c r="E1052" s="167"/>
    </row>
    <row r="1053" ht="12.75">
      <c r="E1053" s="167"/>
    </row>
    <row r="1054" ht="12.75">
      <c r="E1054" s="167"/>
    </row>
    <row r="1055" ht="12.75">
      <c r="E1055" s="167"/>
    </row>
    <row r="1056" ht="12.75">
      <c r="E1056" s="167"/>
    </row>
    <row r="1057" ht="12.75">
      <c r="E1057" s="167"/>
    </row>
    <row r="1058" ht="12.75">
      <c r="E1058" s="167"/>
    </row>
    <row r="1059" spans="1:2" ht="12.75">
      <c r="A1059" s="220"/>
      <c r="B1059" s="220"/>
    </row>
    <row r="1060" spans="1:7" ht="12.75">
      <c r="A1060" s="219"/>
      <c r="B1060" s="219"/>
      <c r="C1060" s="222"/>
      <c r="D1060" s="222"/>
      <c r="E1060" s="223"/>
      <c r="F1060" s="222"/>
      <c r="G1060" s="224"/>
    </row>
    <row r="1061" spans="1:7" ht="12.75">
      <c r="A1061" s="225"/>
      <c r="B1061" s="225"/>
      <c r="C1061" s="219"/>
      <c r="D1061" s="219"/>
      <c r="E1061" s="226"/>
      <c r="F1061" s="219"/>
      <c r="G1061" s="219"/>
    </row>
    <row r="1062" spans="1:7" ht="12.75">
      <c r="A1062" s="219"/>
      <c r="B1062" s="219"/>
      <c r="C1062" s="219"/>
      <c r="D1062" s="219"/>
      <c r="E1062" s="226"/>
      <c r="F1062" s="219"/>
      <c r="G1062" s="219"/>
    </row>
    <row r="1063" spans="1:7" ht="12.75">
      <c r="A1063" s="219"/>
      <c r="B1063" s="219"/>
      <c r="C1063" s="219"/>
      <c r="D1063" s="219"/>
      <c r="E1063" s="226"/>
      <c r="F1063" s="219"/>
      <c r="G1063" s="219"/>
    </row>
    <row r="1064" spans="1:7" ht="12.75">
      <c r="A1064" s="219"/>
      <c r="B1064" s="219"/>
      <c r="C1064" s="219"/>
      <c r="D1064" s="219"/>
      <c r="E1064" s="226"/>
      <c r="F1064" s="219"/>
      <c r="G1064" s="219"/>
    </row>
    <row r="1065" spans="1:7" ht="12.75">
      <c r="A1065" s="219"/>
      <c r="B1065" s="219"/>
      <c r="C1065" s="219"/>
      <c r="D1065" s="219"/>
      <c r="E1065" s="226"/>
      <c r="F1065" s="219"/>
      <c r="G1065" s="219"/>
    </row>
    <row r="1066" spans="1:7" ht="12.75">
      <c r="A1066" s="219"/>
      <c r="B1066" s="219"/>
      <c r="C1066" s="219"/>
      <c r="D1066" s="219"/>
      <c r="E1066" s="226"/>
      <c r="F1066" s="219"/>
      <c r="G1066" s="219"/>
    </row>
    <row r="1067" spans="1:7" ht="12.75">
      <c r="A1067" s="219"/>
      <c r="B1067" s="219"/>
      <c r="C1067" s="219"/>
      <c r="D1067" s="219"/>
      <c r="E1067" s="226"/>
      <c r="F1067" s="219"/>
      <c r="G1067" s="219"/>
    </row>
    <row r="1068" spans="1:7" ht="12.75">
      <c r="A1068" s="219"/>
      <c r="B1068" s="219"/>
      <c r="C1068" s="219"/>
      <c r="D1068" s="219"/>
      <c r="E1068" s="226"/>
      <c r="F1068" s="219"/>
      <c r="G1068" s="219"/>
    </row>
    <row r="1069" spans="1:7" ht="12.75">
      <c r="A1069" s="219"/>
      <c r="B1069" s="219"/>
      <c r="C1069" s="219"/>
      <c r="D1069" s="219"/>
      <c r="E1069" s="226"/>
      <c r="F1069" s="219"/>
      <c r="G1069" s="219"/>
    </row>
    <row r="1070" spans="1:7" ht="12.75">
      <c r="A1070" s="219"/>
      <c r="B1070" s="219"/>
      <c r="C1070" s="219"/>
      <c r="D1070" s="219"/>
      <c r="E1070" s="226"/>
      <c r="F1070" s="219"/>
      <c r="G1070" s="219"/>
    </row>
    <row r="1071" spans="1:7" ht="12.75">
      <c r="A1071" s="219"/>
      <c r="B1071" s="219"/>
      <c r="C1071" s="219"/>
      <c r="D1071" s="219"/>
      <c r="E1071" s="226"/>
      <c r="F1071" s="219"/>
      <c r="G1071" s="219"/>
    </row>
    <row r="1072" spans="1:7" ht="12.75">
      <c r="A1072" s="219"/>
      <c r="B1072" s="219"/>
      <c r="C1072" s="219"/>
      <c r="D1072" s="219"/>
      <c r="E1072" s="226"/>
      <c r="F1072" s="219"/>
      <c r="G1072" s="219"/>
    </row>
    <row r="1073" spans="1:7" ht="12.75">
      <c r="A1073" s="219"/>
      <c r="B1073" s="219"/>
      <c r="C1073" s="219"/>
      <c r="D1073" s="219"/>
      <c r="E1073" s="226"/>
      <c r="F1073" s="219"/>
      <c r="G1073" s="219"/>
    </row>
  </sheetData>
  <sheetProtection/>
  <mergeCells count="790">
    <mergeCell ref="C991:D991"/>
    <mergeCell ref="C985:D985"/>
    <mergeCell ref="C986:D986"/>
    <mergeCell ref="C987:D987"/>
    <mergeCell ref="C988:D988"/>
    <mergeCell ref="C989:D989"/>
    <mergeCell ref="C990:D990"/>
    <mergeCell ref="C978:D978"/>
    <mergeCell ref="C979:D979"/>
    <mergeCell ref="C980:D980"/>
    <mergeCell ref="C981:D981"/>
    <mergeCell ref="C982:D982"/>
    <mergeCell ref="C984:D984"/>
    <mergeCell ref="C970:D970"/>
    <mergeCell ref="C971:D971"/>
    <mergeCell ref="C972:D972"/>
    <mergeCell ref="C973:D973"/>
    <mergeCell ref="C975:D975"/>
    <mergeCell ref="C976:D976"/>
    <mergeCell ref="C964:D964"/>
    <mergeCell ref="C965:D965"/>
    <mergeCell ref="C966:D966"/>
    <mergeCell ref="C967:D967"/>
    <mergeCell ref="C968:D968"/>
    <mergeCell ref="C969:D969"/>
    <mergeCell ref="C957:D957"/>
    <mergeCell ref="C958:D958"/>
    <mergeCell ref="C959:D959"/>
    <mergeCell ref="C960:D960"/>
    <mergeCell ref="C961:D961"/>
    <mergeCell ref="C962:D962"/>
    <mergeCell ref="C951:D951"/>
    <mergeCell ref="C952:D952"/>
    <mergeCell ref="C953:D953"/>
    <mergeCell ref="C954:D954"/>
    <mergeCell ref="C955:D955"/>
    <mergeCell ref="C956:D956"/>
    <mergeCell ref="C945:D945"/>
    <mergeCell ref="C946:D946"/>
    <mergeCell ref="C947:D947"/>
    <mergeCell ref="C948:D948"/>
    <mergeCell ref="C949:D949"/>
    <mergeCell ref="C950:D950"/>
    <mergeCell ref="C938:D938"/>
    <mergeCell ref="C939:D939"/>
    <mergeCell ref="C940:D940"/>
    <mergeCell ref="C941:D941"/>
    <mergeCell ref="C943:D943"/>
    <mergeCell ref="C944:D944"/>
    <mergeCell ref="C932:D932"/>
    <mergeCell ref="C933:D933"/>
    <mergeCell ref="C934:D934"/>
    <mergeCell ref="C935:D935"/>
    <mergeCell ref="C936:D936"/>
    <mergeCell ref="C937:D937"/>
    <mergeCell ref="C926:D926"/>
    <mergeCell ref="C927:D927"/>
    <mergeCell ref="C928:D928"/>
    <mergeCell ref="C929:D929"/>
    <mergeCell ref="C930:D930"/>
    <mergeCell ref="C931:D931"/>
    <mergeCell ref="C920:D920"/>
    <mergeCell ref="C921:D921"/>
    <mergeCell ref="C922:D922"/>
    <mergeCell ref="C923:D923"/>
    <mergeCell ref="C924:D924"/>
    <mergeCell ref="C925:D925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00:D900"/>
    <mergeCell ref="C901:D901"/>
    <mergeCell ref="C902:D902"/>
    <mergeCell ref="C904:D904"/>
    <mergeCell ref="C905:D905"/>
    <mergeCell ref="C907:D907"/>
    <mergeCell ref="C891:D891"/>
    <mergeCell ref="C892:D892"/>
    <mergeCell ref="C893:D893"/>
    <mergeCell ref="C894:D894"/>
    <mergeCell ref="C895:D895"/>
    <mergeCell ref="C884:D884"/>
    <mergeCell ref="C885:D885"/>
    <mergeCell ref="C886:D886"/>
    <mergeCell ref="C887:D887"/>
    <mergeCell ref="C888:D888"/>
    <mergeCell ref="C889:D889"/>
    <mergeCell ref="C877:D877"/>
    <mergeCell ref="C878:D878"/>
    <mergeCell ref="C879:D879"/>
    <mergeCell ref="C881:D881"/>
    <mergeCell ref="C882:D882"/>
    <mergeCell ref="C883:D883"/>
    <mergeCell ref="C870:D870"/>
    <mergeCell ref="C872:D872"/>
    <mergeCell ref="C873:D873"/>
    <mergeCell ref="C874:D874"/>
    <mergeCell ref="C875:D875"/>
    <mergeCell ref="C876:D876"/>
    <mergeCell ref="C863:D863"/>
    <mergeCell ref="C865:D865"/>
    <mergeCell ref="C866:D866"/>
    <mergeCell ref="C867:D867"/>
    <mergeCell ref="C868:D868"/>
    <mergeCell ref="C869:D869"/>
    <mergeCell ref="C856:D856"/>
    <mergeCell ref="C857:D857"/>
    <mergeCell ref="C858:D858"/>
    <mergeCell ref="C860:D860"/>
    <mergeCell ref="C861:D861"/>
    <mergeCell ref="C862:D862"/>
    <mergeCell ref="C848:D848"/>
    <mergeCell ref="C850:D850"/>
    <mergeCell ref="C851:D851"/>
    <mergeCell ref="C852:D852"/>
    <mergeCell ref="C853:D853"/>
    <mergeCell ref="C855:D855"/>
    <mergeCell ref="C841:D841"/>
    <mergeCell ref="C842:D842"/>
    <mergeCell ref="C843:D843"/>
    <mergeCell ref="C844:D844"/>
    <mergeCell ref="C845:D845"/>
    <mergeCell ref="C847:D847"/>
    <mergeCell ref="C834:D834"/>
    <mergeCell ref="C835:D835"/>
    <mergeCell ref="C837:D837"/>
    <mergeCell ref="C838:D838"/>
    <mergeCell ref="C839:D839"/>
    <mergeCell ref="C840:D840"/>
    <mergeCell ref="C827:D827"/>
    <mergeCell ref="C828:D828"/>
    <mergeCell ref="C830:D830"/>
    <mergeCell ref="C831:D831"/>
    <mergeCell ref="C832:D832"/>
    <mergeCell ref="C833:D833"/>
    <mergeCell ref="C819:D819"/>
    <mergeCell ref="C820:D820"/>
    <mergeCell ref="C822:D822"/>
    <mergeCell ref="C823:D823"/>
    <mergeCell ref="C824:D824"/>
    <mergeCell ref="C826:D826"/>
    <mergeCell ref="C812:D812"/>
    <mergeCell ref="C813:D813"/>
    <mergeCell ref="C814:D814"/>
    <mergeCell ref="C815:D815"/>
    <mergeCell ref="C817:D817"/>
    <mergeCell ref="C818:D818"/>
    <mergeCell ref="C799:D799"/>
    <mergeCell ref="C800:D800"/>
    <mergeCell ref="C801:D801"/>
    <mergeCell ref="C802:D802"/>
    <mergeCell ref="C807:D807"/>
    <mergeCell ref="C808:D808"/>
    <mergeCell ref="C810:D810"/>
    <mergeCell ref="C811:D811"/>
    <mergeCell ref="C792:D792"/>
    <mergeCell ref="C793:D793"/>
    <mergeCell ref="C794:D794"/>
    <mergeCell ref="C795:D795"/>
    <mergeCell ref="C797:D797"/>
    <mergeCell ref="C798:D798"/>
    <mergeCell ref="C785:D785"/>
    <mergeCell ref="C786:D786"/>
    <mergeCell ref="C787:D787"/>
    <mergeCell ref="C788:D788"/>
    <mergeCell ref="C789:D789"/>
    <mergeCell ref="C791:D791"/>
    <mergeCell ref="C778:D778"/>
    <mergeCell ref="C779:D779"/>
    <mergeCell ref="C780:D780"/>
    <mergeCell ref="C782:D782"/>
    <mergeCell ref="C783:D783"/>
    <mergeCell ref="C784:D784"/>
    <mergeCell ref="C771:D771"/>
    <mergeCell ref="C773:D773"/>
    <mergeCell ref="C774:D774"/>
    <mergeCell ref="C775:D775"/>
    <mergeCell ref="C776:D776"/>
    <mergeCell ref="C777:D777"/>
    <mergeCell ref="C765:D765"/>
    <mergeCell ref="C766:D766"/>
    <mergeCell ref="C767:D767"/>
    <mergeCell ref="C768:D768"/>
    <mergeCell ref="C769:D769"/>
    <mergeCell ref="C770:D770"/>
    <mergeCell ref="C758:D758"/>
    <mergeCell ref="C759:D759"/>
    <mergeCell ref="C760:D760"/>
    <mergeCell ref="C761:D761"/>
    <mergeCell ref="C762:D762"/>
    <mergeCell ref="C764:D764"/>
    <mergeCell ref="C752:D752"/>
    <mergeCell ref="C753:D753"/>
    <mergeCell ref="C754:D754"/>
    <mergeCell ref="C755:D755"/>
    <mergeCell ref="C756:D756"/>
    <mergeCell ref="C757:D757"/>
    <mergeCell ref="C745:D745"/>
    <mergeCell ref="C746:D746"/>
    <mergeCell ref="C747:D747"/>
    <mergeCell ref="C748:D748"/>
    <mergeCell ref="C749:D749"/>
    <mergeCell ref="C750:D750"/>
    <mergeCell ref="C738:D738"/>
    <mergeCell ref="C740:D740"/>
    <mergeCell ref="C741:D741"/>
    <mergeCell ref="C742:D742"/>
    <mergeCell ref="C743:D743"/>
    <mergeCell ref="C744:D744"/>
    <mergeCell ref="C732:D732"/>
    <mergeCell ref="C733:D733"/>
    <mergeCell ref="C734:D734"/>
    <mergeCell ref="C735:D735"/>
    <mergeCell ref="C736:D736"/>
    <mergeCell ref="C737:D737"/>
    <mergeCell ref="C725:D725"/>
    <mergeCell ref="C727:D727"/>
    <mergeCell ref="C728:D728"/>
    <mergeCell ref="C729:D729"/>
    <mergeCell ref="C730:D730"/>
    <mergeCell ref="C731:D731"/>
    <mergeCell ref="C719:D719"/>
    <mergeCell ref="C720:D720"/>
    <mergeCell ref="C721:D721"/>
    <mergeCell ref="C722:D722"/>
    <mergeCell ref="C723:D723"/>
    <mergeCell ref="C724:D724"/>
    <mergeCell ref="C712:D712"/>
    <mergeCell ref="C714:D714"/>
    <mergeCell ref="C715:D715"/>
    <mergeCell ref="C716:D716"/>
    <mergeCell ref="C717:D717"/>
    <mergeCell ref="C718:D718"/>
    <mergeCell ref="C706:D706"/>
    <mergeCell ref="C707:D707"/>
    <mergeCell ref="C708:D708"/>
    <mergeCell ref="C709:D709"/>
    <mergeCell ref="C710:D710"/>
    <mergeCell ref="C711:D711"/>
    <mergeCell ref="C699:D699"/>
    <mergeCell ref="C700:D700"/>
    <mergeCell ref="C702:D702"/>
    <mergeCell ref="C703:D703"/>
    <mergeCell ref="C704:D704"/>
    <mergeCell ref="C705:D705"/>
    <mergeCell ref="C693:D693"/>
    <mergeCell ref="C694:D694"/>
    <mergeCell ref="C695:D695"/>
    <mergeCell ref="C696:D696"/>
    <mergeCell ref="C697:D697"/>
    <mergeCell ref="C698:D698"/>
    <mergeCell ref="C686:D686"/>
    <mergeCell ref="C687:D687"/>
    <mergeCell ref="C688:D688"/>
    <mergeCell ref="C690:D690"/>
    <mergeCell ref="C691:D691"/>
    <mergeCell ref="C692:D692"/>
    <mergeCell ref="C680:D680"/>
    <mergeCell ref="C681:D681"/>
    <mergeCell ref="C682:D682"/>
    <mergeCell ref="C683:D683"/>
    <mergeCell ref="C684:D684"/>
    <mergeCell ref="C685:D685"/>
    <mergeCell ref="C673:D673"/>
    <mergeCell ref="C674:D674"/>
    <mergeCell ref="C675:D675"/>
    <mergeCell ref="C676:D676"/>
    <mergeCell ref="C678:D678"/>
    <mergeCell ref="C679:D679"/>
    <mergeCell ref="C667:D667"/>
    <mergeCell ref="C668:D668"/>
    <mergeCell ref="C669:D669"/>
    <mergeCell ref="C670:D670"/>
    <mergeCell ref="C671:D671"/>
    <mergeCell ref="C672:D672"/>
    <mergeCell ref="C660:D660"/>
    <mergeCell ref="C661:D661"/>
    <mergeCell ref="C662:D662"/>
    <mergeCell ref="C663:D663"/>
    <mergeCell ref="C664:D664"/>
    <mergeCell ref="C666:D666"/>
    <mergeCell ref="C654:D654"/>
    <mergeCell ref="C655:D655"/>
    <mergeCell ref="C656:D656"/>
    <mergeCell ref="C657:D657"/>
    <mergeCell ref="C658:D658"/>
    <mergeCell ref="C659:D659"/>
    <mergeCell ref="C647:D647"/>
    <mergeCell ref="C648:D648"/>
    <mergeCell ref="C649:D649"/>
    <mergeCell ref="C650:D650"/>
    <mergeCell ref="C651:D651"/>
    <mergeCell ref="C652:D652"/>
    <mergeCell ref="C640:D640"/>
    <mergeCell ref="C642:D642"/>
    <mergeCell ref="C643:D643"/>
    <mergeCell ref="C644:D644"/>
    <mergeCell ref="C645:D645"/>
    <mergeCell ref="C646:D646"/>
    <mergeCell ref="C634:D634"/>
    <mergeCell ref="C635:D635"/>
    <mergeCell ref="C636:D636"/>
    <mergeCell ref="C637:D637"/>
    <mergeCell ref="C638:D638"/>
    <mergeCell ref="C639:D639"/>
    <mergeCell ref="C627:D627"/>
    <mergeCell ref="C628:D628"/>
    <mergeCell ref="C630:D630"/>
    <mergeCell ref="C631:D631"/>
    <mergeCell ref="C632:D632"/>
    <mergeCell ref="C633:D633"/>
    <mergeCell ref="C621:D621"/>
    <mergeCell ref="C622:D622"/>
    <mergeCell ref="C623:D623"/>
    <mergeCell ref="C624:D624"/>
    <mergeCell ref="C625:D625"/>
    <mergeCell ref="C626:D626"/>
    <mergeCell ref="C614:D614"/>
    <mergeCell ref="C615:D615"/>
    <mergeCell ref="C616:D616"/>
    <mergeCell ref="C618:D618"/>
    <mergeCell ref="C619:D619"/>
    <mergeCell ref="C620:D620"/>
    <mergeCell ref="C608:D608"/>
    <mergeCell ref="C609:D609"/>
    <mergeCell ref="C610:D610"/>
    <mergeCell ref="C611:D611"/>
    <mergeCell ref="C612:D612"/>
    <mergeCell ref="C613:D613"/>
    <mergeCell ref="C601:D601"/>
    <mergeCell ref="C602:D602"/>
    <mergeCell ref="C603:D603"/>
    <mergeCell ref="C604:D604"/>
    <mergeCell ref="C606:D606"/>
    <mergeCell ref="C607:D607"/>
    <mergeCell ref="C595:D595"/>
    <mergeCell ref="C596:D596"/>
    <mergeCell ref="C597:D597"/>
    <mergeCell ref="C598:D598"/>
    <mergeCell ref="C599:D599"/>
    <mergeCell ref="C600:D600"/>
    <mergeCell ref="C588:D588"/>
    <mergeCell ref="C589:D589"/>
    <mergeCell ref="C590:D590"/>
    <mergeCell ref="C591:D591"/>
    <mergeCell ref="C592:D592"/>
    <mergeCell ref="C594:D594"/>
    <mergeCell ref="C582:D582"/>
    <mergeCell ref="C583:D583"/>
    <mergeCell ref="C584:D584"/>
    <mergeCell ref="C585:D585"/>
    <mergeCell ref="C586:D586"/>
    <mergeCell ref="C587:D587"/>
    <mergeCell ref="C574:D574"/>
    <mergeCell ref="C576:D576"/>
    <mergeCell ref="C577:D577"/>
    <mergeCell ref="C578:D578"/>
    <mergeCell ref="C579:D579"/>
    <mergeCell ref="C580:D580"/>
    <mergeCell ref="C567:D567"/>
    <mergeCell ref="C568:D568"/>
    <mergeCell ref="C569:D569"/>
    <mergeCell ref="C570:D570"/>
    <mergeCell ref="C572:D572"/>
    <mergeCell ref="C573:D573"/>
    <mergeCell ref="C560:D560"/>
    <mergeCell ref="C561:D561"/>
    <mergeCell ref="C562:D562"/>
    <mergeCell ref="C563:D563"/>
    <mergeCell ref="C565:D565"/>
    <mergeCell ref="C566:D566"/>
    <mergeCell ref="C553:D553"/>
    <mergeCell ref="C554:D554"/>
    <mergeCell ref="C555:D555"/>
    <mergeCell ref="C556:D556"/>
    <mergeCell ref="C557:D557"/>
    <mergeCell ref="C559:D559"/>
    <mergeCell ref="C545:D545"/>
    <mergeCell ref="C546:D546"/>
    <mergeCell ref="C548:D548"/>
    <mergeCell ref="C549:D549"/>
    <mergeCell ref="C550:D550"/>
    <mergeCell ref="C551:D551"/>
    <mergeCell ref="C538:D538"/>
    <mergeCell ref="C539:D539"/>
    <mergeCell ref="C540:D540"/>
    <mergeCell ref="C541:D541"/>
    <mergeCell ref="C542:D542"/>
    <mergeCell ref="C544:D544"/>
    <mergeCell ref="C532:D532"/>
    <mergeCell ref="C533:D533"/>
    <mergeCell ref="C534:D534"/>
    <mergeCell ref="C535:D535"/>
    <mergeCell ref="C536:D536"/>
    <mergeCell ref="C537:D537"/>
    <mergeCell ref="C526:D526"/>
    <mergeCell ref="C527:D527"/>
    <mergeCell ref="C528:D528"/>
    <mergeCell ref="C529:D529"/>
    <mergeCell ref="C530:D530"/>
    <mergeCell ref="C531:D531"/>
    <mergeCell ref="C519:D519"/>
    <mergeCell ref="C520:D520"/>
    <mergeCell ref="C521:D521"/>
    <mergeCell ref="C523:D523"/>
    <mergeCell ref="C524:D524"/>
    <mergeCell ref="C525:D525"/>
    <mergeCell ref="C513:D513"/>
    <mergeCell ref="C514:D514"/>
    <mergeCell ref="C515:D515"/>
    <mergeCell ref="C516:D516"/>
    <mergeCell ref="C517:D517"/>
    <mergeCell ref="C518:D518"/>
    <mergeCell ref="C501:D501"/>
    <mergeCell ref="C506:D506"/>
    <mergeCell ref="C507:D507"/>
    <mergeCell ref="C508:D508"/>
    <mergeCell ref="C509:D509"/>
    <mergeCell ref="C510:D510"/>
    <mergeCell ref="C511:D511"/>
    <mergeCell ref="C512:D512"/>
    <mergeCell ref="C492:D492"/>
    <mergeCell ref="C494:D494"/>
    <mergeCell ref="C495:D495"/>
    <mergeCell ref="C497:D497"/>
    <mergeCell ref="C498:D498"/>
    <mergeCell ref="C500:D500"/>
    <mergeCell ref="C483:D483"/>
    <mergeCell ref="C485:D485"/>
    <mergeCell ref="C486:D486"/>
    <mergeCell ref="C488:D488"/>
    <mergeCell ref="C489:D489"/>
    <mergeCell ref="C491:D491"/>
    <mergeCell ref="C474:D474"/>
    <mergeCell ref="C475:D475"/>
    <mergeCell ref="C476:D476"/>
    <mergeCell ref="C478:D478"/>
    <mergeCell ref="C480:D480"/>
    <mergeCell ref="C482:D482"/>
    <mergeCell ref="C457:D457"/>
    <mergeCell ref="C458:D458"/>
    <mergeCell ref="C460:D460"/>
    <mergeCell ref="C465:D465"/>
    <mergeCell ref="C467:D467"/>
    <mergeCell ref="C469:D469"/>
    <mergeCell ref="C470:D470"/>
    <mergeCell ref="C472:D472"/>
    <mergeCell ref="C449:D449"/>
    <mergeCell ref="C451:D451"/>
    <mergeCell ref="C452:D452"/>
    <mergeCell ref="C453:D453"/>
    <mergeCell ref="C454:D454"/>
    <mergeCell ref="C455:D455"/>
    <mergeCell ref="C442:D442"/>
    <mergeCell ref="C444:D444"/>
    <mergeCell ref="C445:D445"/>
    <mergeCell ref="C446:D446"/>
    <mergeCell ref="C447:D447"/>
    <mergeCell ref="C448:D448"/>
    <mergeCell ref="C434:D434"/>
    <mergeCell ref="C435:D435"/>
    <mergeCell ref="C436:D436"/>
    <mergeCell ref="C437:D437"/>
    <mergeCell ref="C439:D439"/>
    <mergeCell ref="C441:D441"/>
    <mergeCell ref="C427:D427"/>
    <mergeCell ref="C428:D428"/>
    <mergeCell ref="C430:D430"/>
    <mergeCell ref="C431:D431"/>
    <mergeCell ref="C432:D432"/>
    <mergeCell ref="C433:D433"/>
    <mergeCell ref="C414:D414"/>
    <mergeCell ref="C415:D415"/>
    <mergeCell ref="C420:D420"/>
    <mergeCell ref="C421:D421"/>
    <mergeCell ref="C422:D422"/>
    <mergeCell ref="C423:D423"/>
    <mergeCell ref="C424:D424"/>
    <mergeCell ref="C425:D425"/>
    <mergeCell ref="C399:D399"/>
    <mergeCell ref="C400:D400"/>
    <mergeCell ref="C402:D402"/>
    <mergeCell ref="C403:D403"/>
    <mergeCell ref="C408:D408"/>
    <mergeCell ref="C409:D409"/>
    <mergeCell ref="C411:D411"/>
    <mergeCell ref="C412:D412"/>
    <mergeCell ref="C391:D391"/>
    <mergeCell ref="C392:D392"/>
    <mergeCell ref="C393:D393"/>
    <mergeCell ref="C394:D394"/>
    <mergeCell ref="C396:D396"/>
    <mergeCell ref="C397:D397"/>
    <mergeCell ref="C382:D382"/>
    <mergeCell ref="C383:D383"/>
    <mergeCell ref="C385:D385"/>
    <mergeCell ref="C386:D386"/>
    <mergeCell ref="C388:D388"/>
    <mergeCell ref="C389:D389"/>
    <mergeCell ref="C368:D368"/>
    <mergeCell ref="C370:D370"/>
    <mergeCell ref="C371:D371"/>
    <mergeCell ref="C373:D373"/>
    <mergeCell ref="C378:D378"/>
    <mergeCell ref="C379:D379"/>
    <mergeCell ref="C380:D380"/>
    <mergeCell ref="C381:D381"/>
    <mergeCell ref="C362:D362"/>
    <mergeCell ref="C363:D363"/>
    <mergeCell ref="C364:D364"/>
    <mergeCell ref="C365:D365"/>
    <mergeCell ref="C366:D366"/>
    <mergeCell ref="C367:D367"/>
    <mergeCell ref="C355:D355"/>
    <mergeCell ref="C356:D356"/>
    <mergeCell ref="C358:D358"/>
    <mergeCell ref="C359:D359"/>
    <mergeCell ref="C360:D360"/>
    <mergeCell ref="C361:D361"/>
    <mergeCell ref="C349:D349"/>
    <mergeCell ref="C350:D350"/>
    <mergeCell ref="C351:D351"/>
    <mergeCell ref="C352:D352"/>
    <mergeCell ref="C353:D353"/>
    <mergeCell ref="C354:D354"/>
    <mergeCell ref="C343:D343"/>
    <mergeCell ref="C344:D344"/>
    <mergeCell ref="C345:D345"/>
    <mergeCell ref="C346:D346"/>
    <mergeCell ref="C347:D347"/>
    <mergeCell ref="C348:D348"/>
    <mergeCell ref="C334:D334"/>
    <mergeCell ref="C336:D336"/>
    <mergeCell ref="C337:D337"/>
    <mergeCell ref="C339:D339"/>
    <mergeCell ref="C340:D340"/>
    <mergeCell ref="C342:D342"/>
    <mergeCell ref="C328:D328"/>
    <mergeCell ref="C329:D329"/>
    <mergeCell ref="C330:D330"/>
    <mergeCell ref="C331:D331"/>
    <mergeCell ref="C332:D332"/>
    <mergeCell ref="C333:D333"/>
    <mergeCell ref="C315:D315"/>
    <mergeCell ref="C316:D316"/>
    <mergeCell ref="C323:D323"/>
    <mergeCell ref="C324:D324"/>
    <mergeCell ref="C326:D326"/>
    <mergeCell ref="C327:D327"/>
    <mergeCell ref="C308:D308"/>
    <mergeCell ref="C310:D310"/>
    <mergeCell ref="C311:D311"/>
    <mergeCell ref="C312:D312"/>
    <mergeCell ref="C313:D313"/>
    <mergeCell ref="C314:D314"/>
    <mergeCell ref="C300:D300"/>
    <mergeCell ref="C302:D302"/>
    <mergeCell ref="C303:D303"/>
    <mergeCell ref="C304:D304"/>
    <mergeCell ref="C306:D306"/>
    <mergeCell ref="C307:D307"/>
    <mergeCell ref="C291:D291"/>
    <mergeCell ref="C293:D293"/>
    <mergeCell ref="C294:D294"/>
    <mergeCell ref="C295:D295"/>
    <mergeCell ref="C297:D297"/>
    <mergeCell ref="C299:D299"/>
    <mergeCell ref="C284:D284"/>
    <mergeCell ref="C285:D285"/>
    <mergeCell ref="C286:D286"/>
    <mergeCell ref="C287:D287"/>
    <mergeCell ref="C289:D289"/>
    <mergeCell ref="C290:D290"/>
    <mergeCell ref="C276:D276"/>
    <mergeCell ref="C277:D277"/>
    <mergeCell ref="C278:D278"/>
    <mergeCell ref="C280:D280"/>
    <mergeCell ref="C281:D281"/>
    <mergeCell ref="C282:D282"/>
    <mergeCell ref="C269:D269"/>
    <mergeCell ref="C271:D271"/>
    <mergeCell ref="C272:D272"/>
    <mergeCell ref="C273:D273"/>
    <mergeCell ref="C274:D274"/>
    <mergeCell ref="C275:D275"/>
    <mergeCell ref="C262:D262"/>
    <mergeCell ref="C264:D264"/>
    <mergeCell ref="C265:D265"/>
    <mergeCell ref="C266:D266"/>
    <mergeCell ref="C267:D267"/>
    <mergeCell ref="C268:D268"/>
    <mergeCell ref="C255:D255"/>
    <mergeCell ref="C256:D256"/>
    <mergeCell ref="C257:D257"/>
    <mergeCell ref="C259:D259"/>
    <mergeCell ref="C260:D260"/>
    <mergeCell ref="C261:D261"/>
    <mergeCell ref="C247:D247"/>
    <mergeCell ref="C248:D248"/>
    <mergeCell ref="C250:D250"/>
    <mergeCell ref="C251:D251"/>
    <mergeCell ref="C252:D252"/>
    <mergeCell ref="C253:D253"/>
    <mergeCell ref="C240:D240"/>
    <mergeCell ref="C241:D241"/>
    <mergeCell ref="C242:D242"/>
    <mergeCell ref="C244:D244"/>
    <mergeCell ref="C245:D245"/>
    <mergeCell ref="C246:D246"/>
    <mergeCell ref="C234:D234"/>
    <mergeCell ref="C235:D235"/>
    <mergeCell ref="C236:D236"/>
    <mergeCell ref="C237:D237"/>
    <mergeCell ref="C238:D238"/>
    <mergeCell ref="C239:D239"/>
    <mergeCell ref="C227:D227"/>
    <mergeCell ref="C228:D228"/>
    <mergeCell ref="C229:D229"/>
    <mergeCell ref="C230:D230"/>
    <mergeCell ref="C231:D231"/>
    <mergeCell ref="C233:D233"/>
    <mergeCell ref="C221:D221"/>
    <mergeCell ref="C222:D222"/>
    <mergeCell ref="C223:D223"/>
    <mergeCell ref="C224:D224"/>
    <mergeCell ref="C225:D225"/>
    <mergeCell ref="C226:D226"/>
    <mergeCell ref="C213:D213"/>
    <mergeCell ref="C215:D215"/>
    <mergeCell ref="C216:D216"/>
    <mergeCell ref="C218:D218"/>
    <mergeCell ref="C219:D219"/>
    <mergeCell ref="C220:D220"/>
    <mergeCell ref="C202:D202"/>
    <mergeCell ref="C203:D203"/>
    <mergeCell ref="C204:D204"/>
    <mergeCell ref="C208:D208"/>
    <mergeCell ref="C209:D209"/>
    <mergeCell ref="C210:D210"/>
    <mergeCell ref="C211:D211"/>
    <mergeCell ref="C212:D212"/>
    <mergeCell ref="C192:D192"/>
    <mergeCell ref="C194:D194"/>
    <mergeCell ref="C195:D195"/>
    <mergeCell ref="C197:D197"/>
    <mergeCell ref="C198:D198"/>
    <mergeCell ref="C200:D200"/>
    <mergeCell ref="C179:D179"/>
    <mergeCell ref="C183:D183"/>
    <mergeCell ref="C184:D184"/>
    <mergeCell ref="C186:D186"/>
    <mergeCell ref="C187:D187"/>
    <mergeCell ref="C189:D189"/>
    <mergeCell ref="C190:D190"/>
    <mergeCell ref="C191:D191"/>
    <mergeCell ref="C169:D169"/>
    <mergeCell ref="C170:D170"/>
    <mergeCell ref="C171:D171"/>
    <mergeCell ref="C173:D173"/>
    <mergeCell ref="C174:D174"/>
    <mergeCell ref="C175:D175"/>
    <mergeCell ref="C176:D176"/>
    <mergeCell ref="C178:D178"/>
    <mergeCell ref="C154:D154"/>
    <mergeCell ref="C155:D155"/>
    <mergeCell ref="C156:D156"/>
    <mergeCell ref="C160:D160"/>
    <mergeCell ref="C161:D161"/>
    <mergeCell ref="C162:D162"/>
    <mergeCell ref="C163:D163"/>
    <mergeCell ref="C165:D165"/>
    <mergeCell ref="C146:D146"/>
    <mergeCell ref="C147:D147"/>
    <mergeCell ref="C148:D148"/>
    <mergeCell ref="C150:D150"/>
    <mergeCell ref="C151:D151"/>
    <mergeCell ref="C152:D152"/>
    <mergeCell ref="C140:D140"/>
    <mergeCell ref="C141:D141"/>
    <mergeCell ref="C142:D142"/>
    <mergeCell ref="C143:D143"/>
    <mergeCell ref="C144:D144"/>
    <mergeCell ref="C145:D145"/>
    <mergeCell ref="C134:D134"/>
    <mergeCell ref="C135:D135"/>
    <mergeCell ref="C136:D136"/>
    <mergeCell ref="C137:D137"/>
    <mergeCell ref="C138:D138"/>
    <mergeCell ref="C139:D139"/>
    <mergeCell ref="C121:D121"/>
    <mergeCell ref="C122:D122"/>
    <mergeCell ref="C126:D126"/>
    <mergeCell ref="C127:D127"/>
    <mergeCell ref="C128:D128"/>
    <mergeCell ref="C129:D129"/>
    <mergeCell ref="C131:D131"/>
    <mergeCell ref="C132:D132"/>
    <mergeCell ref="C114:D114"/>
    <mergeCell ref="C115:D115"/>
    <mergeCell ref="C116:D116"/>
    <mergeCell ref="C117:D117"/>
    <mergeCell ref="C119:D119"/>
    <mergeCell ref="C120:D120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2:D82"/>
    <mergeCell ref="C83:D83"/>
    <mergeCell ref="C84:D84"/>
    <mergeCell ref="C86:D86"/>
    <mergeCell ref="C87:D87"/>
    <mergeCell ref="C89:D89"/>
    <mergeCell ref="C68:D68"/>
    <mergeCell ref="C69:D69"/>
    <mergeCell ref="C71:D71"/>
    <mergeCell ref="C73:D73"/>
    <mergeCell ref="C75:D75"/>
    <mergeCell ref="C77:D77"/>
    <mergeCell ref="C79:D79"/>
    <mergeCell ref="C80:D8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0:D40"/>
    <mergeCell ref="C42:D42"/>
    <mergeCell ref="C43:D43"/>
    <mergeCell ref="C47:D47"/>
    <mergeCell ref="C48:D48"/>
    <mergeCell ref="C50:D50"/>
    <mergeCell ref="C51:D51"/>
    <mergeCell ref="C52:D52"/>
    <mergeCell ref="C28:D28"/>
    <mergeCell ref="C29:D29"/>
    <mergeCell ref="C30:D30"/>
    <mergeCell ref="C34:D34"/>
    <mergeCell ref="C35:D35"/>
    <mergeCell ref="C36:D36"/>
    <mergeCell ref="C37:D37"/>
    <mergeCell ref="C39:D39"/>
    <mergeCell ref="C14:D14"/>
    <mergeCell ref="C15:D15"/>
    <mergeCell ref="C17:D17"/>
    <mergeCell ref="C19:D19"/>
    <mergeCell ref="C23:D23"/>
    <mergeCell ref="C24:D24"/>
    <mergeCell ref="C25:D25"/>
    <mergeCell ref="C27:D27"/>
    <mergeCell ref="A1:G1"/>
    <mergeCell ref="A3:B3"/>
    <mergeCell ref="A4:B4"/>
    <mergeCell ref="E4:G4"/>
    <mergeCell ref="C9:D9"/>
    <mergeCell ref="C10:D10"/>
    <mergeCell ref="C11:D11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Huk</dc:creator>
  <cp:keywords/>
  <dc:description/>
  <cp:lastModifiedBy>Huk</cp:lastModifiedBy>
  <dcterms:created xsi:type="dcterms:W3CDTF">2020-01-17T06:57:17Z</dcterms:created>
  <dcterms:modified xsi:type="dcterms:W3CDTF">2020-01-17T06:58:35Z</dcterms:modified>
  <cp:category/>
  <cp:version/>
  <cp:contentType/>
  <cp:contentStatus/>
</cp:coreProperties>
</file>