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15" yWindow="360" windowWidth="16740" windowHeight="12300"/>
  </bookViews>
  <sheets>
    <sheet name="Položky" sheetId="4" r:id="rId1"/>
    <sheet name="List2" sheetId="2" r:id="rId2"/>
    <sheet name="List3" sheetId="3" r:id="rId3"/>
  </sheets>
  <definedNames>
    <definedName name="_xlnm.Print_Area" localSheetId="0">Položky!$A$1:$M$34</definedName>
  </definedNames>
  <calcPr calcId="145621"/>
</workbook>
</file>

<file path=xl/calcChain.xml><?xml version="1.0" encoding="utf-8"?>
<calcChain xmlns="http://schemas.openxmlformats.org/spreadsheetml/2006/main">
  <c r="L28" i="4" l="1"/>
  <c r="L29" i="4" s="1"/>
  <c r="L25" i="4"/>
  <c r="L24" i="4"/>
  <c r="L23" i="4"/>
  <c r="L22" i="4"/>
  <c r="L21" i="4"/>
  <c r="L20" i="4"/>
  <c r="L17" i="4"/>
  <c r="L18" i="4" s="1"/>
  <c r="L14" i="4"/>
  <c r="L13" i="4"/>
  <c r="L12" i="4"/>
  <c r="L11" i="4"/>
  <c r="L8" i="4"/>
  <c r="L9" i="4" s="1"/>
  <c r="L26" i="4" l="1"/>
  <c r="L15" i="4"/>
  <c r="K32" i="4" l="1"/>
  <c r="F34" i="4" s="1"/>
  <c r="K34" i="4" l="1"/>
</calcChain>
</file>

<file path=xl/sharedStrings.xml><?xml version="1.0" encoding="utf-8"?>
<sst xmlns="http://schemas.openxmlformats.org/spreadsheetml/2006/main" count="76" uniqueCount="68">
  <si>
    <t>Investor:</t>
  </si>
  <si>
    <t>Položka</t>
  </si>
  <si>
    <t>Text</t>
  </si>
  <si>
    <t>Množství</t>
  </si>
  <si>
    <t>m.j.</t>
  </si>
  <si>
    <t>Cena</t>
  </si>
  <si>
    <t>Celkem</t>
  </si>
  <si>
    <t xml:space="preserve">m2   </t>
  </si>
  <si>
    <t>_51U0MIV12</t>
  </si>
  <si>
    <t>_51U0MIV3N</t>
  </si>
  <si>
    <t>577134111</t>
  </si>
  <si>
    <t xml:space="preserve">Asfaltový beton vrstva obrusná ACO 11 (ABS) tř. I tl 40 mm š do 3 m z nemodifikovaného asfaltu      </t>
  </si>
  <si>
    <t>_51U0MIV4J</t>
  </si>
  <si>
    <t xml:space="preserve">m    </t>
  </si>
  <si>
    <t>919731122</t>
  </si>
  <si>
    <t xml:space="preserve">Zarovnání styčné plochy podkladu nebo krytu živičného tl do 100 mm                                  </t>
  </si>
  <si>
    <t>_51U0MIV7Z</t>
  </si>
  <si>
    <t>919735112</t>
  </si>
  <si>
    <t xml:space="preserve">Řezání stávajícího živičného krytu hl do 100 mm                                                     </t>
  </si>
  <si>
    <t>_51U0MIV8V</t>
  </si>
  <si>
    <t>919112212</t>
  </si>
  <si>
    <t xml:space="preserve">Řezání spár pro vytvoření komůrky š 10 mm hl 20 mm pro těsnící zálivku v živičném krytu             </t>
  </si>
  <si>
    <t>_51U0MIV9Q</t>
  </si>
  <si>
    <t>599141111</t>
  </si>
  <si>
    <t xml:space="preserve">Vyplnění spár živičnou zálivkou                                                                     </t>
  </si>
  <si>
    <t>_51U0MIV5E</t>
  </si>
  <si>
    <t>573231111</t>
  </si>
  <si>
    <t xml:space="preserve">Postřik živičný spojovací ze silniční emulze v množství 0,70 kg/m2                                  </t>
  </si>
  <si>
    <t>_51U0MIV2S</t>
  </si>
  <si>
    <t>998225111</t>
  </si>
  <si>
    <t xml:space="preserve">Přesun hmot pro pozemní komunikace s krytem z kamene, monolitickým betonovým nebo živičným          </t>
  </si>
  <si>
    <t xml:space="preserve">t    </t>
  </si>
  <si>
    <t>_51U0MIVCR</t>
  </si>
  <si>
    <t>Všeobecné konstrukce a práce</t>
  </si>
  <si>
    <t>034403000</t>
  </si>
  <si>
    <t xml:space="preserve">Dopravní značení na staveništi vč. zajištění DIO                                                    </t>
  </si>
  <si>
    <t xml:space="preserve">kpl  </t>
  </si>
  <si>
    <t>_51U0MIVEH</t>
  </si>
  <si>
    <t>997013501</t>
  </si>
  <si>
    <t xml:space="preserve">Odvoz suti a vybouraných hmot na skládku nebo meziskládku do 1 km se složením                       </t>
  </si>
  <si>
    <t>_51U0MIVAL</t>
  </si>
  <si>
    <t>997013509</t>
  </si>
  <si>
    <t xml:space="preserve">Příplatek k odvozu suti a vybouraných hmot na skládku ZKD 1 km přes 1 km                            </t>
  </si>
  <si>
    <t>_51U0MIVBW</t>
  </si>
  <si>
    <t>STAVBA CELKEM</t>
  </si>
  <si>
    <t>Sazba DPH</t>
  </si>
  <si>
    <t>DPH celkem</t>
  </si>
  <si>
    <t>SUS JmK, p.o.k.</t>
  </si>
  <si>
    <t>cena bez DPH:</t>
  </si>
  <si>
    <t xml:space="preserve"> cena s DPH:</t>
  </si>
  <si>
    <t>113154364</t>
  </si>
  <si>
    <t xml:space="preserve">Frézování živičného krytu tl 80 mm pruh š 2 m pl do 10000 m2 s překážkami v trase                   </t>
  </si>
  <si>
    <t>572141111</t>
  </si>
  <si>
    <t xml:space="preserve">Vyrovnání povrchu dosavadních krytů asfaltovým betonem ACO (AB) tl do 40 mm                         </t>
  </si>
  <si>
    <t>899231111</t>
  </si>
  <si>
    <t xml:space="preserve">Výšková úprava uličního vstupu nebo vpusti do 200 mm zvýšením mříže                                 </t>
  </si>
  <si>
    <t xml:space="preserve">kus  </t>
  </si>
  <si>
    <t>_51U0MIV6P</t>
  </si>
  <si>
    <t>001 Zemní práce</t>
  </si>
  <si>
    <t>005 Komunikace</t>
  </si>
  <si>
    <t>Komunikace:</t>
  </si>
  <si>
    <t>Zemní práce:</t>
  </si>
  <si>
    <t>009 Ostatní konstrukce a práce</t>
  </si>
  <si>
    <t>Potrubí:</t>
  </si>
  <si>
    <t>Ostatní konstrukce a práce:</t>
  </si>
  <si>
    <t>Všeobecné konstrukce a práce:</t>
  </si>
  <si>
    <t>008 Potrubí</t>
  </si>
  <si>
    <t xml:space="preserve">   II/426 oprava vozovky Strážnice - nám. Svobody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</si>
</sst>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0" xfId="0"/>
    <xf numFmtId="0" fontId="8" fillId="0" borderId="0" xfId="0" applyFont="1"/>
    <xf numFmtId="0" fontId="0" fillId="0" borderId="0" xfId="0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4" fontId="2" fillId="0" borderId="0" xfId="0" applyNumberFormat="1" applyFont="1" applyFill="1"/>
    <xf numFmtId="0" fontId="2" fillId="0" borderId="0" xfId="0" applyFont="1" applyFill="1" applyAlignment="1">
      <alignment horizontal="left"/>
    </xf>
    <xf numFmtId="4" fontId="3" fillId="0" borderId="0" xfId="0" applyNumberFormat="1" applyFont="1" applyFill="1"/>
    <xf numFmtId="0" fontId="9" fillId="0" borderId="0" xfId="0" applyFont="1" applyFill="1"/>
    <xf numFmtId="4" fontId="3" fillId="3" borderId="0" xfId="0" applyNumberFormat="1" applyFont="1" applyFill="1"/>
    <xf numFmtId="0" fontId="2" fillId="0" borderId="0" xfId="0" applyFont="1" applyFill="1" applyAlignment="1"/>
    <xf numFmtId="0" fontId="0" fillId="0" borderId="0" xfId="0" applyFill="1" applyAlignment="1"/>
    <xf numFmtId="0" fontId="6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3" fillId="3" borderId="0" xfId="0" applyFont="1" applyFill="1" applyAlignment="1">
      <alignment horizontal="center"/>
    </xf>
    <xf numFmtId="0" fontId="6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/>
    <xf numFmtId="0" fontId="0" fillId="3" borderId="0" xfId="0" applyFill="1" applyAlignment="1"/>
    <xf numFmtId="0" fontId="6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/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9" fillId="0" borderId="0" xfId="0" applyFont="1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right"/>
    </xf>
    <xf numFmtId="0" fontId="8" fillId="0" borderId="0" xfId="0" applyFont="1" applyFill="1" applyAlignment="1"/>
    <xf numFmtId="164" fontId="7" fillId="0" borderId="0" xfId="0" applyNumberFormat="1" applyFont="1" applyFill="1" applyAlignment="1">
      <alignment horizontal="right"/>
    </xf>
    <xf numFmtId="4" fontId="9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/>
    <xf numFmtId="0" fontId="0" fillId="3" borderId="2" xfId="0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view="pageBreakPreview" zoomScaleNormal="100" zoomScaleSheetLayoutView="100" workbookViewId="0">
      <selection activeCell="C13" sqref="C13:H13"/>
    </sheetView>
  </sheetViews>
  <sheetFormatPr defaultRowHeight="15" x14ac:dyDescent="0.25"/>
  <cols>
    <col min="1" max="1" width="5.5703125" style="1" customWidth="1"/>
    <col min="2" max="2" width="9.140625" style="1"/>
    <col min="3" max="4" width="9.7109375" style="1" customWidth="1"/>
    <col min="5" max="7" width="9.140625" style="1"/>
    <col min="8" max="8" width="29" style="1" customWidth="1"/>
    <col min="9" max="9" width="11.7109375" style="1" customWidth="1"/>
    <col min="10" max="10" width="6.28515625" style="1" customWidth="1"/>
    <col min="11" max="11" width="12.7109375" style="1" customWidth="1"/>
    <col min="12" max="12" width="13.7109375" style="1" customWidth="1"/>
    <col min="13" max="13" width="16.7109375" hidden="1" customWidth="1"/>
  </cols>
  <sheetData>
    <row r="1" spans="1:13" x14ac:dyDescent="0.25">
      <c r="A1" s="37" t="s">
        <v>67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4"/>
    </row>
    <row r="2" spans="1:13" x14ac:dyDescent="0.25">
      <c r="A2" s="39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4"/>
    </row>
    <row r="3" spans="1:13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4"/>
    </row>
    <row r="4" spans="1:13" x14ac:dyDescent="0.25">
      <c r="A4" s="5" t="s">
        <v>0</v>
      </c>
      <c r="B4" s="4"/>
      <c r="C4" s="5" t="s">
        <v>47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 thickBot="1" x14ac:dyDescent="0.3"/>
    <row r="6" spans="1:13" s="6" customFormat="1" ht="15.75" thickBot="1" x14ac:dyDescent="0.3">
      <c r="A6" s="48" t="s">
        <v>1</v>
      </c>
      <c r="B6" s="49"/>
      <c r="C6" s="50" t="s">
        <v>2</v>
      </c>
      <c r="D6" s="51"/>
      <c r="E6" s="51"/>
      <c r="F6" s="51"/>
      <c r="G6" s="51"/>
      <c r="H6" s="51"/>
      <c r="I6" s="2" t="s">
        <v>3</v>
      </c>
      <c r="J6" s="3" t="s">
        <v>4</v>
      </c>
      <c r="K6" s="2" t="s">
        <v>5</v>
      </c>
      <c r="L6" s="2" t="s">
        <v>6</v>
      </c>
    </row>
    <row r="7" spans="1:13" s="6" customFormat="1" ht="24" customHeight="1" x14ac:dyDescent="0.25">
      <c r="A7" s="7"/>
      <c r="B7" s="52" t="s">
        <v>58</v>
      </c>
      <c r="C7" s="53"/>
      <c r="D7" s="53"/>
      <c r="E7" s="53"/>
      <c r="F7" s="53"/>
      <c r="G7" s="54"/>
      <c r="H7" s="55"/>
      <c r="I7" s="55"/>
      <c r="J7" s="55"/>
      <c r="K7" s="55"/>
      <c r="L7" s="55"/>
    </row>
    <row r="8" spans="1:13" s="6" customFormat="1" x14ac:dyDescent="0.25">
      <c r="A8" s="8">
        <v>1</v>
      </c>
      <c r="B8" s="9" t="s">
        <v>50</v>
      </c>
      <c r="C8" s="22" t="s">
        <v>51</v>
      </c>
      <c r="D8" s="23"/>
      <c r="E8" s="23"/>
      <c r="F8" s="23"/>
      <c r="G8" s="23"/>
      <c r="H8" s="23"/>
      <c r="I8" s="10">
        <v>1197</v>
      </c>
      <c r="J8" s="11" t="s">
        <v>7</v>
      </c>
      <c r="K8" s="10"/>
      <c r="L8" s="12">
        <f>ROUND(I8*K8,2)</f>
        <v>0</v>
      </c>
      <c r="M8" s="6" t="s">
        <v>8</v>
      </c>
    </row>
    <row r="9" spans="1:13" s="6" customFormat="1" x14ac:dyDescent="0.25">
      <c r="A9" s="15"/>
      <c r="B9" s="16"/>
      <c r="C9" s="28" t="s">
        <v>61</v>
      </c>
      <c r="D9" s="29"/>
      <c r="E9" s="29"/>
      <c r="F9" s="29"/>
      <c r="G9" s="29"/>
      <c r="H9" s="29"/>
      <c r="I9" s="18"/>
      <c r="J9" s="18"/>
      <c r="K9" s="18"/>
      <c r="L9" s="12">
        <f>SUM(L8)</f>
        <v>0</v>
      </c>
    </row>
    <row r="10" spans="1:13" s="6" customFormat="1" ht="24" customHeight="1" x14ac:dyDescent="0.25">
      <c r="A10" s="7"/>
      <c r="B10" s="24" t="s">
        <v>59</v>
      </c>
      <c r="C10" s="25"/>
      <c r="D10" s="25"/>
      <c r="E10" s="25"/>
      <c r="F10" s="25"/>
      <c r="G10" s="26"/>
      <c r="H10" s="27"/>
      <c r="I10" s="27"/>
      <c r="J10" s="27"/>
      <c r="K10" s="27"/>
      <c r="L10" s="27"/>
    </row>
    <row r="11" spans="1:13" s="6" customFormat="1" x14ac:dyDescent="0.25">
      <c r="A11" s="8">
        <v>2</v>
      </c>
      <c r="B11" s="9" t="s">
        <v>52</v>
      </c>
      <c r="C11" s="22" t="s">
        <v>53</v>
      </c>
      <c r="D11" s="23"/>
      <c r="E11" s="23"/>
      <c r="F11" s="23"/>
      <c r="G11" s="23"/>
      <c r="H11" s="23"/>
      <c r="I11" s="10">
        <v>1197</v>
      </c>
      <c r="J11" s="11" t="s">
        <v>7</v>
      </c>
      <c r="K11" s="10"/>
      <c r="L11" s="12">
        <f>ROUND(I11*K11,2)</f>
        <v>0</v>
      </c>
      <c r="M11" s="6" t="s">
        <v>9</v>
      </c>
    </row>
    <row r="12" spans="1:13" s="6" customFormat="1" x14ac:dyDescent="0.25">
      <c r="A12" s="8">
        <v>3</v>
      </c>
      <c r="B12" s="9" t="s">
        <v>26</v>
      </c>
      <c r="C12" s="22" t="s">
        <v>27</v>
      </c>
      <c r="D12" s="23"/>
      <c r="E12" s="23"/>
      <c r="F12" s="23"/>
      <c r="G12" s="23"/>
      <c r="H12" s="23"/>
      <c r="I12" s="10">
        <v>2394</v>
      </c>
      <c r="J12" s="11" t="s">
        <v>7</v>
      </c>
      <c r="K12" s="10"/>
      <c r="L12" s="12">
        <f>ROUND(I12*K12,2)</f>
        <v>0</v>
      </c>
      <c r="M12" s="6" t="s">
        <v>28</v>
      </c>
    </row>
    <row r="13" spans="1:13" s="6" customFormat="1" x14ac:dyDescent="0.25">
      <c r="A13" s="8">
        <v>4</v>
      </c>
      <c r="B13" s="9" t="s">
        <v>10</v>
      </c>
      <c r="C13" s="22" t="s">
        <v>11</v>
      </c>
      <c r="D13" s="23"/>
      <c r="E13" s="23"/>
      <c r="F13" s="23"/>
      <c r="G13" s="23"/>
      <c r="H13" s="23"/>
      <c r="I13" s="10">
        <v>1197</v>
      </c>
      <c r="J13" s="11" t="s">
        <v>7</v>
      </c>
      <c r="K13" s="10"/>
      <c r="L13" s="12">
        <f>ROUND(I13*K13,2)</f>
        <v>0</v>
      </c>
      <c r="M13" s="6" t="s">
        <v>12</v>
      </c>
    </row>
    <row r="14" spans="1:13" s="6" customFormat="1" x14ac:dyDescent="0.25">
      <c r="A14" s="8">
        <v>5</v>
      </c>
      <c r="B14" s="9" t="s">
        <v>23</v>
      </c>
      <c r="C14" s="22" t="s">
        <v>24</v>
      </c>
      <c r="D14" s="23"/>
      <c r="E14" s="23"/>
      <c r="F14" s="23"/>
      <c r="G14" s="23"/>
      <c r="H14" s="23"/>
      <c r="I14" s="10">
        <v>323</v>
      </c>
      <c r="J14" s="11" t="s">
        <v>13</v>
      </c>
      <c r="K14" s="10"/>
      <c r="L14" s="12">
        <f>ROUND(I14*K14,2)</f>
        <v>0</v>
      </c>
      <c r="M14" s="6" t="s">
        <v>25</v>
      </c>
    </row>
    <row r="15" spans="1:13" s="6" customFormat="1" x14ac:dyDescent="0.25">
      <c r="C15" s="28" t="s">
        <v>60</v>
      </c>
      <c r="D15" s="29"/>
      <c r="E15" s="29"/>
      <c r="F15" s="29"/>
      <c r="G15" s="29"/>
      <c r="H15" s="29"/>
      <c r="I15" s="18"/>
      <c r="J15" s="18"/>
      <c r="K15" s="18"/>
      <c r="L15" s="12">
        <f>SUM(L11:M14)</f>
        <v>0</v>
      </c>
    </row>
    <row r="16" spans="1:13" s="6" customFormat="1" ht="24" customHeight="1" x14ac:dyDescent="0.25">
      <c r="A16" s="19"/>
      <c r="B16" s="24" t="s">
        <v>66</v>
      </c>
      <c r="C16" s="25"/>
      <c r="D16" s="25"/>
      <c r="E16" s="25"/>
      <c r="F16" s="25"/>
      <c r="G16" s="20"/>
      <c r="H16" s="21"/>
      <c r="I16" s="21"/>
      <c r="J16" s="21"/>
      <c r="K16" s="21"/>
      <c r="L16" s="14"/>
    </row>
    <row r="17" spans="1:13" s="6" customFormat="1" x14ac:dyDescent="0.25">
      <c r="A17" s="8">
        <v>6</v>
      </c>
      <c r="B17" s="9" t="s">
        <v>54</v>
      </c>
      <c r="C17" s="22" t="s">
        <v>55</v>
      </c>
      <c r="D17" s="23"/>
      <c r="E17" s="23"/>
      <c r="F17" s="23"/>
      <c r="G17" s="23"/>
      <c r="H17" s="23"/>
      <c r="I17" s="10">
        <v>9</v>
      </c>
      <c r="J17" s="11" t="s">
        <v>56</v>
      </c>
      <c r="K17" s="10"/>
      <c r="L17" s="12">
        <f>ROUND(I17*K17,2)</f>
        <v>0</v>
      </c>
      <c r="M17" s="6" t="s">
        <v>57</v>
      </c>
    </row>
    <row r="18" spans="1:13" s="6" customFormat="1" x14ac:dyDescent="0.25">
      <c r="A18" s="15"/>
      <c r="B18" s="16"/>
      <c r="C18" s="28" t="s">
        <v>63</v>
      </c>
      <c r="D18" s="29"/>
      <c r="E18" s="29"/>
      <c r="F18" s="29"/>
      <c r="G18" s="29"/>
      <c r="H18" s="29"/>
      <c r="I18" s="18"/>
      <c r="J18" s="18"/>
      <c r="K18" s="18"/>
      <c r="L18" s="12">
        <f>SUM(L17)</f>
        <v>0</v>
      </c>
    </row>
    <row r="19" spans="1:13" s="6" customFormat="1" ht="23.25" customHeight="1" x14ac:dyDescent="0.25">
      <c r="A19" s="7"/>
      <c r="B19" s="24" t="s">
        <v>62</v>
      </c>
      <c r="C19" s="25"/>
      <c r="D19" s="25"/>
      <c r="E19" s="25"/>
      <c r="F19" s="25"/>
      <c r="G19" s="26"/>
      <c r="H19" s="27"/>
      <c r="I19" s="27"/>
      <c r="J19" s="27"/>
      <c r="K19" s="27"/>
      <c r="L19" s="27"/>
    </row>
    <row r="20" spans="1:13" s="6" customFormat="1" x14ac:dyDescent="0.25">
      <c r="A20" s="8">
        <v>7</v>
      </c>
      <c r="B20" s="9" t="s">
        <v>14</v>
      </c>
      <c r="C20" s="22" t="s">
        <v>15</v>
      </c>
      <c r="D20" s="23"/>
      <c r="E20" s="23"/>
      <c r="F20" s="23"/>
      <c r="G20" s="23"/>
      <c r="H20" s="23"/>
      <c r="I20" s="10">
        <v>14</v>
      </c>
      <c r="J20" s="11" t="s">
        <v>13</v>
      </c>
      <c r="K20" s="10"/>
      <c r="L20" s="12">
        <f t="shared" ref="L20:L25" si="0">ROUND(I20*K20,2)</f>
        <v>0</v>
      </c>
      <c r="M20" s="6" t="s">
        <v>16</v>
      </c>
    </row>
    <row r="21" spans="1:13" s="6" customFormat="1" x14ac:dyDescent="0.25">
      <c r="A21" s="8">
        <v>8</v>
      </c>
      <c r="B21" s="9" t="s">
        <v>17</v>
      </c>
      <c r="C21" s="22" t="s">
        <v>18</v>
      </c>
      <c r="D21" s="23"/>
      <c r="E21" s="23"/>
      <c r="F21" s="23"/>
      <c r="G21" s="23"/>
      <c r="H21" s="23"/>
      <c r="I21" s="10">
        <v>14</v>
      </c>
      <c r="J21" s="11" t="s">
        <v>13</v>
      </c>
      <c r="K21" s="10"/>
      <c r="L21" s="12">
        <f t="shared" si="0"/>
        <v>0</v>
      </c>
      <c r="M21" s="6" t="s">
        <v>19</v>
      </c>
    </row>
    <row r="22" spans="1:13" s="6" customFormat="1" x14ac:dyDescent="0.25">
      <c r="A22" s="8">
        <v>9</v>
      </c>
      <c r="B22" s="9" t="s">
        <v>20</v>
      </c>
      <c r="C22" s="22" t="s">
        <v>21</v>
      </c>
      <c r="D22" s="23"/>
      <c r="E22" s="23"/>
      <c r="F22" s="23"/>
      <c r="G22" s="23"/>
      <c r="H22" s="23"/>
      <c r="I22" s="10">
        <v>323</v>
      </c>
      <c r="J22" s="11" t="s">
        <v>13</v>
      </c>
      <c r="K22" s="10"/>
      <c r="L22" s="12">
        <f t="shared" si="0"/>
        <v>0</v>
      </c>
      <c r="M22" s="6" t="s">
        <v>22</v>
      </c>
    </row>
    <row r="23" spans="1:13" s="6" customFormat="1" x14ac:dyDescent="0.25">
      <c r="A23" s="8">
        <v>10</v>
      </c>
      <c r="B23" s="9" t="s">
        <v>38</v>
      </c>
      <c r="C23" s="22" t="s">
        <v>39</v>
      </c>
      <c r="D23" s="23"/>
      <c r="E23" s="23"/>
      <c r="F23" s="23"/>
      <c r="G23" s="23"/>
      <c r="H23" s="23"/>
      <c r="I23" s="10">
        <v>224.08</v>
      </c>
      <c r="J23" s="11" t="s">
        <v>31</v>
      </c>
      <c r="K23" s="10"/>
      <c r="L23" s="12">
        <f t="shared" si="0"/>
        <v>0</v>
      </c>
      <c r="M23" s="6" t="s">
        <v>40</v>
      </c>
    </row>
    <row r="24" spans="1:13" s="6" customFormat="1" x14ac:dyDescent="0.25">
      <c r="A24" s="8">
        <v>11</v>
      </c>
      <c r="B24" s="9" t="s">
        <v>41</v>
      </c>
      <c r="C24" s="22" t="s">
        <v>42</v>
      </c>
      <c r="D24" s="23"/>
      <c r="E24" s="23"/>
      <c r="F24" s="23"/>
      <c r="G24" s="23"/>
      <c r="H24" s="23"/>
      <c r="I24" s="10">
        <v>2016.71</v>
      </c>
      <c r="J24" s="11" t="s">
        <v>31</v>
      </c>
      <c r="K24" s="10"/>
      <c r="L24" s="12">
        <f t="shared" si="0"/>
        <v>0</v>
      </c>
      <c r="M24" s="6" t="s">
        <v>43</v>
      </c>
    </row>
    <row r="25" spans="1:13" s="6" customFormat="1" x14ac:dyDescent="0.25">
      <c r="A25" s="8">
        <v>12</v>
      </c>
      <c r="B25" s="9" t="s">
        <v>29</v>
      </c>
      <c r="C25" s="22" t="s">
        <v>30</v>
      </c>
      <c r="D25" s="23"/>
      <c r="E25" s="23"/>
      <c r="F25" s="23"/>
      <c r="G25" s="23"/>
      <c r="H25" s="23"/>
      <c r="I25" s="10">
        <v>224.08</v>
      </c>
      <c r="J25" s="11" t="s">
        <v>31</v>
      </c>
      <c r="K25" s="10"/>
      <c r="L25" s="12">
        <f t="shared" si="0"/>
        <v>0</v>
      </c>
      <c r="M25" s="6" t="s">
        <v>32</v>
      </c>
    </row>
    <row r="26" spans="1:13" s="6" customFormat="1" x14ac:dyDescent="0.25">
      <c r="A26" s="15"/>
      <c r="B26" s="28" t="s">
        <v>64</v>
      </c>
      <c r="C26" s="29"/>
      <c r="D26" s="29"/>
      <c r="E26" s="29"/>
      <c r="F26" s="29"/>
      <c r="G26" s="29"/>
      <c r="H26" s="29"/>
      <c r="I26" s="18"/>
      <c r="J26" s="18"/>
      <c r="K26" s="18"/>
      <c r="L26" s="12">
        <f>SUM(L20:L25)</f>
        <v>0</v>
      </c>
    </row>
    <row r="27" spans="1:13" s="6" customFormat="1" ht="24" customHeight="1" x14ac:dyDescent="0.25">
      <c r="A27" s="7">
        <v>0</v>
      </c>
      <c r="B27" s="24" t="s">
        <v>33</v>
      </c>
      <c r="C27" s="25"/>
      <c r="D27" s="25"/>
      <c r="E27" s="25"/>
      <c r="F27" s="25"/>
      <c r="G27" s="26"/>
      <c r="H27" s="27"/>
      <c r="I27" s="27"/>
      <c r="J27" s="27"/>
      <c r="K27" s="27"/>
      <c r="L27" s="27"/>
    </row>
    <row r="28" spans="1:13" s="6" customFormat="1" x14ac:dyDescent="0.25">
      <c r="A28" s="8">
        <v>13</v>
      </c>
      <c r="B28" s="9" t="s">
        <v>34</v>
      </c>
      <c r="C28" s="22" t="s">
        <v>35</v>
      </c>
      <c r="D28" s="23"/>
      <c r="E28" s="23"/>
      <c r="F28" s="23"/>
      <c r="G28" s="23"/>
      <c r="H28" s="23"/>
      <c r="I28" s="10">
        <v>1</v>
      </c>
      <c r="J28" s="11" t="s">
        <v>36</v>
      </c>
      <c r="K28" s="10"/>
      <c r="L28" s="12">
        <f>ROUND(I28*K28,2)</f>
        <v>0</v>
      </c>
      <c r="M28" s="6" t="s">
        <v>37</v>
      </c>
    </row>
    <row r="29" spans="1:13" s="6" customFormat="1" x14ac:dyDescent="0.25">
      <c r="A29" s="17"/>
      <c r="B29" s="30" t="s">
        <v>65</v>
      </c>
      <c r="C29" s="30"/>
      <c r="D29" s="30"/>
      <c r="E29" s="30"/>
      <c r="F29" s="30"/>
      <c r="G29" s="30"/>
      <c r="H29" s="30"/>
      <c r="I29" s="30"/>
      <c r="J29" s="30"/>
      <c r="K29" s="30"/>
      <c r="L29" s="12">
        <f>SUM(L28)</f>
        <v>0</v>
      </c>
    </row>
    <row r="30" spans="1:13" s="6" customFormat="1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</row>
    <row r="31" spans="1:13" s="6" customFormat="1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13" s="6" customFormat="1" ht="15" customHeight="1" x14ac:dyDescent="0.25">
      <c r="A32" s="31" t="s">
        <v>44</v>
      </c>
      <c r="B32" s="32"/>
      <c r="C32" s="32"/>
      <c r="D32" s="36" t="s">
        <v>45</v>
      </c>
      <c r="E32" s="36"/>
      <c r="F32" s="36" t="s">
        <v>46</v>
      </c>
      <c r="G32" s="36"/>
      <c r="H32" s="34" t="s">
        <v>48</v>
      </c>
      <c r="I32" s="34"/>
      <c r="J32" s="13"/>
      <c r="K32" s="35">
        <f>L29+L26+L18+L15+L9</f>
        <v>0</v>
      </c>
      <c r="L32" s="35"/>
    </row>
    <row r="33" spans="1:13" x14ac:dyDescent="0.25">
      <c r="A33" s="33"/>
      <c r="B33" s="33"/>
      <c r="C33" s="33"/>
      <c r="D33" s="40"/>
      <c r="E33" s="41"/>
      <c r="F33" s="40"/>
      <c r="G33" s="41"/>
      <c r="H33" s="40"/>
      <c r="I33" s="41"/>
      <c r="J33" s="41"/>
      <c r="K33" s="41"/>
      <c r="L33" s="41"/>
      <c r="M33" s="4"/>
    </row>
    <row r="34" spans="1:13" x14ac:dyDescent="0.25">
      <c r="A34" s="33"/>
      <c r="B34" s="33"/>
      <c r="C34" s="33"/>
      <c r="D34" s="45">
        <v>21</v>
      </c>
      <c r="E34" s="46"/>
      <c r="F34" s="35">
        <f>K32*0.21</f>
        <v>0</v>
      </c>
      <c r="G34" s="44"/>
      <c r="H34" s="34" t="s">
        <v>49</v>
      </c>
      <c r="I34" s="42"/>
      <c r="J34" s="13"/>
      <c r="K34" s="35">
        <f>K32*1.21</f>
        <v>0</v>
      </c>
      <c r="L34" s="44"/>
      <c r="M34" s="4"/>
    </row>
  </sheetData>
  <mergeCells count="44">
    <mergeCell ref="A1:L3"/>
    <mergeCell ref="H33:L33"/>
    <mergeCell ref="D33:E33"/>
    <mergeCell ref="F33:G33"/>
    <mergeCell ref="H34:I34"/>
    <mergeCell ref="A31:L31"/>
    <mergeCell ref="K34:L34"/>
    <mergeCell ref="D34:E34"/>
    <mergeCell ref="F34:G34"/>
    <mergeCell ref="A30:L30"/>
    <mergeCell ref="A6:B6"/>
    <mergeCell ref="C6:H6"/>
    <mergeCell ref="B7:F7"/>
    <mergeCell ref="G7:L7"/>
    <mergeCell ref="C8:H8"/>
    <mergeCell ref="A32:C34"/>
    <mergeCell ref="H32:I32"/>
    <mergeCell ref="K32:L32"/>
    <mergeCell ref="D32:E32"/>
    <mergeCell ref="F32:G32"/>
    <mergeCell ref="B10:F10"/>
    <mergeCell ref="G10:L10"/>
    <mergeCell ref="C11:H11"/>
    <mergeCell ref="C12:H12"/>
    <mergeCell ref="C9:H9"/>
    <mergeCell ref="B19:F19"/>
    <mergeCell ref="G19:L19"/>
    <mergeCell ref="C20:H20"/>
    <mergeCell ref="C18:H18"/>
    <mergeCell ref="C13:H13"/>
    <mergeCell ref="C14:H14"/>
    <mergeCell ref="B16:F16"/>
    <mergeCell ref="C17:H17"/>
    <mergeCell ref="C15:H15"/>
    <mergeCell ref="C21:H21"/>
    <mergeCell ref="C22:H22"/>
    <mergeCell ref="C23:H23"/>
    <mergeCell ref="C24:H24"/>
    <mergeCell ref="C28:H28"/>
    <mergeCell ref="C25:H25"/>
    <mergeCell ref="B27:F27"/>
    <mergeCell ref="G27:L27"/>
    <mergeCell ref="B26:H26"/>
    <mergeCell ref="B29:K29"/>
  </mergeCells>
  <pageMargins left="0.19685039375000002" right="0.19685039375000002" top="0.78740157499999996" bottom="0.78740157499999996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Položky</vt:lpstr>
      <vt:lpstr>List2</vt:lpstr>
      <vt:lpstr>List3</vt:lpstr>
      <vt:lpstr>Položky!Oblast_tisku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Bohůnová Jana</cp:lastModifiedBy>
  <cp:lastPrinted>2020-04-24T10:55:14Z</cp:lastPrinted>
  <dcterms:created xsi:type="dcterms:W3CDTF">2018-04-18T10:07:28Z</dcterms:created>
  <dcterms:modified xsi:type="dcterms:W3CDTF">2020-04-29T05:03:27Z</dcterms:modified>
</cp:coreProperties>
</file>