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9 Stavby v realizaci-2020\SFDI 2020\SFDI - DGN a PAU k VŘ\9. III43237 Hodonín – Rohatec\"/>
    </mc:Choice>
  </mc:AlternateContent>
  <bookViews>
    <workbookView xWindow="240" yWindow="60" windowWidth="24795" windowHeight="1227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0" i="1" l="1"/>
  <c r="E8" i="1" l="1"/>
  <c r="E11" i="1" l="1"/>
  <c r="E13" i="1"/>
  <c r="E12" i="1"/>
  <c r="F5" i="1"/>
  <c r="G16" i="1" l="1"/>
  <c r="G15" i="1"/>
  <c r="G14" i="1"/>
  <c r="G13" i="1"/>
  <c r="G12" i="1"/>
  <c r="G11" i="1"/>
  <c r="G10" i="1"/>
  <c r="G9" i="1"/>
  <c r="G8" i="1"/>
  <c r="G17" i="1" l="1"/>
  <c r="G18" i="1" s="1"/>
  <c r="G19" i="1" s="1"/>
</calcChain>
</file>

<file path=xl/sharedStrings.xml><?xml version="1.0" encoding="utf-8"?>
<sst xmlns="http://schemas.openxmlformats.org/spreadsheetml/2006/main" count="45" uniqueCount="39">
  <si>
    <t>Jednotka</t>
  </si>
  <si>
    <t>Výměra</t>
  </si>
  <si>
    <t>Cena /jedn.</t>
  </si>
  <si>
    <t>V Kč</t>
  </si>
  <si>
    <t>Cena celkem</t>
  </si>
  <si>
    <t>v Kč</t>
  </si>
  <si>
    <t>1.</t>
  </si>
  <si>
    <t>km</t>
  </si>
  <si>
    <t>2.</t>
  </si>
  <si>
    <t>ks</t>
  </si>
  <si>
    <t>3.</t>
  </si>
  <si>
    <t>4.</t>
  </si>
  <si>
    <t>5.</t>
  </si>
  <si>
    <t>6.</t>
  </si>
  <si>
    <t>7.</t>
  </si>
  <si>
    <t>Cena celkem bez DPH</t>
  </si>
  <si>
    <t>Cena celkem s DPH</t>
  </si>
  <si>
    <t xml:space="preserve">jádrový vývrt </t>
  </si>
  <si>
    <t>kopaná sonda</t>
  </si>
  <si>
    <t>vypracování zprávy a návrh technologie rekonstrukce</t>
  </si>
  <si>
    <t>Položka</t>
  </si>
  <si>
    <t>Název položky</t>
  </si>
  <si>
    <t xml:space="preserve">rázová zatěžovací zkouška včetně výpočtu zbytkové doby životnosti vozovky a tloušťky zesílení </t>
  </si>
  <si>
    <t xml:space="preserve">vrtaná sonda </t>
  </si>
  <si>
    <t xml:space="preserve">vizuální prohlídka se záznamem poruch </t>
  </si>
  <si>
    <t>fotodokumentace</t>
  </si>
  <si>
    <t>9.</t>
  </si>
  <si>
    <t>kpl.</t>
  </si>
  <si>
    <t>DPH 21 %</t>
  </si>
  <si>
    <t>10.</t>
  </si>
  <si>
    <t>Dopravní zabezpečení (vč. zajištění potřebných povolení)</t>
  </si>
  <si>
    <t>délka stavby
(km)</t>
  </si>
  <si>
    <t>šířka
(m)</t>
  </si>
  <si>
    <t>Plocha orientačně
(m2)</t>
  </si>
  <si>
    <t>Tl. odebíraných vrstev
(mm)</t>
  </si>
  <si>
    <r>
      <t>rozbor asfaltové směsi, včetně stanovení obsahu PAU(výluhy)</t>
    </r>
    <r>
      <rPr>
        <b/>
        <sz val="18"/>
        <color theme="1"/>
        <rFont val="Times New Roman"/>
        <family val="1"/>
        <charset val="238"/>
      </rPr>
      <t>***</t>
    </r>
  </si>
  <si>
    <t>vyrovnání profilu + 50 mm ACO 11</t>
  </si>
  <si>
    <t>III/43237 Hodonín – Rohatec</t>
  </si>
  <si>
    <t>Soupis prací DGN vozovky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</si>
</sst>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164" fontId="7" fillId="2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4" borderId="6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3" fontId="10" fillId="4" borderId="7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5" borderId="21" xfId="0" applyFont="1" applyFill="1" applyBorder="1"/>
    <xf numFmtId="0" fontId="8" fillId="5" borderId="22" xfId="0" applyFont="1" applyFill="1" applyBorder="1" applyAlignment="1"/>
    <xf numFmtId="0" fontId="9" fillId="5" borderId="23" xfId="0" applyFont="1" applyFill="1" applyBorder="1"/>
    <xf numFmtId="0" fontId="11" fillId="5" borderId="20" xfId="0" applyFont="1" applyFill="1" applyBorder="1"/>
    <xf numFmtId="0" fontId="2" fillId="0" borderId="0" xfId="0" applyFont="1"/>
    <xf numFmtId="0" fontId="5" fillId="2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19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zoomScale="70" zoomScaleNormal="70" workbookViewId="0">
      <selection activeCell="O13" sqref="O13"/>
    </sheetView>
  </sheetViews>
  <sheetFormatPr defaultRowHeight="15" x14ac:dyDescent="0.25"/>
  <cols>
    <col min="2" max="2" width="16.5703125" customWidth="1"/>
    <col min="3" max="3" width="72.42578125" customWidth="1"/>
    <col min="4" max="4" width="19.28515625" customWidth="1"/>
    <col min="5" max="5" width="15.140625" style="12" customWidth="1"/>
    <col min="6" max="6" width="21.140625" customWidth="1"/>
    <col min="7" max="7" width="23.5703125" customWidth="1"/>
  </cols>
  <sheetData>
    <row r="2" spans="2:10" ht="24.75" customHeight="1" x14ac:dyDescent="0.25"/>
    <row r="3" spans="2:10" ht="15.75" thickBot="1" x14ac:dyDescent="0.3">
      <c r="B3" s="1"/>
    </row>
    <row r="4" spans="2:10" ht="30.75" customHeight="1" x14ac:dyDescent="0.4">
      <c r="B4" s="34" t="s">
        <v>38</v>
      </c>
      <c r="C4" s="31"/>
      <c r="D4" s="25" t="s">
        <v>31</v>
      </c>
      <c r="E4" s="26" t="s">
        <v>32</v>
      </c>
      <c r="F4" s="26" t="s">
        <v>33</v>
      </c>
      <c r="G4" s="24" t="s">
        <v>34</v>
      </c>
    </row>
    <row r="5" spans="2:10" ht="34.5" customHeight="1" thickBot="1" x14ac:dyDescent="0.45">
      <c r="B5" s="32" t="s">
        <v>37</v>
      </c>
      <c r="C5" s="33"/>
      <c r="D5" s="27">
        <v>2.14</v>
      </c>
      <c r="E5" s="28">
        <v>7</v>
      </c>
      <c r="F5" s="29">
        <f>(D5*E5*1000)</f>
        <v>14980</v>
      </c>
      <c r="G5" s="30" t="s">
        <v>36</v>
      </c>
    </row>
    <row r="6" spans="2:10" ht="30" customHeight="1" x14ac:dyDescent="0.25">
      <c r="B6" s="50" t="s">
        <v>20</v>
      </c>
      <c r="C6" s="52" t="s">
        <v>21</v>
      </c>
      <c r="D6" s="54" t="s">
        <v>0</v>
      </c>
      <c r="E6" s="56" t="s">
        <v>1</v>
      </c>
      <c r="F6" s="22" t="s">
        <v>2</v>
      </c>
      <c r="G6" s="23" t="s">
        <v>4</v>
      </c>
    </row>
    <row r="7" spans="2:10" ht="30" customHeight="1" thickBot="1" x14ac:dyDescent="0.3">
      <c r="B7" s="51"/>
      <c r="C7" s="53"/>
      <c r="D7" s="55"/>
      <c r="E7" s="57"/>
      <c r="F7" s="5" t="s">
        <v>3</v>
      </c>
      <c r="G7" s="6" t="s">
        <v>5</v>
      </c>
    </row>
    <row r="8" spans="2:10" ht="30" customHeight="1" x14ac:dyDescent="0.25">
      <c r="B8" s="7" t="s">
        <v>6</v>
      </c>
      <c r="C8" s="8" t="s">
        <v>24</v>
      </c>
      <c r="D8" s="13" t="s">
        <v>7</v>
      </c>
      <c r="E8" s="40">
        <f>D5</f>
        <v>2.14</v>
      </c>
      <c r="F8" s="41">
        <v>2000</v>
      </c>
      <c r="G8" s="20">
        <f>(E8*F8)</f>
        <v>4280</v>
      </c>
    </row>
    <row r="9" spans="2:10" ht="30" customHeight="1" x14ac:dyDescent="0.25">
      <c r="B9" s="9" t="s">
        <v>8</v>
      </c>
      <c r="C9" s="8" t="s">
        <v>25</v>
      </c>
      <c r="D9" s="13" t="s">
        <v>27</v>
      </c>
      <c r="E9" s="39">
        <v>1</v>
      </c>
      <c r="F9" s="42">
        <v>2000</v>
      </c>
      <c r="G9" s="20">
        <f t="shared" ref="G9:G16" si="0">(E9*F9)</f>
        <v>2000</v>
      </c>
    </row>
    <row r="10" spans="2:10" ht="30" customHeight="1" x14ac:dyDescent="0.25">
      <c r="B10" s="9" t="s">
        <v>10</v>
      </c>
      <c r="C10" s="10" t="s">
        <v>22</v>
      </c>
      <c r="D10" s="14" t="s">
        <v>9</v>
      </c>
      <c r="E10" s="38">
        <f>(D5*1000/30)</f>
        <v>71.333333333333329</v>
      </c>
      <c r="F10" s="42">
        <v>300</v>
      </c>
      <c r="G10" s="20">
        <f t="shared" si="0"/>
        <v>21400</v>
      </c>
    </row>
    <row r="11" spans="2:10" ht="30" customHeight="1" x14ac:dyDescent="0.25">
      <c r="B11" s="9" t="s">
        <v>11</v>
      </c>
      <c r="C11" s="11" t="s">
        <v>17</v>
      </c>
      <c r="D11" s="14" t="s">
        <v>9</v>
      </c>
      <c r="E11" s="38">
        <f>(E8*1000/600)</f>
        <v>3.5666666666666669</v>
      </c>
      <c r="F11" s="42">
        <v>1100</v>
      </c>
      <c r="G11" s="20">
        <f t="shared" si="0"/>
        <v>3923.3333333333335</v>
      </c>
    </row>
    <row r="12" spans="2:10" ht="30" customHeight="1" x14ac:dyDescent="0.25">
      <c r="B12" s="9" t="s">
        <v>12</v>
      </c>
      <c r="C12" s="11" t="s">
        <v>23</v>
      </c>
      <c r="D12" s="14" t="s">
        <v>9</v>
      </c>
      <c r="E12" s="38">
        <f>(E8*1000/1500)</f>
        <v>1.4266666666666667</v>
      </c>
      <c r="F12" s="42">
        <v>2500</v>
      </c>
      <c r="G12" s="20">
        <f t="shared" si="0"/>
        <v>3566.666666666667</v>
      </c>
    </row>
    <row r="13" spans="2:10" ht="30" customHeight="1" x14ac:dyDescent="0.25">
      <c r="B13" s="9" t="s">
        <v>13</v>
      </c>
      <c r="C13" s="11" t="s">
        <v>18</v>
      </c>
      <c r="D13" s="14" t="s">
        <v>9</v>
      </c>
      <c r="E13" s="38">
        <f>(E8*1000/1500)</f>
        <v>1.4266666666666667</v>
      </c>
      <c r="F13" s="42">
        <v>2500</v>
      </c>
      <c r="G13" s="20">
        <f t="shared" si="0"/>
        <v>3566.666666666667</v>
      </c>
    </row>
    <row r="14" spans="2:10" ht="30" customHeight="1" x14ac:dyDescent="0.25">
      <c r="B14" s="61" t="s">
        <v>14</v>
      </c>
      <c r="C14" s="62" t="s">
        <v>35</v>
      </c>
      <c r="D14" s="63" t="s">
        <v>9</v>
      </c>
      <c r="E14" s="64">
        <v>8</v>
      </c>
      <c r="F14" s="42">
        <v>4000</v>
      </c>
      <c r="G14" s="65">
        <f t="shared" si="0"/>
        <v>32000</v>
      </c>
      <c r="H14" s="35"/>
      <c r="I14" s="35"/>
      <c r="J14" s="35"/>
    </row>
    <row r="15" spans="2:10" ht="30" customHeight="1" x14ac:dyDescent="0.25">
      <c r="B15" s="9" t="s">
        <v>26</v>
      </c>
      <c r="C15" s="11" t="s">
        <v>19</v>
      </c>
      <c r="D15" s="14" t="s">
        <v>9</v>
      </c>
      <c r="E15" s="14">
        <v>1</v>
      </c>
      <c r="F15" s="42">
        <v>5000</v>
      </c>
      <c r="G15" s="20">
        <f t="shared" si="0"/>
        <v>5000</v>
      </c>
      <c r="H15" s="35"/>
      <c r="I15" s="35"/>
      <c r="J15" s="35"/>
    </row>
    <row r="16" spans="2:10" ht="30" customHeight="1" thickBot="1" x14ac:dyDescent="0.3">
      <c r="B16" s="15" t="s">
        <v>29</v>
      </c>
      <c r="C16" s="16" t="s">
        <v>30</v>
      </c>
      <c r="D16" s="21" t="s">
        <v>27</v>
      </c>
      <c r="E16" s="21">
        <v>1</v>
      </c>
      <c r="F16" s="43">
        <v>7000</v>
      </c>
      <c r="G16" s="20">
        <f t="shared" si="0"/>
        <v>7000</v>
      </c>
      <c r="H16" s="35"/>
      <c r="I16" s="35"/>
      <c r="J16" s="35"/>
    </row>
    <row r="17" spans="2:7" ht="30" customHeight="1" x14ac:dyDescent="0.25">
      <c r="B17" s="58" t="s">
        <v>15</v>
      </c>
      <c r="C17" s="59"/>
      <c r="D17" s="59"/>
      <c r="E17" s="59"/>
      <c r="F17" s="60"/>
      <c r="G17" s="17">
        <f>SUM(G8:G16)</f>
        <v>82736.666666666657</v>
      </c>
    </row>
    <row r="18" spans="2:7" ht="30" customHeight="1" x14ac:dyDescent="0.25">
      <c r="B18" s="47" t="s">
        <v>28</v>
      </c>
      <c r="C18" s="48"/>
      <c r="D18" s="48"/>
      <c r="E18" s="48"/>
      <c r="F18" s="49"/>
      <c r="G18" s="18">
        <f>(G17*0.21)</f>
        <v>17374.699999999997</v>
      </c>
    </row>
    <row r="19" spans="2:7" ht="30" customHeight="1" thickBot="1" x14ac:dyDescent="0.3">
      <c r="B19" s="44" t="s">
        <v>16</v>
      </c>
      <c r="C19" s="45"/>
      <c r="D19" s="45"/>
      <c r="E19" s="45"/>
      <c r="F19" s="46"/>
      <c r="G19" s="19">
        <f>SUM(G17:G18)</f>
        <v>100111.36666666665</v>
      </c>
    </row>
    <row r="20" spans="2:7" x14ac:dyDescent="0.25">
      <c r="B20" s="2"/>
      <c r="E20"/>
    </row>
    <row r="21" spans="2:7" ht="22.5" customHeight="1" x14ac:dyDescent="0.35">
      <c r="B21" s="2"/>
      <c r="C21" s="36"/>
      <c r="D21" s="37"/>
      <c r="E21" s="35"/>
    </row>
    <row r="22" spans="2:7" x14ac:dyDescent="0.25">
      <c r="B22" s="3"/>
      <c r="C22" s="2"/>
      <c r="E22" s="35"/>
    </row>
    <row r="23" spans="2:7" x14ac:dyDescent="0.25">
      <c r="B23" s="2"/>
      <c r="C23" s="2"/>
      <c r="E23"/>
    </row>
    <row r="24" spans="2:7" x14ac:dyDescent="0.25">
      <c r="B24" s="2"/>
      <c r="C24" s="35"/>
      <c r="D24" s="35"/>
      <c r="E24"/>
    </row>
    <row r="25" spans="2:7" x14ac:dyDescent="0.25">
      <c r="B25" s="4"/>
      <c r="C25" s="35"/>
      <c r="D25" s="35"/>
      <c r="E25"/>
    </row>
    <row r="26" spans="2:7" x14ac:dyDescent="0.25">
      <c r="B26" s="2"/>
      <c r="C26" s="2"/>
      <c r="E26"/>
    </row>
    <row r="27" spans="2:7" x14ac:dyDescent="0.25">
      <c r="B27" s="2"/>
      <c r="C27" s="2"/>
      <c r="E27"/>
    </row>
    <row r="28" spans="2:7" x14ac:dyDescent="0.25">
      <c r="B28" s="2"/>
      <c r="E28"/>
    </row>
    <row r="29" spans="2:7" x14ac:dyDescent="0.25">
      <c r="B29" s="2"/>
      <c r="E29"/>
    </row>
    <row r="30" spans="2:7" x14ac:dyDescent="0.25">
      <c r="B30" s="2"/>
      <c r="C30" s="2"/>
      <c r="E30"/>
    </row>
  </sheetData>
  <mergeCells count="7">
    <mergeCell ref="B19:F19"/>
    <mergeCell ref="B18:F18"/>
    <mergeCell ref="B6:B7"/>
    <mergeCell ref="C6:C7"/>
    <mergeCell ref="D6:D7"/>
    <mergeCell ref="E6:E7"/>
    <mergeCell ref="B17:F17"/>
  </mergeCells>
  <pageMargins left="0.7" right="0.7" top="0.78740157499999996" bottom="0.78740157499999996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Bažant Petr</cp:lastModifiedBy>
  <cp:lastPrinted>2020-05-11T07:07:25Z</cp:lastPrinted>
  <dcterms:created xsi:type="dcterms:W3CDTF">2012-11-07T13:05:37Z</dcterms:created>
  <dcterms:modified xsi:type="dcterms:W3CDTF">2020-05-22T06:23:57Z</dcterms:modified>
</cp:coreProperties>
</file>