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624"/>
  <workbookPr defaultThemeVersion="166925"/>
  <mc:AlternateContent xmlns:mc="http://schemas.openxmlformats.org/markup-compatibility/2006">
    <mc:Choice Requires="x15">
      <x15ac:absPath xmlns:x15ac="http://schemas.microsoft.com/office/spreadsheetml/2010/11/ac" url="O:\VZ_Administrace\JM_254_Nemocnice_Hodonin\01_ZD\200420\"/>
    </mc:Choice>
  </mc:AlternateContent>
  <xr:revisionPtr revIDLastSave="0" documentId="8_{273A62EB-9AEE-41A2-A4A7-FD58FE14ED9E}" xr6:coauthVersionLast="45" xr6:coauthVersionMax="45" xr10:uidLastSave="{00000000-0000-0000-0000-000000000000}"/>
  <bookViews>
    <workbookView xWindow="3960" yWindow="2190" windowWidth="21600" windowHeight="12675" xr2:uid="{00000000-000D-0000-FFFF-FFFF00000000}"/>
  </bookViews>
  <sheets>
    <sheet name="List1" sheetId="1" r:id="rId1"/>
    <sheet name="List2" sheetId="2" r:id="rId2"/>
  </sheets>
  <definedNames>
    <definedName name="_xlnm._FilterDatabase" localSheetId="0" hidden="1">List1!$B$6:$K$325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46" i="1" l="1"/>
  <c r="H246" i="1"/>
  <c r="K323" i="1" l="1"/>
  <c r="H323" i="1"/>
  <c r="K322" i="1"/>
  <c r="H322" i="1"/>
  <c r="K320" i="1"/>
  <c r="H320" i="1"/>
  <c r="K319" i="1"/>
  <c r="H319" i="1"/>
  <c r="K318" i="1"/>
  <c r="H318" i="1"/>
  <c r="K317" i="1"/>
  <c r="H317" i="1"/>
  <c r="K315" i="1"/>
  <c r="H315" i="1"/>
  <c r="K313" i="1"/>
  <c r="H313" i="1"/>
  <c r="K312" i="1"/>
  <c r="H312" i="1"/>
  <c r="K311" i="1"/>
  <c r="H311" i="1"/>
  <c r="K310" i="1"/>
  <c r="H310" i="1"/>
  <c r="K309" i="1"/>
  <c r="H309" i="1"/>
  <c r="K308" i="1"/>
  <c r="H308" i="1"/>
  <c r="K307" i="1"/>
  <c r="H307" i="1"/>
  <c r="K306" i="1"/>
  <c r="H306" i="1"/>
  <c r="K305" i="1"/>
  <c r="H305" i="1"/>
  <c r="K304" i="1"/>
  <c r="H304" i="1"/>
  <c r="K303" i="1"/>
  <c r="H303" i="1"/>
  <c r="K301" i="1"/>
  <c r="H301" i="1"/>
  <c r="K300" i="1"/>
  <c r="H300" i="1"/>
  <c r="K299" i="1"/>
  <c r="H299" i="1"/>
  <c r="K298" i="1"/>
  <c r="H298" i="1"/>
  <c r="K297" i="1"/>
  <c r="H297" i="1"/>
  <c r="K296" i="1"/>
  <c r="H296" i="1"/>
  <c r="K295" i="1"/>
  <c r="H295" i="1"/>
  <c r="K294" i="1"/>
  <c r="H294" i="1"/>
  <c r="K293" i="1"/>
  <c r="H293" i="1"/>
  <c r="K292" i="1"/>
  <c r="H292" i="1"/>
  <c r="K291" i="1"/>
  <c r="H291" i="1"/>
  <c r="K290" i="1"/>
  <c r="H290" i="1"/>
  <c r="K289" i="1"/>
  <c r="H289" i="1"/>
  <c r="K288" i="1"/>
  <c r="H288" i="1"/>
  <c r="K287" i="1"/>
  <c r="H287" i="1"/>
  <c r="K286" i="1"/>
  <c r="H286" i="1"/>
  <c r="K285" i="1"/>
  <c r="H285" i="1"/>
  <c r="K284" i="1"/>
  <c r="H284" i="1"/>
  <c r="K280" i="1"/>
  <c r="H280" i="1"/>
  <c r="K279" i="1"/>
  <c r="H279" i="1"/>
  <c r="K278" i="1"/>
  <c r="H278" i="1"/>
  <c r="K277" i="1"/>
  <c r="H277" i="1"/>
  <c r="K276" i="1"/>
  <c r="H276" i="1"/>
  <c r="K275" i="1"/>
  <c r="H275" i="1"/>
  <c r="K274" i="1"/>
  <c r="H274" i="1"/>
  <c r="K273" i="1"/>
  <c r="H273" i="1"/>
  <c r="K270" i="1"/>
  <c r="H270" i="1"/>
  <c r="K269" i="1"/>
  <c r="H269" i="1"/>
  <c r="K268" i="1"/>
  <c r="H268" i="1"/>
  <c r="K267" i="1"/>
  <c r="H267" i="1"/>
  <c r="K266" i="1"/>
  <c r="H266" i="1"/>
  <c r="K265" i="1"/>
  <c r="H265" i="1"/>
  <c r="K264" i="1"/>
  <c r="H264" i="1"/>
  <c r="K263" i="1"/>
  <c r="H263" i="1"/>
  <c r="K262" i="1"/>
  <c r="H262" i="1"/>
  <c r="K261" i="1"/>
  <c r="H261" i="1"/>
  <c r="K260" i="1"/>
  <c r="H260" i="1"/>
  <c r="K259" i="1"/>
  <c r="H259" i="1"/>
  <c r="K258" i="1"/>
  <c r="H258" i="1"/>
  <c r="K257" i="1"/>
  <c r="H257" i="1"/>
  <c r="K256" i="1"/>
  <c r="H256" i="1"/>
  <c r="K255" i="1"/>
  <c r="H255" i="1"/>
  <c r="K254" i="1"/>
  <c r="H254" i="1"/>
  <c r="K253" i="1"/>
  <c r="H253" i="1"/>
  <c r="K252" i="1"/>
  <c r="H252" i="1"/>
  <c r="K251" i="1"/>
  <c r="H251" i="1"/>
  <c r="K250" i="1"/>
  <c r="H250" i="1"/>
  <c r="K249" i="1"/>
  <c r="H249" i="1"/>
  <c r="K247" i="1"/>
  <c r="H247" i="1"/>
  <c r="K245" i="1"/>
  <c r="H245" i="1"/>
  <c r="K244" i="1"/>
  <c r="H244" i="1"/>
  <c r="K243" i="1"/>
  <c r="H243" i="1"/>
  <c r="K242" i="1"/>
  <c r="H242" i="1"/>
  <c r="K241" i="1"/>
  <c r="H241" i="1"/>
  <c r="K240" i="1"/>
  <c r="H240" i="1"/>
  <c r="K239" i="1"/>
  <c r="H239" i="1"/>
  <c r="K238" i="1"/>
  <c r="H238" i="1"/>
  <c r="K237" i="1"/>
  <c r="H237" i="1"/>
  <c r="K235" i="1"/>
  <c r="H235" i="1"/>
  <c r="K234" i="1"/>
  <c r="H234" i="1"/>
  <c r="K233" i="1"/>
  <c r="H233" i="1"/>
  <c r="K232" i="1"/>
  <c r="H232" i="1"/>
  <c r="K231" i="1"/>
  <c r="H231" i="1"/>
  <c r="K230" i="1"/>
  <c r="H230" i="1"/>
  <c r="K229" i="1"/>
  <c r="H229" i="1"/>
  <c r="K228" i="1"/>
  <c r="H228" i="1"/>
  <c r="K227" i="1"/>
  <c r="H227" i="1"/>
  <c r="K226" i="1"/>
  <c r="H226" i="1"/>
  <c r="K225" i="1"/>
  <c r="H225" i="1"/>
  <c r="K224" i="1"/>
  <c r="H224" i="1"/>
  <c r="K223" i="1"/>
  <c r="H223" i="1"/>
  <c r="K222" i="1"/>
  <c r="H222" i="1"/>
  <c r="K221" i="1"/>
  <c r="H221" i="1"/>
  <c r="K220" i="1"/>
  <c r="H220" i="1"/>
  <c r="K219" i="1"/>
  <c r="H219" i="1"/>
  <c r="K218" i="1"/>
  <c r="H218" i="1"/>
  <c r="K217" i="1"/>
  <c r="H217" i="1"/>
  <c r="K216" i="1"/>
  <c r="H216" i="1"/>
  <c r="K215" i="1"/>
  <c r="H215" i="1"/>
  <c r="K207" i="1"/>
  <c r="H207" i="1"/>
  <c r="K206" i="1"/>
  <c r="H206" i="1"/>
  <c r="K205" i="1"/>
  <c r="H205" i="1"/>
  <c r="K204" i="1"/>
  <c r="H204" i="1"/>
  <c r="K203" i="1"/>
  <c r="H203" i="1"/>
  <c r="K202" i="1"/>
  <c r="H202" i="1"/>
  <c r="K201" i="1"/>
  <c r="H201" i="1"/>
  <c r="K200" i="1"/>
  <c r="H200" i="1"/>
  <c r="K197" i="1"/>
  <c r="H197" i="1"/>
  <c r="K196" i="1"/>
  <c r="H196" i="1"/>
  <c r="K195" i="1"/>
  <c r="H195" i="1"/>
  <c r="K193" i="1"/>
  <c r="H193" i="1"/>
  <c r="K192" i="1"/>
  <c r="H192" i="1"/>
  <c r="K191" i="1"/>
  <c r="H191" i="1"/>
  <c r="K190" i="1"/>
  <c r="H190" i="1"/>
  <c r="K189" i="1"/>
  <c r="H189" i="1"/>
  <c r="K188" i="1"/>
  <c r="H188" i="1"/>
  <c r="K187" i="1"/>
  <c r="H187" i="1"/>
  <c r="K186" i="1"/>
  <c r="H186" i="1"/>
  <c r="K185" i="1"/>
  <c r="H185" i="1"/>
  <c r="K183" i="1"/>
  <c r="H183" i="1"/>
  <c r="K181" i="1"/>
  <c r="H181" i="1"/>
  <c r="K180" i="1"/>
  <c r="H180" i="1"/>
  <c r="K179" i="1"/>
  <c r="H179" i="1"/>
  <c r="K178" i="1"/>
  <c r="H178" i="1"/>
  <c r="K177" i="1"/>
  <c r="H177" i="1"/>
  <c r="K176" i="1"/>
  <c r="H176" i="1"/>
  <c r="K175" i="1"/>
  <c r="H175" i="1"/>
  <c r="K172" i="1"/>
  <c r="H172" i="1"/>
  <c r="K171" i="1"/>
  <c r="H171" i="1"/>
  <c r="K170" i="1"/>
  <c r="H170" i="1"/>
  <c r="K169" i="1"/>
  <c r="H169" i="1"/>
  <c r="K168" i="1"/>
  <c r="H168" i="1"/>
  <c r="K158" i="1"/>
  <c r="H158" i="1"/>
  <c r="K157" i="1"/>
  <c r="H157" i="1"/>
  <c r="K156" i="1"/>
  <c r="H156" i="1"/>
  <c r="K154" i="1"/>
  <c r="H154" i="1"/>
  <c r="K153" i="1"/>
  <c r="H153" i="1"/>
  <c r="K152" i="1"/>
  <c r="H152" i="1"/>
  <c r="K151" i="1"/>
  <c r="H151" i="1"/>
  <c r="K150" i="1"/>
  <c r="H150" i="1"/>
  <c r="K149" i="1"/>
  <c r="H149" i="1"/>
  <c r="K148" i="1"/>
  <c r="H148" i="1"/>
  <c r="K142" i="1"/>
  <c r="H142" i="1"/>
  <c r="K141" i="1"/>
  <c r="H141" i="1"/>
  <c r="K140" i="1"/>
  <c r="H140" i="1"/>
  <c r="K139" i="1"/>
  <c r="H139" i="1"/>
  <c r="K138" i="1"/>
  <c r="H138" i="1"/>
  <c r="K137" i="1"/>
  <c r="H137" i="1"/>
  <c r="K135" i="1"/>
  <c r="H135" i="1"/>
  <c r="K134" i="1"/>
  <c r="H134" i="1"/>
  <c r="K133" i="1"/>
  <c r="H133" i="1"/>
  <c r="K131" i="1"/>
  <c r="H131" i="1"/>
  <c r="K129" i="1"/>
  <c r="H129" i="1"/>
  <c r="K128" i="1"/>
  <c r="H128" i="1"/>
  <c r="K127" i="1"/>
  <c r="H127" i="1"/>
  <c r="K126" i="1"/>
  <c r="H126" i="1"/>
  <c r="K125" i="1"/>
  <c r="H125" i="1"/>
  <c r="K123" i="1"/>
  <c r="H123" i="1"/>
  <c r="K122" i="1"/>
  <c r="H122" i="1"/>
  <c r="K120" i="1"/>
  <c r="H120" i="1"/>
  <c r="K118" i="1"/>
  <c r="H118" i="1"/>
  <c r="K117" i="1"/>
  <c r="H117" i="1"/>
  <c r="K116" i="1"/>
  <c r="H116" i="1"/>
  <c r="K115" i="1"/>
  <c r="H115" i="1"/>
  <c r="K114" i="1"/>
  <c r="H114" i="1"/>
  <c r="K113" i="1"/>
  <c r="H113" i="1"/>
  <c r="K112" i="1"/>
  <c r="H112" i="1"/>
  <c r="K111" i="1"/>
  <c r="H111" i="1"/>
  <c r="K110" i="1"/>
  <c r="H110" i="1"/>
  <c r="K108" i="1"/>
  <c r="H108" i="1"/>
  <c r="K107" i="1"/>
  <c r="H107" i="1"/>
  <c r="K106" i="1"/>
  <c r="H106" i="1"/>
  <c r="K101" i="1"/>
  <c r="H101" i="1"/>
  <c r="K100" i="1"/>
  <c r="H100" i="1"/>
  <c r="K92" i="1"/>
  <c r="H92" i="1"/>
  <c r="K91" i="1"/>
  <c r="H91" i="1"/>
  <c r="K90" i="1"/>
  <c r="H90" i="1"/>
  <c r="K89" i="1"/>
  <c r="H89" i="1"/>
  <c r="K88" i="1"/>
  <c r="H88" i="1"/>
  <c r="K87" i="1"/>
  <c r="H87" i="1"/>
  <c r="K86" i="1"/>
  <c r="H86" i="1"/>
  <c r="K85" i="1"/>
  <c r="H85" i="1"/>
  <c r="K84" i="1"/>
  <c r="H84" i="1"/>
  <c r="K83" i="1"/>
  <c r="H83" i="1"/>
  <c r="K82" i="1"/>
  <c r="H82" i="1"/>
  <c r="K81" i="1"/>
  <c r="H81" i="1"/>
  <c r="K80" i="1"/>
  <c r="H80" i="1"/>
  <c r="K79" i="1"/>
  <c r="H79" i="1"/>
  <c r="K78" i="1"/>
  <c r="H78" i="1"/>
  <c r="K76" i="1"/>
  <c r="H76" i="1"/>
  <c r="K74" i="1"/>
  <c r="H74" i="1"/>
  <c r="K72" i="1"/>
  <c r="H72" i="1"/>
  <c r="K70" i="1"/>
  <c r="H70" i="1"/>
  <c r="K69" i="1"/>
  <c r="H69" i="1"/>
  <c r="K67" i="1"/>
  <c r="H67" i="1"/>
  <c r="K65" i="1"/>
  <c r="H65" i="1"/>
  <c r="K62" i="1"/>
  <c r="H62" i="1"/>
  <c r="K61" i="1"/>
  <c r="H61" i="1"/>
  <c r="K60" i="1"/>
  <c r="H60" i="1"/>
  <c r="K59" i="1"/>
  <c r="H59" i="1"/>
  <c r="K58" i="1"/>
  <c r="H58" i="1"/>
  <c r="K56" i="1"/>
  <c r="H56" i="1"/>
  <c r="K55" i="1"/>
  <c r="H55" i="1"/>
  <c r="K54" i="1"/>
  <c r="H54" i="1"/>
  <c r="K53" i="1"/>
  <c r="H53" i="1"/>
  <c r="K51" i="1"/>
  <c r="H51" i="1"/>
  <c r="K50" i="1"/>
  <c r="H50" i="1"/>
  <c r="K49" i="1"/>
  <c r="H49" i="1"/>
  <c r="K48" i="1"/>
  <c r="H48" i="1"/>
  <c r="K46" i="1"/>
  <c r="H46" i="1"/>
  <c r="K45" i="1"/>
  <c r="H45" i="1"/>
  <c r="K43" i="1"/>
  <c r="H43" i="1"/>
  <c r="K42" i="1"/>
  <c r="H42" i="1"/>
  <c r="K40" i="1"/>
  <c r="H40" i="1"/>
  <c r="K39" i="1"/>
  <c r="H39" i="1"/>
  <c r="K37" i="1"/>
  <c r="H37" i="1"/>
  <c r="K36" i="1"/>
  <c r="H36" i="1"/>
  <c r="K35" i="1"/>
  <c r="H35" i="1"/>
  <c r="K33" i="1"/>
  <c r="H33" i="1"/>
  <c r="K32" i="1"/>
  <c r="H32" i="1"/>
  <c r="K30" i="1"/>
  <c r="H30" i="1"/>
  <c r="K28" i="1"/>
  <c r="H28" i="1"/>
  <c r="K27" i="1"/>
  <c r="H27" i="1"/>
  <c r="K26" i="1"/>
  <c r="H26" i="1"/>
  <c r="K25" i="1"/>
  <c r="H25" i="1"/>
  <c r="K24" i="1"/>
  <c r="H24" i="1"/>
  <c r="K23" i="1"/>
  <c r="H23" i="1"/>
  <c r="K22" i="1"/>
  <c r="H22" i="1"/>
  <c r="K20" i="1"/>
  <c r="H20" i="1"/>
  <c r="K19" i="1"/>
  <c r="H19" i="1"/>
  <c r="K18" i="1"/>
  <c r="H18" i="1"/>
  <c r="K17" i="1"/>
  <c r="H17" i="1"/>
  <c r="K16" i="1"/>
  <c r="H16" i="1"/>
  <c r="K14" i="1"/>
  <c r="H14" i="1"/>
  <c r="K13" i="1"/>
  <c r="H13" i="1"/>
  <c r="K12" i="1"/>
  <c r="H12" i="1"/>
  <c r="K104" i="1"/>
  <c r="H104" i="1"/>
  <c r="K10" i="1"/>
  <c r="H10" i="1"/>
  <c r="G209" i="1" l="1"/>
  <c r="G160" i="1"/>
  <c r="G144" i="1"/>
  <c r="J94" i="1"/>
  <c r="G94" i="1"/>
  <c r="J144" i="1"/>
  <c r="J160" i="1"/>
  <c r="J209" i="1"/>
  <c r="E316" i="1"/>
  <c r="E283" i="1"/>
  <c r="E282" i="1"/>
  <c r="E281" i="1"/>
  <c r="E272" i="1"/>
  <c r="E271" i="1"/>
  <c r="H316" i="1" l="1"/>
  <c r="K316" i="1"/>
  <c r="K282" i="1"/>
  <c r="H282" i="1"/>
  <c r="H271" i="1"/>
  <c r="K271" i="1"/>
  <c r="K283" i="1"/>
  <c r="H283" i="1"/>
  <c r="H281" i="1"/>
  <c r="K281" i="1"/>
  <c r="K272" i="1"/>
  <c r="H272" i="1"/>
  <c r="J325" i="1" l="1"/>
  <c r="G325" i="1"/>
  <c r="G331" i="1" l="1"/>
  <c r="G332" i="1" s="1"/>
  <c r="J331" i="1"/>
  <c r="J332" i="1" s="1"/>
</calcChain>
</file>

<file path=xl/sharedStrings.xml><?xml version="1.0" encoding="utf-8"?>
<sst xmlns="http://schemas.openxmlformats.org/spreadsheetml/2006/main" count="1007" uniqueCount="397">
  <si>
    <t>Pozice</t>
  </si>
  <si>
    <t>Název</t>
  </si>
  <si>
    <t>MJ</t>
  </si>
  <si>
    <t>Počet</t>
  </si>
  <si>
    <t>Zařízení VZT</t>
  </si>
  <si>
    <t xml:space="preserve">VZT JEDNOTKA                      </t>
  </si>
  <si>
    <t xml:space="preserve"> Např.: AeroMaster XP 10, včetně FM</t>
  </si>
  <si>
    <t>ks</t>
  </si>
  <si>
    <t>složení viz. příloha</t>
  </si>
  <si>
    <t>propojení ZZT</t>
  </si>
  <si>
    <t>kpl</t>
  </si>
  <si>
    <t>Připojení topení</t>
  </si>
  <si>
    <t>Připojení chlazení</t>
  </si>
  <si>
    <t>ZVLHČOVAČ</t>
  </si>
  <si>
    <t>Elektrický parní vyvíječ (30 kg/h) CONDAIR RS30</t>
  </si>
  <si>
    <t>Parní hadice (D=57/45 mm)CONDAIR DS80</t>
  </si>
  <si>
    <t>m</t>
  </si>
  <si>
    <t xml:space="preserve">Trubice - distributor </t>
  </si>
  <si>
    <t>kondenzační hadice (D=12/8 mm)CONDAIR KS10</t>
  </si>
  <si>
    <t>pomocný instalační materiál - ukotvení zařízení na stěnu, revizní otvor do VZT potrubí</t>
  </si>
  <si>
    <t>Vodoinstalační materiál</t>
  </si>
  <si>
    <t>trubky HT50, HT30 vč tvarovek</t>
  </si>
  <si>
    <t xml:space="preserve">vychlazovací nádoba 20l (akumulace horkého kondenzátu s přepadem do odpadu) </t>
  </si>
  <si>
    <t>Montážní a spojovací materiál</t>
  </si>
  <si>
    <t>trubka PPR Classic (20x2,7mm PN16) vč tvarovek</t>
  </si>
  <si>
    <t>Izolace potrubí Tubex pěněný PE (6mm)</t>
  </si>
  <si>
    <t>Kohout kulový plastový (20mm)</t>
  </si>
  <si>
    <t>Montážní, závěsný a spojovací materiál</t>
  </si>
  <si>
    <t>REGULAČNÍ KLAPKA TĚSNÁ servopohon</t>
  </si>
  <si>
    <t>250x355</t>
  </si>
  <si>
    <t>REGULAČNÍ KLAPKA</t>
  </si>
  <si>
    <t>REGULATORY PRUTOKU  TROX</t>
  </si>
  <si>
    <t>TVR 100</t>
  </si>
  <si>
    <t>VFC 100</t>
  </si>
  <si>
    <t>TVJ 300x200</t>
  </si>
  <si>
    <t>Požární klapka PKTM-90 TPM 018/01 .11</t>
  </si>
  <si>
    <t>400x500</t>
  </si>
  <si>
    <t>D250</t>
  </si>
  <si>
    <t>TLUMIČ HLUKU – KULISA v hygienickém provedení</t>
  </si>
  <si>
    <t>100x500x1000</t>
  </si>
  <si>
    <t>100x500x1500</t>
  </si>
  <si>
    <t>TEPELNÁ IZOLACE</t>
  </si>
  <si>
    <t>Tepelná izolace minerální vata s AL fólií, tl. 60 mm</t>
  </si>
  <si>
    <t>m2</t>
  </si>
  <si>
    <t>Tepelná izolace minerální vata s AL fólií, tl. 40 mm</t>
  </si>
  <si>
    <t>ČTYŘHRANNÉ POTRUBÍ SKUPINY I., TŘÍDY TĚSNOSTI III.
MATERIÁL POZINKOVANÝ PLECHČTYŘHRANNÉ POTRUBÍ SKUPINY I., TŘÍDY TĚSNOSTI III.
MATERIÁL POZINKOVANÝ PLECH</t>
  </si>
  <si>
    <t xml:space="preserve"> do obvodu 1500 55% tvarovek</t>
  </si>
  <si>
    <t xml:space="preserve"> do obvodu 1890 60% tvarovek</t>
  </si>
  <si>
    <t xml:space="preserve"> do obvodu 2630 80% tvarovek</t>
  </si>
  <si>
    <t xml:space="preserve"> do obvodu 3500 100% tvarovek</t>
  </si>
  <si>
    <t>KRUHOVÉ POTRUBÍ SKUPINY I.
MATERIÁL POZINKOVANÝ PLECH</t>
  </si>
  <si>
    <t xml:space="preserve"> do průměru 100 0% tvarovek</t>
  </si>
  <si>
    <t>bm</t>
  </si>
  <si>
    <t xml:space="preserve"> do průměru 160 30% tvarovek</t>
  </si>
  <si>
    <t xml:space="preserve"> do průměru 200 40% tvarovek</t>
  </si>
  <si>
    <t xml:space="preserve"> do průměru 250 45% tvarovek</t>
  </si>
  <si>
    <t>OHEBNÁ HADICE, Ohebná hadice vyrobená z PVC, potažená polyesterovou tkaninou a vyztužená spirálou z ocelového drátu</t>
  </si>
  <si>
    <t>VYÚSTKY</t>
  </si>
  <si>
    <t>Nástavce integrované v podhledu, viz. projekt ČP</t>
  </si>
  <si>
    <t>Talířový ventil kovový odtahový 100</t>
  </si>
  <si>
    <t>ODTAHOVÁ MŘÍŽKA</t>
  </si>
  <si>
    <t>OM 150x500</t>
  </si>
  <si>
    <t>STAVEBNÍ PŘÍPRAVA</t>
  </si>
  <si>
    <t>Demontáže stávající VZT</t>
  </si>
  <si>
    <t>Odstranění stávajícího podhledu včetně všech částí (čisté nástavce, svítidla, atd.)</t>
  </si>
  <si>
    <t>ZÁVĚSY, ZÁVĚSNÉ LIŠTY,
ZÁVITOVÉ TYČE,ZÁVĚSY,
KRUHOVÉ ZÁVĚSY,HMOŽDINKY</t>
  </si>
  <si>
    <t>( 4,6% z dodávky potrubí)</t>
  </si>
  <si>
    <t>SPOJOVACÍ MATERIÁL</t>
  </si>
  <si>
    <t>šrouby, matice, podložky</t>
  </si>
  <si>
    <t>TĚSNÍCÍ MATERIÁL
SAMOLEPÍCÍ TESNĚNÍ VITOLEN</t>
  </si>
  <si>
    <t xml:space="preserve"> 4x9</t>
  </si>
  <si>
    <t>Doplňkové položky</t>
  </si>
  <si>
    <t>Montážní a těsnící materiál</t>
  </si>
  <si>
    <t>Podpěrný a upevňovací materiál</t>
  </si>
  <si>
    <t>Tyč závitová M8 pro uchycení potrubí</t>
  </si>
  <si>
    <t>Třmeny kruh.potrubí</t>
  </si>
  <si>
    <t>Příčně rýhovaná pryž pro uložení jednotky a čtyřhranného potrubí</t>
  </si>
  <si>
    <t>Provedení prostupu zdi, viz. stavba</t>
  </si>
  <si>
    <t>Seřízení zařízení, komplexní vyzkoušení a uvedení do provozu</t>
  </si>
  <si>
    <t>Zaškolení obsluhy</t>
  </si>
  <si>
    <t>Jeřáb, lešení</t>
  </si>
  <si>
    <t>Doprava</t>
  </si>
  <si>
    <t>Vyhotovení dokumentace skutečného stavu</t>
  </si>
  <si>
    <t>Likvidace odpadu</t>
  </si>
  <si>
    <t>Návrh Provozního řádu</t>
  </si>
  <si>
    <t>Zaregulování VZT</t>
  </si>
  <si>
    <t>Instalační a operační kvalifikace ČP</t>
  </si>
  <si>
    <t>Dílčí ceny Kč bez DPH</t>
  </si>
  <si>
    <t>Cena celkem Kč bez DPH</t>
  </si>
  <si>
    <t>Cena celkem Kč vč. 21% DPH</t>
  </si>
  <si>
    <t>Cena / MJ</t>
  </si>
  <si>
    <t>Cena celkem</t>
  </si>
  <si>
    <t>VESTAVBA ČISTÝCH PROSTOR</t>
  </si>
  <si>
    <t>PŘETLAKOMĚR</t>
  </si>
  <si>
    <t>Diferenční přetlakoměr 0-60Pa včetně propojovacích hadiček, nerezovými koncovkami, montážního materiálu</t>
  </si>
  <si>
    <t>Instalační krabice NEREZ</t>
  </si>
  <si>
    <t xml:space="preserve">SIGNALIZACE </t>
  </si>
  <si>
    <t>Elektronická signalizace stavu dveří, optická, vizuální a akustická signalizace komplet pro 4 dveře + blokace, včetně naprogramování</t>
  </si>
  <si>
    <t>Příprava SDK a dveří pro montáž signalizačních panelů a čidel</t>
  </si>
  <si>
    <t>SVÍTIDLA</t>
  </si>
  <si>
    <t>Svítidla čistých prostor do rastru 625x625 zapuštěná, trubicová 4x18W</t>
  </si>
  <si>
    <t>Svítidla čistých prostor do rastru 625x625 zapuštěná, trubicová 2x18W</t>
  </si>
  <si>
    <t>Svítidla čistých prostor do rastru 625x625 zapuštěná, trubicová 4x18W, včetně nouzového zdroje</t>
  </si>
  <si>
    <t>Čistý nástavec CGF H/587/K - s výustkou C 587-S a koncovým HEPA MACROPUR 575x575x78-P-U-H13-poč. tlak. Ztráta 150Pa, průtok 530 m3/h</t>
  </si>
  <si>
    <t>Čistý nástavec CGF H/587/K - s výustkou D40 a koncovým HEPA MACROPUR 575x575x78-P-U-H13-poč. tlak. Ztráta 150Pa, průtok 530 m3/h</t>
  </si>
  <si>
    <t>Čistý nástavec CGF H/587/K - s výustkou D40 a koncovým HEPA MACROPUR 575x575x78-P-U-H13-poč. tlak. Ztráta 150Pa, průtok 420 m3/h</t>
  </si>
  <si>
    <t>Čistý nástavec CGF H/470/K - s výustkou D40 a koncovým HEPA MACROPUR 457x457x78-P-U-H13 poč. tlak. Ztráta 150Pa, průtok 320 m3/h</t>
  </si>
  <si>
    <t>Čistý nástavec CGF H/470/K - s výustkou D40 a koncovým HEPA MACROPUR 457x457x78-P-U-H13 poč. tlak. Ztráta 150Pa, průtok 250 m3/h</t>
  </si>
  <si>
    <t>Čistý nástavec CGF H/318/K - s výustkou D40 a koncovým HEPA MACROPUR 305x305x78-P-U-H13 poč. tlak. Ztráta 150Pa, průtok 100 m3/h</t>
  </si>
  <si>
    <t>Čistý nástavec CGF H/318/K - s výustkou D40 a koncovým HEPA MACROPUR 305x305x78-P-U-H13 poč. tlak. Ztráta 150Pa, průtok 130 m3/h</t>
  </si>
  <si>
    <t>Odtahový nástavec CGO H/587/K s výustkou D40</t>
  </si>
  <si>
    <t>Odtahový nástavec CGO H/470/K s výustkou D40</t>
  </si>
  <si>
    <t>PROKLÁDACÍ BOX</t>
  </si>
  <si>
    <t>Oprava povrchových vad</t>
  </si>
  <si>
    <t>PODLAHA</t>
  </si>
  <si>
    <t>Úprava stávajících povrchů</t>
  </si>
  <si>
    <t>Litá stěrka</t>
  </si>
  <si>
    <t>PODHLED</t>
  </si>
  <si>
    <t xml:space="preserve">Podhled kovový kazetový se skrytým rastrem 625 x 625 mm, pohledová strana kazet – plech oboustranně pozinkovaný hladký tl. 0,75 mm s úpravou pohledové strany polyesterovým lakem v odstínu RAL 9010. </t>
  </si>
  <si>
    <t>Závěsný systém (délka táhel cca 1500mm, hmoždinky ocelové  prům. 6-10 mm, dl.60-80 mm),</t>
  </si>
  <si>
    <t>Revizní kazeta 625x625</t>
  </si>
  <si>
    <t>ZH profil</t>
  </si>
  <si>
    <t>odskoková kazeta</t>
  </si>
  <si>
    <t>FABION</t>
  </si>
  <si>
    <t>Přechod stěna-strop</t>
  </si>
  <si>
    <t>ELEKTRO</t>
  </si>
  <si>
    <t>Svítidla</t>
  </si>
  <si>
    <t>kabely CYKY-J 3x2,5</t>
  </si>
  <si>
    <t>Pomocné práce</t>
  </si>
  <si>
    <t>h</t>
  </si>
  <si>
    <t>Výchozí revize</t>
  </si>
  <si>
    <t>Zařízení staveniště</t>
  </si>
  <si>
    <t>Dokumentace, atesty, certifikáty apod.</t>
  </si>
  <si>
    <t>Dokumentace skutečného provedení</t>
  </si>
  <si>
    <t>Pomocné stavební (začišťovací) práce</t>
  </si>
  <si>
    <t>Ostatní nezbytné nespecifikované dodávky a činnosti nutné pro dokončení díla</t>
  </si>
  <si>
    <t>DVEŘE</t>
  </si>
  <si>
    <t>D01</t>
  </si>
  <si>
    <t>Dveře mechanicky otočné sendvičové konstrukce, povrchová úprava RAL 9010. S oknem, 1100x2103,  jednokřídlé, pravé včetně kování, zámku a těsnící lišty, klika-klika, zámek se střelkou, obložení do SDK</t>
  </si>
  <si>
    <t>D02</t>
  </si>
  <si>
    <t>Dveře mechanicky otočné sendvičové konstrukce, povrchová úprava RAL 9010. Plné, 800x2103,  jednokřídlé, pravé včetně kování, zámku a těsnící lišty, klika-klika, zámek se střelkou, obložení do SDK</t>
  </si>
  <si>
    <t>D03</t>
  </si>
  <si>
    <t>Dveře mechanicky otočné sendvičové konstrukce, povrchová úprava RAL 9010. Plné, 800x2103,  jednokřídlé, pravé včetně kování, zámku a těsnící lišty, klika-klika, zámek se střelkou, obložení do SDK, se zrcadlem na zadní straně</t>
  </si>
  <si>
    <t>D04</t>
  </si>
  <si>
    <t>Dveře mechanicky otočné sendvičové konstrukce, povrchová úprava RAL 9010. Plné, 800x2103,  jednokřídlé, levé, včetně kování, zámku a těsnící lišty, klika-klika, zámek se střelkou, obložení do SDK</t>
  </si>
  <si>
    <t>D05</t>
  </si>
  <si>
    <t>Dveře mechanicky otočné sendvičové konstrukce, povrchová úprava RAL 9010.  S oknem, 800x2103,  jednokřídlé, levé, včetně kování, zámku a těsnící lišty, klika-klika, zámek se střelkou, obložení do SDK</t>
  </si>
  <si>
    <t>D06</t>
  </si>
  <si>
    <t>Dveře mechanicky otočné sendvičové konstrukce, povrchová úprava RAL 9010.  S oknem, 900x2103,  jednokřídlé, levé, včetně kování, zámku a těsnící lišty, klika-klika, zámek se střelkou, obložení do SDK</t>
  </si>
  <si>
    <t>D07</t>
  </si>
  <si>
    <t>Dveře mechanicky otočné sendvičové konstrukce, povrchová úprava RAL 9010. Plné, 600x2103,  jednokřídlé, levé, včetně kování, zámku a těsnící lišty, klika-klika, zámek se střelkou, obložení do SDK</t>
  </si>
  <si>
    <t>OSTATNÍ</t>
  </si>
  <si>
    <t xml:space="preserve">Obložení stávajícího sprchového kouty PVC </t>
  </si>
  <si>
    <t>Odstranění stávajícího keramického obkladu</t>
  </si>
  <si>
    <t>Likvidace odpadu, doprava demontáže</t>
  </si>
  <si>
    <t>viz sam. projekt</t>
  </si>
  <si>
    <t>č. položky</t>
  </si>
  <si>
    <t>Popis výkonu</t>
  </si>
  <si>
    <t>Jednotka</t>
  </si>
  <si>
    <t>Množství</t>
  </si>
  <si>
    <t>Vybavení prostor Nemocnice TGM Hodonín</t>
  </si>
  <si>
    <t>Signalizace stavu dvěří</t>
  </si>
  <si>
    <t>(vodiče a nosný materiál  odměřovat na stavbě podle skutečných tras a délek -  uváděné údaje jsou jen informativní !!!)</t>
  </si>
  <si>
    <t xml:space="preserve">technologická a zásuvková instalace </t>
  </si>
  <si>
    <t>individuálně silové připojení skříně signalizací - trasa tr. o20/16 nebo lišta LV 24/22</t>
  </si>
  <si>
    <t xml:space="preserve">individuálně silové připojení, CYKY 3J x 1,5 </t>
  </si>
  <si>
    <t xml:space="preserve">individuálně silové připojení,  průzkum a využití stáv. vývodových rezerv rozvodnic na 2.NP,         případně montáž nového vestav. Jistič B/ 10A,  odborné nezbytné úpravy rozvodnice pro nový vývod </t>
  </si>
  <si>
    <t>propojovací vedení, CY 1,5 + CY 4   různé barvy, DLE  MONTÁŽE</t>
  </si>
  <si>
    <t>drobný montážní materiál a svorky do rozváděče,  DLE MONTÁŽE</t>
  </si>
  <si>
    <t>instalace  signalizace stavu dveří (SSD)</t>
  </si>
  <si>
    <t>1</t>
  </si>
  <si>
    <t>subdodávka do rozvodné skříně a k montáži v provozu                                                               z programu systému zař. signal GEA-DMAXX</t>
  </si>
  <si>
    <t>řídící jednotka na DIN, GEA D-MAXX, control                     sada</t>
  </si>
  <si>
    <t>napaječ AC_230 / DC_24 V (1A)  20W,   "SELV"   nejlépe ze sady GEA</t>
  </si>
  <si>
    <t>optosenzor do dveří  digitální - D-MAXX včetně vedení cca 5m,      sada                 
signal systém GEA D-MAXX</t>
  </si>
  <si>
    <t xml:space="preserve">ks </t>
  </si>
  <si>
    <t>signalizační panel, modul do KP68, stěny SDK,  typ LUS, D-MAXX,  signal systém GEA</t>
  </si>
  <si>
    <t>přístrojové krabice do SDK, KP68 pod signal jednotku LUS, D-MAXX</t>
  </si>
  <si>
    <t>Nerezový kryt přístrojové krabice, pro signal jednotku LUS, D-MAXX</t>
  </si>
  <si>
    <t>montážní lepidlo pro upevnění opto senzoru D-MAXX</t>
  </si>
  <si>
    <t>3</t>
  </si>
  <si>
    <t>ostatní materiál</t>
  </si>
  <si>
    <t>vedení digi opto-senzorů     SYKFY 2x2x0,5</t>
  </si>
  <si>
    <t>vedení signalizačních modulů (LUS) SYKFY 4x2x0,5</t>
  </si>
  <si>
    <t>rozvodky IP54, např acidur, podle potřeby prodloužení vestavných vodičů čidel</t>
  </si>
  <si>
    <t>instalační trubky tuhé Kopos o20/16 rovný díl + příchytky, závěsy</t>
  </si>
  <si>
    <t>ochr. Trubka supermonoflex o20/16</t>
  </si>
  <si>
    <t xml:space="preserve">instalační dráto-žlab KOPOS, DZ 60/50 včetně spojovacích prvků </t>
  </si>
  <si>
    <t>strop. závěs pro žlab, sestava 2x záv. tyč M8(6) + příčník "C" Kebek dl.100</t>
  </si>
  <si>
    <t>instalační trubky tuhé Kopos o35/30 rovný díl + příchytky na stěnu                  
(vertikální přechod nad podhled a svod do podlahy)</t>
  </si>
  <si>
    <t>kabelové vyvazovací pásky</t>
  </si>
  <si>
    <t>4</t>
  </si>
  <si>
    <t>montáž  speciální</t>
  </si>
  <si>
    <t xml:space="preserve">šéfmontáž, zapojení svorkové, komponentů systému GEA, D-MAXX   </t>
  </si>
  <si>
    <t>naprogramování dveřních smyček  systému D-MXX</t>
  </si>
  <si>
    <t>odborná montáž nových periferních komponentů signalizací do stěn a zárubní.</t>
  </si>
  <si>
    <t xml:space="preserve">ostatní  </t>
  </si>
  <si>
    <t>demontáže stávajících  rozvodů, čidel a signalizačních panelů pouze v případě výměny dveřních zárubní; posoudit na místě možnost demontáže a změtné montáže podhledů v dotčených místnostech pro montáž</t>
  </si>
  <si>
    <t>2</t>
  </si>
  <si>
    <t>stavební přípomoce, průvrty pro vedení a úpravy tras</t>
  </si>
  <si>
    <t>drobný montážní materiál</t>
  </si>
  <si>
    <t>odborný průzkum elektro  v místech pro trasy a nové zařízení  včetně přípravy pro signalizace GEA</t>
  </si>
  <si>
    <t>5</t>
  </si>
  <si>
    <t>obvyklá montáž elektro nová,  doplňková pro průmyslovou instalaci,  velmi individuální přístup k montážím !!!</t>
  </si>
  <si>
    <t>6</t>
  </si>
  <si>
    <t>výchozí revize pro všechny nové a upravované instalace  SILNO + SLABO</t>
  </si>
  <si>
    <t>7</t>
  </si>
  <si>
    <t>uvedení zařízení do provozu + odzkoušení bezpečného chodu zařízení</t>
  </si>
  <si>
    <t>8</t>
  </si>
  <si>
    <t>předání  uživateli a seznámení s obsluhou a funkcí signalizací GEA</t>
  </si>
  <si>
    <t>dodávka rozvodné skříně 2Rssd-1, OCEP, podle výkresu SL-102 včetně zapojení a montáže subdodávek komponetů GEA D-MAXX</t>
  </si>
  <si>
    <t>Typové číslo</t>
  </si>
  <si>
    <t>Popis</t>
  </si>
  <si>
    <t>m.j.</t>
  </si>
  <si>
    <t>Periferie :</t>
  </si>
  <si>
    <t>frekvenční měnič – 400VAC, 3kW (dodávka VZT)</t>
  </si>
  <si>
    <t>QAD2012</t>
  </si>
  <si>
    <t>Příložné teplotní čidlo Pt1000, -30…+130°C</t>
  </si>
  <si>
    <t>QFA2060</t>
  </si>
  <si>
    <t>Prostorové čidlo rel. vlhkosti a teploty 2x 0-10V</t>
  </si>
  <si>
    <t>QFM2160</t>
  </si>
  <si>
    <t>Kanálové čidlo rel. vlhkosti a teploty 2x 0-10V</t>
  </si>
  <si>
    <t>QAF81.6</t>
  </si>
  <si>
    <t>Protizámraz. termostat -5..+15°C, kapilára 6m</t>
  </si>
  <si>
    <t>QBM81-5</t>
  </si>
  <si>
    <t>Diferenční tlakový spínač 50...500 Pa</t>
  </si>
  <si>
    <t>QBM81-3</t>
  </si>
  <si>
    <t>Diferenční tlakový spínač 20...300 Pa</t>
  </si>
  <si>
    <t>QBM2030-1U</t>
  </si>
  <si>
    <t>Čidlo dp pro vzduch, -50-50Pa, linární char.</t>
  </si>
  <si>
    <t>QBM2030-30</t>
  </si>
  <si>
    <t>Čidlo dp pro vzduch, 0…1000 / 0…1500 / 0…3000[Pa], 0…10[V], lineární char.</t>
  </si>
  <si>
    <t>třícestný směšovací ventil s elektropohonem 24VAC, 0..10V- ohřev (dodávka VZT)</t>
  </si>
  <si>
    <t>třícestný směšovací ventil s elektropohonem 24VAC, 0..10V – chlazení (dodávka VZT)</t>
  </si>
  <si>
    <t>třícestný směšovací ventil s elektropohonem 24VAC, 0..10V – rekuperace (dodávka VZT)</t>
  </si>
  <si>
    <t>GCA126.1E</t>
  </si>
  <si>
    <t>Klapkový pohon 24V, toč. 2-bod, 18 Nm, havar. Fce, 2 sig. Kont.</t>
  </si>
  <si>
    <t>GLB161.1E</t>
  </si>
  <si>
    <t>Klapkový pohon 24V, toč. 0..10V, 10Nm, 150s</t>
  </si>
  <si>
    <t>požární klapka (dodávka VZT)</t>
  </si>
  <si>
    <t>ventilátor přívod 400VAC (dodávka VZT)</t>
  </si>
  <si>
    <t>ventilátor odtah 400VAC (dodávka VZT)</t>
  </si>
  <si>
    <t>čerpadlo topné vody OH 230VAC (dodávka VZT)</t>
  </si>
  <si>
    <t>zvůhčovač 400VAC (dodávka VZT)</t>
  </si>
  <si>
    <t>čerpadlo glykolu 230VAC (dodávka VZT)</t>
  </si>
  <si>
    <t>QFM81.21</t>
  </si>
  <si>
    <t>kanálový hydrostat 15..95%rv</t>
  </si>
  <si>
    <t>Řídící systém :</t>
  </si>
  <si>
    <t>PXC100-E.D</t>
  </si>
  <si>
    <t>Podstanice 200 I/O, BacNET/IP</t>
  </si>
  <si>
    <t>TXS1.12F10</t>
  </si>
  <si>
    <t>Napájecí modul 1.2 A, pojistka 10A</t>
  </si>
  <si>
    <t>TXM1.16D</t>
  </si>
  <si>
    <t>Modul digitálních vstupů, 16 I/O</t>
  </si>
  <si>
    <t>TXM1.8U</t>
  </si>
  <si>
    <t>Univerzální modul, 8 I/O</t>
  </si>
  <si>
    <t>TXM1.6R</t>
  </si>
  <si>
    <t>Modul digitálních výstupů, 6 I/O</t>
  </si>
  <si>
    <t>TXA1.K12</t>
  </si>
  <si>
    <t>Adresovací kolíčky 1 ... 12, + 2 resetovací</t>
  </si>
  <si>
    <t>TXA1.LA4</t>
  </si>
  <si>
    <t>Popisné štítky, A4</t>
  </si>
  <si>
    <t>RXZ02.1</t>
  </si>
  <si>
    <t>Ukončovač sběrnice pro DESIGO RX</t>
  </si>
  <si>
    <t>PXM20</t>
  </si>
  <si>
    <t>Ovládací panel pro podstanice PX</t>
  </si>
  <si>
    <t>PXA-C1</t>
  </si>
  <si>
    <t>Kabel 3m pro panel PXM20</t>
  </si>
  <si>
    <t>RA</t>
  </si>
  <si>
    <t>KS208030-5</t>
  </si>
  <si>
    <t>Rozvaděč skříňový KS, 2000x800x300, jednokř. dveře, RAL 7035</t>
  </si>
  <si>
    <t>ASSOT031--</t>
  </si>
  <si>
    <t>Podstavec AS,KS,IDS - příčný díl, 300x100</t>
  </si>
  <si>
    <t>ASSOT081--</t>
  </si>
  <si>
    <t>Podstavec AS,KS,IDS - příčný díl, 800x100</t>
  </si>
  <si>
    <t>BM018832--</t>
  </si>
  <si>
    <t>Jistič   B32/3N</t>
  </si>
  <si>
    <t>BM900005--</t>
  </si>
  <si>
    <t>Vypínací cívka B-FA/24</t>
  </si>
  <si>
    <t>IS506103--</t>
  </si>
  <si>
    <t>Pojistkový odpínač 3-pólový, 32A gG 10 x 38 mm</t>
  </si>
  <si>
    <t>ISZ10032--</t>
  </si>
  <si>
    <t>Pojistka válcová gG10x38 32A 400V</t>
  </si>
  <si>
    <t>IS211240--</t>
  </si>
  <si>
    <t>Svodič přepětí COMBTEC BC TNS 275/12,5</t>
  </si>
  <si>
    <t>BO618516--</t>
  </si>
  <si>
    <t>Jistič s proudovým chráničem B16-003/AC</t>
  </si>
  <si>
    <t>BM900013--</t>
  </si>
  <si>
    <t>Vypínač 3P/40A</t>
  </si>
  <si>
    <t>IU008513--</t>
  </si>
  <si>
    <t>Svítidlo do rozvaděče ČSN, s magnetem</t>
  </si>
  <si>
    <t>IUK08566--</t>
  </si>
  <si>
    <t>Termostat FLZ530/1Z</t>
  </si>
  <si>
    <t>IUKNF1523A</t>
  </si>
  <si>
    <t>Ventilátor PF11000, krytí IP54,230VAC</t>
  </si>
  <si>
    <t>BM018110</t>
  </si>
  <si>
    <t>Jistič   B10/1</t>
  </si>
  <si>
    <t>LP822025--</t>
  </si>
  <si>
    <t>Transformátor 230/24, 250VA</t>
  </si>
  <si>
    <t>LP749060--</t>
  </si>
  <si>
    <t>Spínaný zdroj  24VDC 2,5A 60W</t>
  </si>
  <si>
    <t>MM216957--</t>
  </si>
  <si>
    <t>Tlačítko prosvětlené, aretace, červené, "0"</t>
  </si>
  <si>
    <t>MM216374--</t>
  </si>
  <si>
    <t>Propojovací díl</t>
  </si>
  <si>
    <t>MM216376--</t>
  </si>
  <si>
    <t>Kontakt 1Z, zadní, šroubová svorka</t>
  </si>
  <si>
    <t>MM216557--</t>
  </si>
  <si>
    <t>LED 18-30VACDC,bílá,zadní,šroub</t>
  </si>
  <si>
    <t>BM017110</t>
  </si>
  <si>
    <t>Jistič   C10/1</t>
  </si>
  <si>
    <t>MM216837--</t>
  </si>
  <si>
    <t>Spínač,prosv,3 pol,zelený</t>
  </si>
  <si>
    <t>PT570524--</t>
  </si>
  <si>
    <t>Relé PT 4P/6A,24VAC</t>
  </si>
  <si>
    <t>YPT78704--</t>
  </si>
  <si>
    <t>Patice PT 4P/6A, pro YM modul</t>
  </si>
  <si>
    <t>MM216590--</t>
  </si>
  <si>
    <t>Tlačítko,černá barva, nízké</t>
  </si>
  <si>
    <t>ISZ10010--</t>
  </si>
  <si>
    <t>Pojistka válcová gG10x38 10A 500V</t>
  </si>
  <si>
    <t>BE400206--</t>
  </si>
  <si>
    <t>Motorový spínač s ochranou 1,0-1,6A,2P</t>
  </si>
  <si>
    <t>BM900001--</t>
  </si>
  <si>
    <t>Pomocný kontakt 5-250V/6A 1Z+1R,B-HSI</t>
  </si>
  <si>
    <t>LA301010N-</t>
  </si>
  <si>
    <t>Stykač K3-10ND10/24V AC,3Z+1Z</t>
  </si>
  <si>
    <t>MM216772--</t>
  </si>
  <si>
    <t>Signálka,červená,nízká</t>
  </si>
  <si>
    <t>IK141004--</t>
  </si>
  <si>
    <t>Svorka SFR.4 4mm2 pro pojistku, béžová</t>
  </si>
  <si>
    <t>IK131204--</t>
  </si>
  <si>
    <t>Koncová deska k SFR.4 (IK141004)</t>
  </si>
  <si>
    <t>IK122006-A</t>
  </si>
  <si>
    <t>Zemnící svorka TEC.6 6 mm², zelenožlutá</t>
  </si>
  <si>
    <t>IK110004--</t>
  </si>
  <si>
    <t>Řadová svorka CBC.4 šedá, 4mm2</t>
  </si>
  <si>
    <t>IK110210--</t>
  </si>
  <si>
    <t>Koncová deska CBC2,5-10,šedá</t>
  </si>
  <si>
    <t>IK150004-A</t>
  </si>
  <si>
    <t>Dvoupatrová svorka</t>
  </si>
  <si>
    <t>IK150204-A</t>
  </si>
  <si>
    <t>Koncová deska k IK150004-A</t>
  </si>
  <si>
    <t>IK021038--</t>
  </si>
  <si>
    <t>Svorkovnice N (15 svorková)</t>
  </si>
  <si>
    <t>IK021039--</t>
  </si>
  <si>
    <t>Svorkovnice PEN (15 svorková)</t>
  </si>
  <si>
    <t>IK018004--</t>
  </si>
  <si>
    <t>Příchytka nulové lišty 10,16mm2</t>
  </si>
  <si>
    <t>IK020018--</t>
  </si>
  <si>
    <t>Lišta nulová, 16mm2, 63A, délka 1m</t>
  </si>
  <si>
    <t>Příslušenství : vodiče, žlaby, průchodky</t>
  </si>
  <si>
    <t>Kabely a trasy :</t>
  </si>
  <si>
    <t>kabel</t>
  </si>
  <si>
    <t>1ks CYKY-J 5x6</t>
  </si>
  <si>
    <t>2ks CYKY-J 4x2,5</t>
  </si>
  <si>
    <t>2ks CYKY-J 3x1,5</t>
  </si>
  <si>
    <t>12ks J-Y(ST)Y 2x2x0,8</t>
  </si>
  <si>
    <t>19ks J-Y(ST)Y 1x2x0,8</t>
  </si>
  <si>
    <t>6ks J-Y(ST)Y 4x2x0,8</t>
  </si>
  <si>
    <t>2ks CMFM-J 4G2,5</t>
  </si>
  <si>
    <t>vodič Cu 6, zelenožl.</t>
  </si>
  <si>
    <t>CYA</t>
  </si>
  <si>
    <t>ohebná trubka DN33</t>
  </si>
  <si>
    <t>HDPE 40/33</t>
  </si>
  <si>
    <t>trubka pancéřová DN16</t>
  </si>
  <si>
    <t>trubka pancéřová DN16 1520</t>
  </si>
  <si>
    <t>protipožární ucpávky</t>
  </si>
  <si>
    <t>Služby</t>
  </si>
  <si>
    <t>oživení systému</t>
  </si>
  <si>
    <t>DB</t>
  </si>
  <si>
    <t>doprava 2x 4cesty po 270km</t>
  </si>
  <si>
    <t>km</t>
  </si>
  <si>
    <t>čas strávený na cestě – 4 pracovníci</t>
  </si>
  <si>
    <t>hod</t>
  </si>
  <si>
    <t>přesun materiálu</t>
  </si>
  <si>
    <t>zaškolení obsluhy</t>
  </si>
  <si>
    <t>dokumentace výrobní a realizovaného stavu</t>
  </si>
  <si>
    <t>SW práce :</t>
  </si>
  <si>
    <t>SW pro jeden datový bod vč. Odladění</t>
  </si>
  <si>
    <t>Úprava SW dispečinku - grafika, parametrování</t>
  </si>
  <si>
    <t>Poznámka :</t>
  </si>
  <si>
    <t>Výměra kabelů je stanovena odhadem – upřesnění výměry bude provedeno při realizaci.</t>
  </si>
  <si>
    <t>Dodávka</t>
  </si>
  <si>
    <t>Montáž</t>
  </si>
  <si>
    <t>VZT</t>
  </si>
  <si>
    <t>ČP</t>
  </si>
  <si>
    <t>SIGNALIZACE</t>
  </si>
  <si>
    <t>MaR</t>
  </si>
  <si>
    <t>TXA1.IBE</t>
  </si>
  <si>
    <t xml:space="preserve"> </t>
  </si>
  <si>
    <t>Příloha č. 3 Výzvy k podání nabídek</t>
  </si>
  <si>
    <t>-</t>
  </si>
  <si>
    <t>Výkaz výměr</t>
  </si>
  <si>
    <r>
      <t xml:space="preserve">Cena / MJ
</t>
    </r>
    <r>
      <rPr>
        <sz val="10"/>
        <rFont val="Arial"/>
        <family val="2"/>
        <charset val="238"/>
      </rPr>
      <t>*doplní dodavatel</t>
    </r>
  </si>
  <si>
    <t>Rozváděč</t>
  </si>
  <si>
    <t>Modul pro prodloužení TX I/0 sběrnice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</si>
</sst>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\ &quot;Kč&quot;"/>
  </numFmts>
  <fonts count="40" x14ac:knownFonts="1">
    <font>
      <sz val="11"/>
      <color theme="1"/>
      <name val="Calibri"/>
      <family val="2"/>
      <charset val="238"/>
      <scheme val="minor"/>
    </font>
    <font>
      <sz val="10"/>
      <name val="Arial CE"/>
    </font>
    <font>
      <sz val="8"/>
      <name val="Arial"/>
      <family val="2"/>
      <charset val="238"/>
    </font>
    <font>
      <sz val="10"/>
      <name val="Arial CE"/>
      <family val="2"/>
      <charset val="238"/>
    </font>
    <font>
      <sz val="11"/>
      <color indexed="8"/>
      <name val="Calibri"/>
      <family val="2"/>
      <charset val="238"/>
    </font>
    <font>
      <sz val="8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1"/>
      <color rgb="FF000000"/>
      <name val="Arial"/>
      <family val="2"/>
      <charset val="238"/>
    </font>
    <font>
      <i/>
      <sz val="9"/>
      <color rgb="FF000000"/>
      <name val="Arial"/>
      <family val="2"/>
      <charset val="238"/>
    </font>
    <font>
      <i/>
      <sz val="8"/>
      <color rgb="FF000000"/>
      <name val="Arial"/>
      <family val="2"/>
      <charset val="238"/>
    </font>
    <font>
      <sz val="8"/>
      <color rgb="FF000000"/>
      <name val="Arial"/>
      <family val="2"/>
      <charset val="238"/>
    </font>
    <font>
      <b/>
      <sz val="10"/>
      <color rgb="FF000000"/>
      <name val="Arial"/>
      <family val="2"/>
      <charset val="238"/>
    </font>
    <font>
      <sz val="9"/>
      <color rgb="FFFF0000"/>
      <name val="Arial"/>
      <family val="2"/>
      <charset val="238"/>
    </font>
    <font>
      <b/>
      <sz val="8"/>
      <name val="Arial CE"/>
      <family val="2"/>
      <charset val="238"/>
    </font>
    <font>
      <sz val="10"/>
      <color indexed="60"/>
      <name val="Arial"/>
      <family val="2"/>
      <charset val="238"/>
    </font>
    <font>
      <b/>
      <sz val="10"/>
      <name val="Arial CE"/>
      <family val="2"/>
      <charset val="238"/>
    </font>
    <font>
      <sz val="9"/>
      <color indexed="8"/>
      <name val="Arial"/>
      <family val="2"/>
      <charset val="238"/>
    </font>
    <font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8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00000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9"/>
      <color rgb="FF000000"/>
      <name val="Segoe UI"/>
      <family val="2"/>
      <charset val="238"/>
    </font>
    <font>
      <b/>
      <i/>
      <sz val="8"/>
      <color rgb="FFFF0000"/>
      <name val="Arial"/>
      <family val="2"/>
      <charset val="238"/>
    </font>
    <font>
      <b/>
      <sz val="14"/>
      <color theme="1"/>
      <name val="Calibri"/>
      <family val="2"/>
      <charset val="238"/>
      <scheme val="minor"/>
    </font>
    <font>
      <i/>
      <sz val="9"/>
      <color rgb="FFFF0000"/>
      <name val="Arial"/>
      <family val="2"/>
      <charset val="238"/>
    </font>
    <font>
      <sz val="9"/>
      <color rgb="FF000000"/>
      <name val="Arial"/>
      <family val="2"/>
      <charset val="238"/>
    </font>
    <font>
      <sz val="9"/>
      <color theme="1"/>
      <name val="Arial"/>
      <family val="2"/>
      <charset val="238"/>
    </font>
    <font>
      <b/>
      <sz val="9"/>
      <name val="Arial"/>
      <family val="2"/>
      <charset val="238"/>
    </font>
    <font>
      <b/>
      <sz val="9"/>
      <color rgb="FF000000"/>
      <name val="Arial"/>
      <family val="2"/>
      <charset val="238"/>
    </font>
    <font>
      <b/>
      <sz val="9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rgb="FF000000"/>
      <name val="Arial"/>
      <family val="2"/>
      <charset val="238"/>
    </font>
    <font>
      <sz val="8"/>
      <color rgb="FFFF0000"/>
      <name val="Arial"/>
      <family val="2"/>
      <charset val="238"/>
    </font>
    <font>
      <b/>
      <sz val="8"/>
      <color indexed="8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i/>
      <sz val="9"/>
      <name val="Arial"/>
      <family val="2"/>
      <charset val="238"/>
    </font>
  </fonts>
  <fills count="2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41"/>
        <bgColor indexed="27"/>
      </patternFill>
    </fill>
    <fill>
      <patternFill patternType="solid">
        <fgColor indexed="9"/>
        <bgColor indexed="42"/>
      </patternFill>
    </fill>
    <fill>
      <patternFill patternType="solid">
        <fgColor rgb="FFD9D9D9"/>
        <bgColor rgb="FF000000"/>
      </patternFill>
    </fill>
    <fill>
      <patternFill patternType="solid">
        <fgColor rgb="FFBFEBFF"/>
        <bgColor rgb="FFCCFFFF"/>
      </patternFill>
    </fill>
    <fill>
      <patternFill patternType="solid">
        <fgColor rgb="FFFFFFE0"/>
        <bgColor rgb="FFFFFFCC"/>
      </patternFill>
    </fill>
    <fill>
      <patternFill patternType="solid">
        <fgColor rgb="FFD9D9D9"/>
        <bgColor rgb="FFFFFFCC"/>
      </patternFill>
    </fill>
    <fill>
      <patternFill patternType="solid">
        <fgColor rgb="FFFFFFFF"/>
        <bgColor rgb="FFFFFFE0"/>
      </patternFill>
    </fill>
    <fill>
      <patternFill patternType="solid">
        <fgColor indexed="43"/>
        <bgColor indexed="26"/>
      </patternFill>
    </fill>
    <fill>
      <patternFill patternType="solid">
        <fgColor indexed="9"/>
        <bgColor indexed="26"/>
      </patternFill>
    </fill>
    <fill>
      <patternFill patternType="solid">
        <fgColor rgb="FFCCFFFF"/>
        <bgColor rgb="FFCC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4.9989318521683403E-2"/>
        <bgColor rgb="FFFFFFE0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4.9989318521683403E-2"/>
        <bgColor indexed="26"/>
      </patternFill>
    </fill>
    <fill>
      <patternFill patternType="solid">
        <fgColor theme="0" tint="-4.9989318521683403E-2"/>
        <bgColor indexed="42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8"/>
      </bottom>
      <diagonal/>
    </border>
  </borders>
  <cellStyleXfs count="9">
    <xf numFmtId="0" fontId="0" fillId="0" borderId="0"/>
    <xf numFmtId="0" fontId="1" fillId="0" borderId="0"/>
    <xf numFmtId="0" fontId="3" fillId="0" borderId="0"/>
    <xf numFmtId="0" fontId="4" fillId="0" borderId="0"/>
    <xf numFmtId="0" fontId="7" fillId="0" borderId="0"/>
    <xf numFmtId="0" fontId="7" fillId="0" borderId="0" applyProtection="0"/>
    <xf numFmtId="0" fontId="16" fillId="10" borderId="0" applyNumberFormat="0" applyBorder="0" applyAlignment="0" applyProtection="0"/>
    <xf numFmtId="0" fontId="3" fillId="0" borderId="0"/>
    <xf numFmtId="0" fontId="7" fillId="0" borderId="0"/>
  </cellStyleXfs>
  <cellXfs count="176">
    <xf numFmtId="0" fontId="0" fillId="0" borderId="0" xfId="0"/>
    <xf numFmtId="49" fontId="6" fillId="4" borderId="1" xfId="3" applyNumberFormat="1" applyFont="1" applyFill="1" applyBorder="1" applyAlignment="1">
      <alignment horizontal="left" wrapText="1"/>
    </xf>
    <xf numFmtId="49" fontId="10" fillId="7" borderId="1" xfId="3" applyNumberFormat="1" applyFont="1" applyFill="1" applyBorder="1" applyAlignment="1">
      <alignment horizontal="left" wrapText="1"/>
    </xf>
    <xf numFmtId="49" fontId="13" fillId="9" borderId="1" xfId="3" applyNumberFormat="1" applyFont="1" applyFill="1" applyBorder="1" applyAlignment="1">
      <alignment horizontal="left" wrapText="1"/>
    </xf>
    <xf numFmtId="49" fontId="10" fillId="7" borderId="1" xfId="3" applyNumberFormat="1" applyFont="1" applyFill="1" applyBorder="1" applyAlignment="1">
      <alignment horizontal="left" vertical="center" wrapText="1"/>
    </xf>
    <xf numFmtId="49" fontId="14" fillId="9" borderId="1" xfId="0" applyNumberFormat="1" applyFont="1" applyFill="1" applyBorder="1" applyAlignment="1">
      <alignment horizontal="left" vertical="center" wrapText="1"/>
    </xf>
    <xf numFmtId="49" fontId="13" fillId="9" borderId="1" xfId="3" applyNumberFormat="1" applyFont="1" applyFill="1" applyBorder="1" applyAlignment="1">
      <alignment horizontal="left" vertical="center" wrapText="1"/>
    </xf>
    <xf numFmtId="0" fontId="18" fillId="0" borderId="2" xfId="0" applyFont="1" applyBorder="1" applyAlignment="1">
      <alignment wrapText="1"/>
    </xf>
    <xf numFmtId="49" fontId="18" fillId="11" borderId="2" xfId="0" applyNumberFormat="1" applyFont="1" applyFill="1" applyBorder="1" applyAlignment="1">
      <alignment horizontal="left" vertical="center" wrapText="1"/>
    </xf>
    <xf numFmtId="0" fontId="18" fillId="11" borderId="2" xfId="0" applyFont="1" applyFill="1" applyBorder="1" applyAlignment="1">
      <alignment horizontal="left" vertical="center" wrapText="1"/>
    </xf>
    <xf numFmtId="0" fontId="19" fillId="0" borderId="2" xfId="0" applyFont="1" applyBorder="1" applyAlignment="1">
      <alignment wrapText="1"/>
    </xf>
    <xf numFmtId="0" fontId="18" fillId="11" borderId="2" xfId="0" applyFont="1" applyFill="1" applyBorder="1"/>
    <xf numFmtId="49" fontId="6" fillId="4" borderId="1" xfId="3" applyNumberFormat="1" applyFont="1" applyFill="1" applyBorder="1" applyAlignment="1">
      <alignment horizontal="left" vertical="center" wrapText="1"/>
    </xf>
    <xf numFmtId="3" fontId="2" fillId="0" borderId="4" xfId="2" applyNumberFormat="1" applyFont="1" applyBorder="1" applyAlignment="1">
      <alignment horizontal="center"/>
    </xf>
    <xf numFmtId="0" fontId="2" fillId="0" borderId="4" xfId="2" applyFont="1" applyBorder="1" applyAlignment="1">
      <alignment horizontal="center"/>
    </xf>
    <xf numFmtId="0" fontId="0" fillId="0" borderId="6" xfId="0" applyFill="1" applyBorder="1"/>
    <xf numFmtId="0" fontId="0" fillId="0" borderId="0" xfId="0" applyFill="1" applyBorder="1"/>
    <xf numFmtId="0" fontId="0" fillId="0" borderId="0" xfId="0" applyFill="1"/>
    <xf numFmtId="165" fontId="22" fillId="0" borderId="4" xfId="4" applyNumberFormat="1" applyFont="1" applyBorder="1" applyAlignment="1" applyProtection="1">
      <alignment horizontal="center" vertical="center"/>
      <protection locked="0"/>
    </xf>
    <xf numFmtId="165" fontId="21" fillId="13" borderId="1" xfId="1" applyNumberFormat="1" applyFont="1" applyFill="1" applyBorder="1" applyAlignment="1">
      <alignment horizontal="right" vertical="center" shrinkToFit="1"/>
    </xf>
    <xf numFmtId="165" fontId="21" fillId="13" borderId="1" xfId="2" applyNumberFormat="1" applyFont="1" applyFill="1" applyBorder="1" applyAlignment="1">
      <alignment horizontal="right" vertical="center"/>
    </xf>
    <xf numFmtId="165" fontId="20" fillId="0" borderId="0" xfId="0" applyNumberFormat="1" applyFont="1"/>
    <xf numFmtId="165" fontId="24" fillId="9" borderId="1" xfId="0" applyNumberFormat="1" applyFont="1" applyFill="1" applyBorder="1" applyAlignment="1">
      <alignment vertical="center" wrapText="1"/>
    </xf>
    <xf numFmtId="165" fontId="21" fillId="0" borderId="1" xfId="2" applyNumberFormat="1" applyFont="1" applyBorder="1" applyAlignment="1">
      <alignment horizontal="right" vertical="center"/>
    </xf>
    <xf numFmtId="165" fontId="15" fillId="0" borderId="1" xfId="5" applyNumberFormat="1" applyFont="1" applyBorder="1" applyAlignment="1" applyProtection="1">
      <alignment horizontal="center" vertical="center"/>
      <protection locked="0"/>
    </xf>
    <xf numFmtId="165" fontId="22" fillId="0" borderId="4" xfId="4" applyNumberFormat="1" applyFont="1" applyBorder="1" applyAlignment="1">
      <alignment horizontal="center" vertical="center"/>
    </xf>
    <xf numFmtId="165" fontId="15" fillId="0" borderId="1" xfId="5" applyNumberFormat="1" applyFont="1" applyBorder="1" applyAlignment="1" applyProtection="1">
      <alignment horizontal="center" vertical="center" wrapText="1"/>
      <protection locked="0"/>
    </xf>
    <xf numFmtId="165" fontId="21" fillId="15" borderId="1" xfId="1" applyNumberFormat="1" applyFont="1" applyFill="1" applyBorder="1" applyAlignment="1">
      <alignment horizontal="right" vertical="center" shrinkToFit="1"/>
    </xf>
    <xf numFmtId="0" fontId="0" fillId="0" borderId="0" xfId="0" applyAlignment="1">
      <alignment horizontal="right"/>
    </xf>
    <xf numFmtId="49" fontId="12" fillId="17" borderId="1" xfId="3" applyNumberFormat="1" applyFont="1" applyFill="1" applyBorder="1" applyAlignment="1">
      <alignment horizontal="center" wrapText="1"/>
    </xf>
    <xf numFmtId="3" fontId="29" fillId="9" borderId="1" xfId="0" applyNumberFormat="1" applyFont="1" applyFill="1" applyBorder="1" applyAlignment="1">
      <alignment horizontal="center"/>
    </xf>
    <xf numFmtId="4" fontId="29" fillId="9" borderId="1" xfId="0" applyNumberFormat="1" applyFont="1" applyFill="1" applyBorder="1" applyAlignment="1">
      <alignment horizontal="left"/>
    </xf>
    <xf numFmtId="3" fontId="29" fillId="9" borderId="1" xfId="0" applyNumberFormat="1" applyFont="1" applyFill="1" applyBorder="1" applyAlignment="1">
      <alignment horizontal="center" vertical="center"/>
    </xf>
    <xf numFmtId="49" fontId="2" fillId="0" borderId="1" xfId="5" applyNumberFormat="1" applyFont="1" applyBorder="1" applyAlignment="1" applyProtection="1">
      <alignment horizontal="center" vertical="center" wrapText="1"/>
      <protection locked="0"/>
    </xf>
    <xf numFmtId="3" fontId="18" fillId="4" borderId="1" xfId="0" applyNumberFormat="1" applyFont="1" applyFill="1" applyBorder="1" applyAlignment="1">
      <alignment horizontal="center"/>
    </xf>
    <xf numFmtId="0" fontId="30" fillId="0" borderId="0" xfId="0" applyFont="1"/>
    <xf numFmtId="3" fontId="31" fillId="0" borderId="4" xfId="2" applyNumberFormat="1" applyFont="1" applyBorder="1" applyAlignment="1">
      <alignment horizontal="center"/>
    </xf>
    <xf numFmtId="0" fontId="19" fillId="0" borderId="4" xfId="0" applyFont="1" applyBorder="1" applyAlignment="1">
      <alignment vertical="center" wrapText="1"/>
    </xf>
    <xf numFmtId="49" fontId="32" fillId="6" borderId="1" xfId="3" applyNumberFormat="1" applyFont="1" applyFill="1" applyBorder="1" applyAlignment="1">
      <alignment horizontal="left" wrapText="1"/>
    </xf>
    <xf numFmtId="49" fontId="29" fillId="9" borderId="1" xfId="3" applyNumberFormat="1" applyFont="1" applyFill="1" applyBorder="1" applyAlignment="1">
      <alignment horizontal="left" wrapText="1"/>
    </xf>
    <xf numFmtId="49" fontId="10" fillId="9" borderId="1" xfId="3" applyNumberFormat="1" applyFont="1" applyFill="1" applyBorder="1" applyAlignment="1">
      <alignment horizontal="left" wrapText="1"/>
    </xf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49" fontId="29" fillId="0" borderId="1" xfId="3" applyNumberFormat="1" applyFont="1" applyBorder="1" applyAlignment="1">
      <alignment horizontal="left" wrapText="1"/>
    </xf>
    <xf numFmtId="3" fontId="32" fillId="9" borderId="1" xfId="0" applyNumberFormat="1" applyFont="1" applyFill="1" applyBorder="1" applyAlignment="1">
      <alignment horizontal="center"/>
    </xf>
    <xf numFmtId="49" fontId="31" fillId="9" borderId="1" xfId="0" applyNumberFormat="1" applyFont="1" applyFill="1" applyBorder="1" applyAlignment="1">
      <alignment horizontal="left" vertical="center" wrapText="1"/>
    </xf>
    <xf numFmtId="49" fontId="32" fillId="6" borderId="1" xfId="3" applyNumberFormat="1" applyFont="1" applyFill="1" applyBorder="1" applyAlignment="1">
      <alignment horizontal="left" vertical="center" wrapText="1"/>
    </xf>
    <xf numFmtId="49" fontId="28" fillId="9" borderId="1" xfId="0" applyNumberFormat="1" applyFont="1" applyFill="1" applyBorder="1" applyAlignment="1">
      <alignment horizontal="left" vertical="center" wrapText="1"/>
    </xf>
    <xf numFmtId="0" fontId="29" fillId="9" borderId="1" xfId="0" applyFont="1" applyFill="1" applyBorder="1" applyAlignment="1">
      <alignment horizontal="left" vertical="center" wrapText="1"/>
    </xf>
    <xf numFmtId="49" fontId="29" fillId="9" borderId="1" xfId="3" applyNumberFormat="1" applyFont="1" applyFill="1" applyBorder="1" applyAlignment="1">
      <alignment horizontal="left" vertical="center" wrapText="1"/>
    </xf>
    <xf numFmtId="0" fontId="10" fillId="9" borderId="1" xfId="0" applyFont="1" applyFill="1" applyBorder="1" applyAlignment="1">
      <alignment horizontal="left" vertical="center" wrapText="1"/>
    </xf>
    <xf numFmtId="3" fontId="32" fillId="9" borderId="1" xfId="0" applyNumberFormat="1" applyFont="1" applyFill="1" applyBorder="1" applyAlignment="1">
      <alignment horizontal="center" vertical="center"/>
    </xf>
    <xf numFmtId="49" fontId="14" fillId="9" borderId="1" xfId="0" applyNumberFormat="1" applyFont="1" applyFill="1" applyBorder="1" applyAlignment="1">
      <alignment vertical="center" wrapText="1"/>
    </xf>
    <xf numFmtId="49" fontId="19" fillId="9" borderId="1" xfId="0" applyNumberFormat="1" applyFont="1" applyFill="1" applyBorder="1" applyAlignment="1">
      <alignment horizontal="left" vertical="center" wrapText="1"/>
    </xf>
    <xf numFmtId="49" fontId="19" fillId="0" borderId="1" xfId="5" applyNumberFormat="1" applyFont="1" applyBorder="1" applyAlignment="1" applyProtection="1">
      <alignment horizontal="center" vertical="center"/>
      <protection locked="0"/>
    </xf>
    <xf numFmtId="49" fontId="19" fillId="0" borderId="1" xfId="5" applyNumberFormat="1" applyFont="1" applyBorder="1" applyAlignment="1" applyProtection="1">
      <alignment horizontal="center" vertical="center" wrapText="1"/>
      <protection locked="0"/>
    </xf>
    <xf numFmtId="49" fontId="19" fillId="0" borderId="1" xfId="5" applyNumberFormat="1" applyFont="1" applyBorder="1" applyAlignment="1" applyProtection="1">
      <alignment vertical="center" wrapText="1"/>
      <protection locked="0"/>
    </xf>
    <xf numFmtId="49" fontId="31" fillId="0" borderId="1" xfId="5" applyNumberFormat="1" applyFont="1" applyBorder="1" applyAlignment="1" applyProtection="1">
      <alignment vertical="center" wrapText="1"/>
      <protection locked="0"/>
    </xf>
    <xf numFmtId="49" fontId="19" fillId="0" borderId="1" xfId="6" applyNumberFormat="1" applyFont="1" applyFill="1" applyBorder="1" applyAlignment="1" applyProtection="1">
      <alignment vertical="center" wrapText="1"/>
      <protection locked="0"/>
    </xf>
    <xf numFmtId="1" fontId="19" fillId="0" borderId="1" xfId="6" applyNumberFormat="1" applyFont="1" applyFill="1" applyBorder="1" applyAlignment="1" applyProtection="1">
      <alignment horizontal="center" vertical="center" wrapText="1"/>
      <protection locked="0"/>
    </xf>
    <xf numFmtId="1" fontId="19" fillId="0" borderId="1" xfId="6" applyNumberFormat="1" applyFont="1" applyFill="1" applyBorder="1" applyAlignment="1" applyProtection="1">
      <alignment horizontal="left" vertical="center" wrapText="1"/>
      <protection locked="0"/>
    </xf>
    <xf numFmtId="1" fontId="31" fillId="0" borderId="1" xfId="6" applyNumberFormat="1" applyFont="1" applyFill="1" applyBorder="1" applyAlignment="1" applyProtection="1">
      <alignment horizontal="left" vertical="center" wrapText="1"/>
      <protection locked="0"/>
    </xf>
    <xf numFmtId="0" fontId="19" fillId="0" borderId="1" xfId="0" applyFont="1" applyBorder="1" applyAlignment="1">
      <alignment vertical="center" wrapText="1"/>
    </xf>
    <xf numFmtId="49" fontId="33" fillId="3" borderId="1" xfId="3" applyNumberFormat="1" applyFont="1" applyFill="1" applyBorder="1" applyAlignment="1">
      <alignment horizontal="left" wrapText="1"/>
    </xf>
    <xf numFmtId="0" fontId="19" fillId="0" borderId="2" xfId="8" applyFont="1" applyBorder="1" applyAlignment="1">
      <alignment horizontal="left" vertical="top" wrapText="1"/>
    </xf>
    <xf numFmtId="0" fontId="19" fillId="0" borderId="2" xfId="8" applyFont="1" applyBorder="1" applyAlignment="1">
      <alignment vertical="top" wrapText="1"/>
    </xf>
    <xf numFmtId="0" fontId="30" fillId="0" borderId="2" xfId="0" applyFont="1" applyBorder="1"/>
    <xf numFmtId="49" fontId="18" fillId="4" borderId="1" xfId="3" applyNumberFormat="1" applyFont="1" applyFill="1" applyBorder="1" applyAlignment="1">
      <alignment horizontal="left" wrapText="1"/>
    </xf>
    <xf numFmtId="3" fontId="33" fillId="4" borderId="1" xfId="0" applyNumberFormat="1" applyFont="1" applyFill="1" applyBorder="1" applyAlignment="1">
      <alignment horizontal="center"/>
    </xf>
    <xf numFmtId="49" fontId="13" fillId="6" borderId="1" xfId="3" applyNumberFormat="1" applyFont="1" applyFill="1" applyBorder="1" applyAlignment="1">
      <alignment horizontal="left" vertical="center" wrapText="1"/>
    </xf>
    <xf numFmtId="0" fontId="34" fillId="0" borderId="0" xfId="0" applyFont="1" applyAlignment="1">
      <alignment horizontal="center"/>
    </xf>
    <xf numFmtId="4" fontId="12" fillId="17" borderId="1" xfId="0" applyNumberFormat="1" applyFont="1" applyFill="1" applyBorder="1" applyAlignment="1">
      <alignment horizontal="center"/>
    </xf>
    <xf numFmtId="3" fontId="12" fillId="17" borderId="1" xfId="0" applyNumberFormat="1" applyFont="1" applyFill="1" applyBorder="1" applyAlignment="1">
      <alignment horizontal="center"/>
    </xf>
    <xf numFmtId="49" fontId="12" fillId="17" borderId="1" xfId="0" applyNumberFormat="1" applyFont="1" applyFill="1" applyBorder="1" applyAlignment="1">
      <alignment horizontal="center"/>
    </xf>
    <xf numFmtId="164" fontId="36" fillId="9" borderId="1" xfId="0" applyNumberFormat="1" applyFont="1" applyFill="1" applyBorder="1" applyAlignment="1">
      <alignment horizontal="center" vertical="center" wrapText="1"/>
    </xf>
    <xf numFmtId="0" fontId="36" fillId="9" borderId="1" xfId="0" applyFont="1" applyFill="1" applyBorder="1" applyAlignment="1">
      <alignment horizontal="center" vertical="center" wrapText="1"/>
    </xf>
    <xf numFmtId="4" fontId="12" fillId="17" borderId="1" xfId="0" applyNumberFormat="1" applyFont="1" applyFill="1" applyBorder="1" applyAlignment="1">
      <alignment horizontal="center" vertical="center"/>
    </xf>
    <xf numFmtId="3" fontId="12" fillId="17" borderId="1" xfId="0" applyNumberFormat="1" applyFont="1" applyFill="1" applyBorder="1" applyAlignment="1">
      <alignment horizontal="center" vertical="center"/>
    </xf>
    <xf numFmtId="164" fontId="12" fillId="17" borderId="1" xfId="0" applyNumberFormat="1" applyFont="1" applyFill="1" applyBorder="1" applyAlignment="1">
      <alignment horizontal="center" vertical="center"/>
    </xf>
    <xf numFmtId="49" fontId="2" fillId="18" borderId="1" xfId="5" applyNumberFormat="1" applyFont="1" applyFill="1" applyBorder="1" applyAlignment="1" applyProtection="1">
      <alignment horizontal="center" vertical="center" wrapText="1"/>
      <protection locked="0"/>
    </xf>
    <xf numFmtId="1" fontId="2" fillId="18" borderId="1" xfId="6" applyNumberFormat="1" applyFont="1" applyFill="1" applyBorder="1" applyAlignment="1" applyProtection="1">
      <alignment horizontal="center" vertical="center" wrapText="1"/>
      <protection locked="0"/>
    </xf>
    <xf numFmtId="0" fontId="5" fillId="18" borderId="2" xfId="0" applyFont="1" applyFill="1" applyBorder="1" applyAlignment="1">
      <alignment horizontal="center"/>
    </xf>
    <xf numFmtId="0" fontId="5" fillId="19" borderId="2" xfId="0" applyFont="1" applyFill="1" applyBorder="1" applyAlignment="1">
      <alignment horizontal="center" vertical="center" wrapText="1"/>
    </xf>
    <xf numFmtId="0" fontId="2" fillId="19" borderId="2" xfId="0" applyFont="1" applyFill="1" applyBorder="1" applyAlignment="1">
      <alignment horizontal="center" vertical="center" wrapText="1"/>
    </xf>
    <xf numFmtId="0" fontId="5" fillId="18" borderId="3" xfId="0" applyFont="1" applyFill="1" applyBorder="1" applyAlignment="1">
      <alignment horizontal="center"/>
    </xf>
    <xf numFmtId="49" fontId="13" fillId="6" borderId="1" xfId="3" applyNumberFormat="1" applyFont="1" applyFill="1" applyBorder="1" applyAlignment="1">
      <alignment horizontal="left" wrapText="1"/>
    </xf>
    <xf numFmtId="0" fontId="7" fillId="5" borderId="1" xfId="1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/>
    </xf>
    <xf numFmtId="0" fontId="38" fillId="0" borderId="1" xfId="0" applyFont="1" applyFill="1" applyBorder="1"/>
    <xf numFmtId="165" fontId="8" fillId="5" borderId="1" xfId="1" applyNumberFormat="1" applyFont="1" applyFill="1" applyBorder="1" applyAlignment="1">
      <alignment horizontal="center" vertical="center" wrapText="1"/>
    </xf>
    <xf numFmtId="0" fontId="38" fillId="0" borderId="0" xfId="0" applyFont="1"/>
    <xf numFmtId="0" fontId="7" fillId="0" borderId="5" xfId="1" applyFont="1" applyFill="1" applyBorder="1" applyAlignment="1">
      <alignment horizontal="center" vertical="center" wrapText="1"/>
    </xf>
    <xf numFmtId="49" fontId="6" fillId="3" borderId="1" xfId="3" applyNumberFormat="1" applyFont="1" applyFill="1" applyBorder="1" applyAlignment="1">
      <alignment horizontal="left" wrapText="1"/>
    </xf>
    <xf numFmtId="0" fontId="7" fillId="2" borderId="1" xfId="1" applyFont="1" applyFill="1" applyBorder="1" applyAlignment="1">
      <alignment horizontal="center" vertical="center" wrapText="1"/>
    </xf>
    <xf numFmtId="49" fontId="39" fillId="0" borderId="1" xfId="5" applyNumberFormat="1" applyFont="1" applyBorder="1" applyAlignment="1" applyProtection="1">
      <alignment vertical="center" wrapText="1"/>
      <protection locked="0"/>
    </xf>
    <xf numFmtId="49" fontId="19" fillId="11" borderId="2" xfId="0" applyNumberFormat="1" applyFont="1" applyFill="1" applyBorder="1" applyAlignment="1">
      <alignment horizontal="left" vertical="center" wrapText="1"/>
    </xf>
    <xf numFmtId="0" fontId="19" fillId="11" borderId="2" xfId="0" applyFont="1" applyFill="1" applyBorder="1" applyAlignment="1">
      <alignment horizontal="left" vertical="center" wrapText="1"/>
    </xf>
    <xf numFmtId="1" fontId="2" fillId="18" borderId="7" xfId="6" applyNumberFormat="1" applyFont="1" applyFill="1" applyBorder="1" applyAlignment="1" applyProtection="1">
      <alignment horizontal="center" vertical="center" wrapText="1"/>
      <protection locked="0"/>
    </xf>
    <xf numFmtId="1" fontId="2" fillId="18" borderId="8" xfId="6" applyNumberFormat="1" applyFont="1" applyFill="1" applyBorder="1" applyAlignment="1" applyProtection="1">
      <alignment horizontal="center" vertical="center" wrapText="1"/>
      <protection locked="0"/>
    </xf>
    <xf numFmtId="165" fontId="17" fillId="0" borderId="7" xfId="7" applyNumberFormat="1" applyFont="1" applyBorder="1" applyAlignment="1" applyProtection="1">
      <alignment horizontal="center" vertical="center" wrapText="1"/>
      <protection locked="0"/>
    </xf>
    <xf numFmtId="165" fontId="17" fillId="0" borderId="8" xfId="7" applyNumberFormat="1" applyFont="1" applyBorder="1" applyAlignment="1" applyProtection="1">
      <alignment horizontal="center" vertical="center" wrapText="1"/>
      <protection locked="0"/>
    </xf>
    <xf numFmtId="165" fontId="20" fillId="0" borderId="7" xfId="0" applyNumberFormat="1" applyFont="1" applyBorder="1" applyAlignment="1">
      <alignment horizontal="center"/>
    </xf>
    <xf numFmtId="165" fontId="20" fillId="0" borderId="8" xfId="0" applyNumberFormat="1" applyFont="1" applyBorder="1" applyAlignment="1">
      <alignment horizontal="center"/>
    </xf>
    <xf numFmtId="165" fontId="8" fillId="14" borderId="7" xfId="1" applyNumberFormat="1" applyFont="1" applyFill="1" applyBorder="1" applyAlignment="1">
      <alignment horizontal="right" vertical="center" shrinkToFit="1"/>
    </xf>
    <xf numFmtId="165" fontId="8" fillId="14" borderId="8" xfId="1" applyNumberFormat="1" applyFont="1" applyFill="1" applyBorder="1" applyAlignment="1">
      <alignment horizontal="right" vertical="center" shrinkToFit="1"/>
    </xf>
    <xf numFmtId="165" fontId="22" fillId="0" borderId="7" xfId="4" applyNumberFormat="1" applyFont="1" applyFill="1" applyBorder="1" applyAlignment="1" applyProtection="1">
      <alignment horizontal="center" vertical="center"/>
      <protection locked="0"/>
    </xf>
    <xf numFmtId="165" fontId="22" fillId="0" borderId="8" xfId="4" applyNumberFormat="1" applyFont="1" applyFill="1" applyBorder="1" applyAlignment="1" applyProtection="1">
      <alignment horizontal="center" vertical="center"/>
      <protection locked="0"/>
    </xf>
    <xf numFmtId="165" fontId="22" fillId="0" borderId="7" xfId="4" applyNumberFormat="1" applyFont="1" applyBorder="1" applyAlignment="1">
      <alignment horizontal="center" vertical="center"/>
    </xf>
    <xf numFmtId="165" fontId="22" fillId="0" borderId="8" xfId="4" applyNumberFormat="1" applyFont="1" applyBorder="1" applyAlignment="1">
      <alignment horizontal="center" vertical="center"/>
    </xf>
    <xf numFmtId="165" fontId="23" fillId="7" borderId="7" xfId="3" applyNumberFormat="1" applyFont="1" applyFill="1" applyBorder="1" applyAlignment="1">
      <alignment horizontal="center" wrapText="1"/>
    </xf>
    <xf numFmtId="165" fontId="23" fillId="7" borderId="8" xfId="3" applyNumberFormat="1" applyFont="1" applyFill="1" applyBorder="1" applyAlignment="1">
      <alignment horizontal="center" wrapText="1"/>
    </xf>
    <xf numFmtId="4" fontId="12" fillId="17" borderId="7" xfId="0" applyNumberFormat="1" applyFont="1" applyFill="1" applyBorder="1" applyAlignment="1">
      <alignment horizontal="center"/>
    </xf>
    <xf numFmtId="4" fontId="12" fillId="17" borderId="8" xfId="0" applyNumberFormat="1" applyFont="1" applyFill="1" applyBorder="1" applyAlignment="1">
      <alignment horizontal="center"/>
    </xf>
    <xf numFmtId="165" fontId="21" fillId="0" borderId="7" xfId="2" applyNumberFormat="1" applyFont="1" applyFill="1" applyBorder="1" applyAlignment="1">
      <alignment horizontal="center" vertical="center"/>
    </xf>
    <xf numFmtId="165" fontId="21" fillId="0" borderId="8" xfId="2" applyNumberFormat="1" applyFont="1" applyFill="1" applyBorder="1" applyAlignment="1">
      <alignment horizontal="center" vertical="center"/>
    </xf>
    <xf numFmtId="165" fontId="21" fillId="0" borderId="7" xfId="2" applyNumberFormat="1" applyFont="1" applyBorder="1" applyAlignment="1">
      <alignment horizontal="center" vertical="center"/>
    </xf>
    <xf numFmtId="165" fontId="21" fillId="0" borderId="8" xfId="2" applyNumberFormat="1" applyFont="1" applyBorder="1" applyAlignment="1">
      <alignment horizontal="center" vertical="center"/>
    </xf>
    <xf numFmtId="49" fontId="12" fillId="17" borderId="7" xfId="0" applyNumberFormat="1" applyFont="1" applyFill="1" applyBorder="1" applyAlignment="1">
      <alignment horizontal="center"/>
    </xf>
    <xf numFmtId="49" fontId="12" fillId="17" borderId="8" xfId="0" applyNumberFormat="1" applyFont="1" applyFill="1" applyBorder="1" applyAlignment="1">
      <alignment horizontal="center"/>
    </xf>
    <xf numFmtId="49" fontId="11" fillId="7" borderId="7" xfId="3" applyNumberFormat="1" applyFont="1" applyFill="1" applyBorder="1" applyAlignment="1">
      <alignment horizontal="center" wrapText="1"/>
    </xf>
    <xf numFmtId="49" fontId="11" fillId="7" borderId="8" xfId="3" applyNumberFormat="1" applyFont="1" applyFill="1" applyBorder="1" applyAlignment="1">
      <alignment horizontal="center" wrapText="1"/>
    </xf>
    <xf numFmtId="49" fontId="35" fillId="9" borderId="7" xfId="0" applyNumberFormat="1" applyFont="1" applyFill="1" applyBorder="1" applyAlignment="1">
      <alignment horizontal="center"/>
    </xf>
    <xf numFmtId="49" fontId="35" fillId="9" borderId="8" xfId="0" applyNumberFormat="1" applyFont="1" applyFill="1" applyBorder="1" applyAlignment="1">
      <alignment horizontal="center"/>
    </xf>
    <xf numFmtId="165" fontId="21" fillId="7" borderId="7" xfId="2" applyNumberFormat="1" applyFont="1" applyFill="1" applyBorder="1" applyAlignment="1">
      <alignment horizontal="center" vertical="center"/>
    </xf>
    <xf numFmtId="165" fontId="21" fillId="7" borderId="8" xfId="2" applyNumberFormat="1" applyFont="1" applyFill="1" applyBorder="1" applyAlignment="1">
      <alignment horizontal="center" vertical="center"/>
    </xf>
    <xf numFmtId="165" fontId="9" fillId="6" borderId="7" xfId="3" applyNumberFormat="1" applyFont="1" applyFill="1" applyBorder="1" applyAlignment="1">
      <alignment horizontal="center" wrapText="1"/>
    </xf>
    <xf numFmtId="165" fontId="9" fillId="6" borderId="8" xfId="3" applyNumberFormat="1" applyFont="1" applyFill="1" applyBorder="1" applyAlignment="1">
      <alignment horizontal="center" wrapText="1"/>
    </xf>
    <xf numFmtId="49" fontId="35" fillId="6" borderId="7" xfId="3" applyNumberFormat="1" applyFont="1" applyFill="1" applyBorder="1" applyAlignment="1">
      <alignment horizontal="center" wrapText="1"/>
    </xf>
    <xf numFmtId="49" fontId="35" fillId="6" borderId="8" xfId="3" applyNumberFormat="1" applyFont="1" applyFill="1" applyBorder="1" applyAlignment="1">
      <alignment horizontal="center" wrapText="1"/>
    </xf>
    <xf numFmtId="165" fontId="23" fillId="7" borderId="7" xfId="3" applyNumberFormat="1" applyFont="1" applyFill="1" applyBorder="1" applyAlignment="1">
      <alignment horizontal="center" vertical="center" wrapText="1"/>
    </xf>
    <xf numFmtId="165" fontId="23" fillId="7" borderId="8" xfId="3" applyNumberFormat="1" applyFont="1" applyFill="1" applyBorder="1" applyAlignment="1">
      <alignment horizontal="center" vertical="center" wrapText="1"/>
    </xf>
    <xf numFmtId="49" fontId="11" fillId="7" borderId="7" xfId="3" applyNumberFormat="1" applyFont="1" applyFill="1" applyBorder="1" applyAlignment="1">
      <alignment horizontal="center" vertical="center" wrapText="1"/>
    </xf>
    <xf numFmtId="49" fontId="11" fillId="7" borderId="8" xfId="3" applyNumberFormat="1" applyFont="1" applyFill="1" applyBorder="1" applyAlignment="1">
      <alignment horizontal="center" vertical="center" wrapText="1"/>
    </xf>
    <xf numFmtId="49" fontId="35" fillId="9" borderId="7" xfId="0" applyNumberFormat="1" applyFont="1" applyFill="1" applyBorder="1" applyAlignment="1">
      <alignment horizontal="center" vertical="center"/>
    </xf>
    <xf numFmtId="49" fontId="35" fillId="9" borderId="8" xfId="0" applyNumberFormat="1" applyFont="1" applyFill="1" applyBorder="1" applyAlignment="1">
      <alignment horizontal="center" vertical="center"/>
    </xf>
    <xf numFmtId="165" fontId="25" fillId="9" borderId="7" xfId="0" applyNumberFormat="1" applyFont="1" applyFill="1" applyBorder="1" applyAlignment="1">
      <alignment horizontal="center" vertical="center" wrapText="1"/>
    </xf>
    <xf numFmtId="165" fontId="25" fillId="9" borderId="8" xfId="0" applyNumberFormat="1" applyFont="1" applyFill="1" applyBorder="1" applyAlignment="1">
      <alignment horizontal="center" vertical="center" wrapText="1"/>
    </xf>
    <xf numFmtId="165" fontId="17" fillId="0" borderId="7" xfId="5" applyNumberFormat="1" applyFont="1" applyBorder="1" applyAlignment="1" applyProtection="1">
      <alignment horizontal="center" vertical="center" wrapText="1"/>
      <protection locked="0"/>
    </xf>
    <xf numFmtId="165" fontId="17" fillId="0" borderId="8" xfId="5" applyNumberFormat="1" applyFont="1" applyBorder="1" applyAlignment="1" applyProtection="1">
      <alignment horizontal="center" vertical="center" wrapText="1"/>
      <protection locked="0"/>
    </xf>
    <xf numFmtId="49" fontId="2" fillId="18" borderId="7" xfId="5" applyNumberFormat="1" applyFont="1" applyFill="1" applyBorder="1" applyAlignment="1" applyProtection="1">
      <alignment horizontal="center" vertical="center" wrapText="1"/>
      <protection locked="0"/>
    </xf>
    <xf numFmtId="49" fontId="2" fillId="18" borderId="8" xfId="5" applyNumberFormat="1" applyFont="1" applyFill="1" applyBorder="1" applyAlignment="1" applyProtection="1">
      <alignment horizontal="center" vertical="center" wrapText="1"/>
      <protection locked="0"/>
    </xf>
    <xf numFmtId="165" fontId="21" fillId="0" borderId="7" xfId="1" applyNumberFormat="1" applyFont="1" applyBorder="1" applyAlignment="1">
      <alignment horizontal="center" vertical="center" shrinkToFit="1"/>
    </xf>
    <xf numFmtId="165" fontId="21" fillId="0" borderId="8" xfId="1" applyNumberFormat="1" applyFont="1" applyBorder="1" applyAlignment="1">
      <alignment horizontal="center" vertical="center" shrinkToFit="1"/>
    </xf>
    <xf numFmtId="49" fontId="12" fillId="9" borderId="7" xfId="0" applyNumberFormat="1" applyFont="1" applyFill="1" applyBorder="1" applyAlignment="1">
      <alignment horizontal="center" vertical="center"/>
    </xf>
    <xf numFmtId="49" fontId="12" fillId="9" borderId="8" xfId="0" applyNumberFormat="1" applyFont="1" applyFill="1" applyBorder="1" applyAlignment="1">
      <alignment horizontal="center" vertical="center"/>
    </xf>
    <xf numFmtId="165" fontId="9" fillId="12" borderId="7" xfId="3" applyNumberFormat="1" applyFont="1" applyFill="1" applyBorder="1" applyAlignment="1">
      <alignment horizontal="center" wrapText="1"/>
    </xf>
    <xf numFmtId="165" fontId="9" fillId="12" borderId="8" xfId="3" applyNumberFormat="1" applyFont="1" applyFill="1" applyBorder="1" applyAlignment="1">
      <alignment horizontal="center" wrapText="1"/>
    </xf>
    <xf numFmtId="49" fontId="37" fillId="3" borderId="11" xfId="3" applyNumberFormat="1" applyFont="1" applyFill="1" applyBorder="1" applyAlignment="1">
      <alignment horizontal="center" wrapText="1"/>
    </xf>
    <xf numFmtId="49" fontId="37" fillId="3" borderId="12" xfId="3" applyNumberFormat="1" applyFont="1" applyFill="1" applyBorder="1" applyAlignment="1">
      <alignment horizontal="center" wrapText="1"/>
    </xf>
    <xf numFmtId="165" fontId="26" fillId="0" borderId="7" xfId="4" applyNumberFormat="1" applyFont="1" applyBorder="1" applyAlignment="1" applyProtection="1">
      <alignment horizontal="center" vertical="center"/>
      <protection locked="0"/>
    </xf>
    <xf numFmtId="165" fontId="26" fillId="0" borderId="8" xfId="4" applyNumberFormat="1" applyFont="1" applyBorder="1" applyAlignment="1" applyProtection="1">
      <alignment horizontal="center" vertical="center"/>
      <protection locked="0"/>
    </xf>
    <xf numFmtId="49" fontId="37" fillId="3" borderId="13" xfId="3" applyNumberFormat="1" applyFont="1" applyFill="1" applyBorder="1" applyAlignment="1">
      <alignment horizontal="center" wrapText="1"/>
    </xf>
    <xf numFmtId="49" fontId="37" fillId="3" borderId="14" xfId="3" applyNumberFormat="1" applyFont="1" applyFill="1" applyBorder="1" applyAlignment="1">
      <alignment horizontal="center" wrapText="1"/>
    </xf>
    <xf numFmtId="0" fontId="2" fillId="0" borderId="7" xfId="2" applyFont="1" applyBorder="1" applyAlignment="1">
      <alignment horizontal="center"/>
    </xf>
    <xf numFmtId="0" fontId="2" fillId="0" borderId="8" xfId="2" applyFont="1" applyBorder="1" applyAlignment="1">
      <alignment horizontal="center"/>
    </xf>
    <xf numFmtId="165" fontId="8" fillId="16" borderId="7" xfId="1" applyNumberFormat="1" applyFont="1" applyFill="1" applyBorder="1" applyAlignment="1">
      <alignment horizontal="right" vertical="center" shrinkToFit="1"/>
    </xf>
    <xf numFmtId="165" fontId="8" fillId="16" borderId="8" xfId="1" applyNumberFormat="1" applyFont="1" applyFill="1" applyBorder="1" applyAlignment="1">
      <alignment horizontal="right" vertical="center" shrinkToFit="1"/>
    </xf>
    <xf numFmtId="49" fontId="37" fillId="4" borderId="7" xfId="0" applyNumberFormat="1" applyFont="1" applyFill="1" applyBorder="1" applyAlignment="1">
      <alignment horizontal="center"/>
    </xf>
    <xf numFmtId="49" fontId="37" fillId="4" borderId="8" xfId="0" applyNumberFormat="1" applyFont="1" applyFill="1" applyBorder="1" applyAlignment="1">
      <alignment horizontal="center"/>
    </xf>
    <xf numFmtId="49" fontId="5" fillId="20" borderId="9" xfId="0" applyNumberFormat="1" applyFont="1" applyFill="1" applyBorder="1" applyAlignment="1">
      <alignment horizontal="center"/>
    </xf>
    <xf numFmtId="49" fontId="5" fillId="20" borderId="10" xfId="0" applyNumberFormat="1" applyFont="1" applyFill="1" applyBorder="1" applyAlignment="1">
      <alignment horizontal="center"/>
    </xf>
    <xf numFmtId="1" fontId="2" fillId="0" borderId="7" xfId="6" applyNumberFormat="1" applyFont="1" applyFill="1" applyBorder="1" applyAlignment="1" applyProtection="1">
      <alignment horizontal="center" vertical="center" wrapText="1"/>
      <protection locked="0"/>
    </xf>
    <xf numFmtId="1" fontId="2" fillId="0" borderId="8" xfId="6" applyNumberFormat="1" applyFont="1" applyFill="1" applyBorder="1" applyAlignment="1" applyProtection="1">
      <alignment horizontal="center" vertical="center" wrapText="1"/>
      <protection locked="0"/>
    </xf>
    <xf numFmtId="0" fontId="27" fillId="0" borderId="0" xfId="0" applyFont="1" applyAlignment="1">
      <alignment horizontal="center"/>
    </xf>
    <xf numFmtId="49" fontId="12" fillId="17" borderId="7" xfId="0" applyNumberFormat="1" applyFont="1" applyFill="1" applyBorder="1" applyAlignment="1">
      <alignment horizontal="center" vertical="center"/>
    </xf>
    <xf numFmtId="49" fontId="12" fillId="17" borderId="8" xfId="0" applyNumberFormat="1" applyFont="1" applyFill="1" applyBorder="1" applyAlignment="1">
      <alignment horizontal="center" vertical="center"/>
    </xf>
    <xf numFmtId="165" fontId="9" fillId="6" borderId="7" xfId="3" applyNumberFormat="1" applyFont="1" applyFill="1" applyBorder="1" applyAlignment="1">
      <alignment horizontal="center" vertical="center" wrapText="1"/>
    </xf>
    <xf numFmtId="165" fontId="9" fillId="6" borderId="8" xfId="3" applyNumberFormat="1" applyFont="1" applyFill="1" applyBorder="1" applyAlignment="1">
      <alignment horizontal="center" vertical="center" wrapText="1"/>
    </xf>
    <xf numFmtId="49" fontId="35" fillId="6" borderId="7" xfId="3" applyNumberFormat="1" applyFont="1" applyFill="1" applyBorder="1" applyAlignment="1">
      <alignment horizontal="center" vertical="center" wrapText="1"/>
    </xf>
    <xf numFmtId="49" fontId="35" fillId="6" borderId="8" xfId="3" applyNumberFormat="1" applyFont="1" applyFill="1" applyBorder="1" applyAlignment="1">
      <alignment horizontal="center" vertical="center" wrapText="1"/>
    </xf>
    <xf numFmtId="4" fontId="12" fillId="17" borderId="7" xfId="0" applyNumberFormat="1" applyFont="1" applyFill="1" applyBorder="1" applyAlignment="1">
      <alignment horizontal="center" vertical="center"/>
    </xf>
    <xf numFmtId="4" fontId="12" fillId="17" borderId="8" xfId="0" applyNumberFormat="1" applyFont="1" applyFill="1" applyBorder="1" applyAlignment="1">
      <alignment horizontal="center" vertical="center"/>
    </xf>
    <xf numFmtId="165" fontId="24" fillId="9" borderId="7" xfId="0" applyNumberFormat="1" applyFont="1" applyFill="1" applyBorder="1" applyAlignment="1">
      <alignment horizontal="center" vertical="center" wrapText="1"/>
    </xf>
    <xf numFmtId="165" fontId="24" fillId="9" borderId="8" xfId="0" applyNumberFormat="1" applyFont="1" applyFill="1" applyBorder="1" applyAlignment="1">
      <alignment horizontal="center" vertical="center" wrapText="1"/>
    </xf>
    <xf numFmtId="49" fontId="36" fillId="9" borderId="7" xfId="0" applyNumberFormat="1" applyFont="1" applyFill="1" applyBorder="1" applyAlignment="1">
      <alignment horizontal="center" vertical="center" wrapText="1"/>
    </xf>
    <xf numFmtId="49" fontId="36" fillId="9" borderId="8" xfId="0" applyNumberFormat="1" applyFont="1" applyFill="1" applyBorder="1" applyAlignment="1">
      <alignment horizontal="center" vertical="center" wrapText="1"/>
    </xf>
  </cellXfs>
  <cellStyles count="9">
    <cellStyle name="Excel Built-in Normal" xfId="3" xr:uid="{00000000-0005-0000-0000-000000000000}"/>
    <cellStyle name="Excel_BuiltIn_Neutrální" xfId="6" xr:uid="{00000000-0005-0000-0000-000001000000}"/>
    <cellStyle name="Normální" xfId="0" builtinId="0"/>
    <cellStyle name="normální 2" xfId="5" xr:uid="{00000000-0005-0000-0000-000003000000}"/>
    <cellStyle name="normální 2 17" xfId="7" xr:uid="{00000000-0005-0000-0000-000004000000}"/>
    <cellStyle name="normální_kalkulace_UT+CHL" xfId="2" xr:uid="{00000000-0005-0000-0000-000005000000}"/>
    <cellStyle name="normální_POL.XLS" xfId="1" xr:uid="{00000000-0005-0000-0000-000006000000}"/>
    <cellStyle name="normální_SBT - QC pro Leoše" xfId="8" xr:uid="{00000000-0005-0000-0000-000007000000}"/>
    <cellStyle name="normální_ZTI" xfId="4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K332"/>
  <sheetViews>
    <sheetView tabSelected="1" topLeftCell="A232" zoomScaleNormal="100" workbookViewId="0">
      <selection activeCell="B1" sqref="B1:K1"/>
    </sheetView>
  </sheetViews>
  <sheetFormatPr defaultRowHeight="15" x14ac:dyDescent="0.25"/>
  <cols>
    <col min="2" max="2" width="14" style="35" customWidth="1"/>
    <col min="3" max="3" width="67.7109375" style="35" customWidth="1"/>
    <col min="4" max="5" width="9.140625" style="70"/>
    <col min="6" max="6" width="3.28515625" style="17" customWidth="1"/>
    <col min="7" max="8" width="13.7109375" style="21" customWidth="1"/>
    <col min="9" max="9" width="3.7109375" customWidth="1"/>
    <col min="10" max="11" width="13.7109375" style="21" customWidth="1"/>
  </cols>
  <sheetData>
    <row r="1" spans="2:11" ht="18.75" x14ac:dyDescent="0.3">
      <c r="B1" s="163" t="s">
        <v>391</v>
      </c>
      <c r="C1" s="163"/>
      <c r="D1" s="163"/>
      <c r="E1" s="163"/>
      <c r="F1" s="163"/>
      <c r="G1" s="163"/>
      <c r="H1" s="163"/>
      <c r="I1" s="163"/>
      <c r="J1" s="163"/>
      <c r="K1" s="163"/>
    </row>
    <row r="2" spans="2:11" ht="14.25" customHeight="1" x14ac:dyDescent="0.3">
      <c r="B2" s="163" t="s">
        <v>392</v>
      </c>
      <c r="C2" s="163"/>
      <c r="D2" s="163"/>
      <c r="E2" s="163"/>
      <c r="F2" s="163"/>
      <c r="G2" s="163"/>
      <c r="H2" s="163"/>
      <c r="I2" s="163"/>
      <c r="J2" s="163"/>
      <c r="K2" s="163"/>
    </row>
    <row r="3" spans="2:11" ht="18" customHeight="1" x14ac:dyDescent="0.3">
      <c r="B3" s="163" t="s">
        <v>393</v>
      </c>
      <c r="C3" s="163"/>
      <c r="D3" s="163"/>
      <c r="E3" s="163"/>
      <c r="F3" s="163"/>
      <c r="G3" s="163"/>
      <c r="H3" s="163"/>
      <c r="I3" s="163"/>
      <c r="J3" s="163"/>
      <c r="K3" s="163"/>
    </row>
    <row r="5" spans="2:11" x14ac:dyDescent="0.25">
      <c r="G5" s="101" t="s">
        <v>383</v>
      </c>
      <c r="H5" s="102"/>
      <c r="J5" s="101" t="s">
        <v>384</v>
      </c>
      <c r="K5" s="102"/>
    </row>
    <row r="6" spans="2:11" ht="39" customHeight="1" x14ac:dyDescent="0.25">
      <c r="B6" s="86" t="s">
        <v>0</v>
      </c>
      <c r="C6" s="87" t="s">
        <v>1</v>
      </c>
      <c r="D6" s="86" t="s">
        <v>2</v>
      </c>
      <c r="E6" s="86" t="s">
        <v>3</v>
      </c>
      <c r="F6" s="88" t="s">
        <v>390</v>
      </c>
      <c r="G6" s="89" t="s">
        <v>394</v>
      </c>
      <c r="H6" s="89" t="s">
        <v>91</v>
      </c>
      <c r="I6" s="90"/>
      <c r="J6" s="89" t="s">
        <v>394</v>
      </c>
      <c r="K6" s="89" t="s">
        <v>91</v>
      </c>
    </row>
    <row r="7" spans="2:11" x14ac:dyDescent="0.25">
      <c r="B7" s="36" t="s">
        <v>385</v>
      </c>
      <c r="C7" s="37"/>
      <c r="D7" s="14"/>
      <c r="E7" s="13"/>
      <c r="F7" s="17" t="s">
        <v>390</v>
      </c>
      <c r="G7" s="18"/>
      <c r="H7" s="18"/>
      <c r="J7" s="25"/>
      <c r="K7" s="25"/>
    </row>
    <row r="8" spans="2:11" x14ac:dyDescent="0.25">
      <c r="B8" s="38"/>
      <c r="C8" s="85" t="s">
        <v>4</v>
      </c>
      <c r="D8" s="127"/>
      <c r="E8" s="128"/>
      <c r="F8" s="17" t="s">
        <v>390</v>
      </c>
      <c r="G8" s="125"/>
      <c r="H8" s="126"/>
      <c r="J8" s="125"/>
      <c r="K8" s="126"/>
    </row>
    <row r="9" spans="2:11" x14ac:dyDescent="0.25">
      <c r="B9" s="2"/>
      <c r="C9" s="2" t="s">
        <v>5</v>
      </c>
      <c r="D9" s="119"/>
      <c r="E9" s="120"/>
      <c r="F9" s="17" t="s">
        <v>390</v>
      </c>
      <c r="G9" s="109"/>
      <c r="H9" s="110"/>
      <c r="J9" s="109"/>
      <c r="K9" s="110"/>
    </row>
    <row r="10" spans="2:11" x14ac:dyDescent="0.25">
      <c r="B10" s="30"/>
      <c r="C10" s="39" t="s">
        <v>6</v>
      </c>
      <c r="D10" s="71" t="s">
        <v>7</v>
      </c>
      <c r="E10" s="72">
        <v>1</v>
      </c>
      <c r="F10" s="17" t="s">
        <v>390</v>
      </c>
      <c r="G10" s="19">
        <v>0</v>
      </c>
      <c r="H10" s="27">
        <f>G10*E10</f>
        <v>0</v>
      </c>
      <c r="J10" s="19">
        <v>0</v>
      </c>
      <c r="K10" s="27">
        <f>J10*E10</f>
        <v>0</v>
      </c>
    </row>
    <row r="11" spans="2:11" x14ac:dyDescent="0.25">
      <c r="B11" s="30"/>
      <c r="C11" s="40" t="s">
        <v>8</v>
      </c>
      <c r="D11" s="111"/>
      <c r="E11" s="112"/>
      <c r="F11" s="17" t="s">
        <v>390</v>
      </c>
      <c r="G11" s="105"/>
      <c r="H11" s="106"/>
      <c r="J11" s="107"/>
      <c r="K11" s="108"/>
    </row>
    <row r="12" spans="2:11" x14ac:dyDescent="0.25">
      <c r="B12" s="30"/>
      <c r="C12" s="39" t="s">
        <v>9</v>
      </c>
      <c r="D12" s="71" t="s">
        <v>10</v>
      </c>
      <c r="E12" s="72">
        <v>1</v>
      </c>
      <c r="F12" s="17" t="s">
        <v>390</v>
      </c>
      <c r="G12" s="19">
        <v>0</v>
      </c>
      <c r="H12" s="27">
        <f t="shared" ref="H12:H14" si="0">G12*E12</f>
        <v>0</v>
      </c>
      <c r="J12" s="19">
        <v>0</v>
      </c>
      <c r="K12" s="27">
        <f t="shared" ref="K12:K14" si="1">J12*E12</f>
        <v>0</v>
      </c>
    </row>
    <row r="13" spans="2:11" x14ac:dyDescent="0.25">
      <c r="B13" s="30"/>
      <c r="C13" s="39" t="s">
        <v>11</v>
      </c>
      <c r="D13" s="71" t="s">
        <v>10</v>
      </c>
      <c r="E13" s="72">
        <v>1</v>
      </c>
      <c r="F13" s="17" t="s">
        <v>390</v>
      </c>
      <c r="G13" s="19">
        <v>0</v>
      </c>
      <c r="H13" s="27">
        <f t="shared" si="0"/>
        <v>0</v>
      </c>
      <c r="J13" s="19">
        <v>0</v>
      </c>
      <c r="K13" s="27">
        <f t="shared" si="1"/>
        <v>0</v>
      </c>
    </row>
    <row r="14" spans="2:11" x14ac:dyDescent="0.25">
      <c r="B14" s="30"/>
      <c r="C14" s="39" t="s">
        <v>12</v>
      </c>
      <c r="D14" s="71" t="s">
        <v>10</v>
      </c>
      <c r="E14" s="72">
        <v>1</v>
      </c>
      <c r="F14" s="17" t="s">
        <v>390</v>
      </c>
      <c r="G14" s="19">
        <v>0</v>
      </c>
      <c r="H14" s="27">
        <f t="shared" si="0"/>
        <v>0</v>
      </c>
      <c r="J14" s="19">
        <v>0</v>
      </c>
      <c r="K14" s="27">
        <f t="shared" si="1"/>
        <v>0</v>
      </c>
    </row>
    <row r="15" spans="2:11" x14ac:dyDescent="0.25">
      <c r="B15" s="2"/>
      <c r="C15" s="2" t="s">
        <v>13</v>
      </c>
      <c r="D15" s="119"/>
      <c r="E15" s="120"/>
      <c r="F15" s="17" t="s">
        <v>390</v>
      </c>
      <c r="G15" s="109"/>
      <c r="H15" s="110"/>
      <c r="J15" s="109"/>
      <c r="K15" s="110"/>
    </row>
    <row r="16" spans="2:11" x14ac:dyDescent="0.25">
      <c r="B16" s="30"/>
      <c r="C16" s="41" t="s">
        <v>14</v>
      </c>
      <c r="D16" s="71" t="s">
        <v>7</v>
      </c>
      <c r="E16" s="72">
        <v>1</v>
      </c>
      <c r="F16" s="17" t="s">
        <v>390</v>
      </c>
      <c r="G16" s="19">
        <v>0</v>
      </c>
      <c r="H16" s="27">
        <f t="shared" ref="H16:H20" si="2">G16*E16</f>
        <v>0</v>
      </c>
      <c r="J16" s="19">
        <v>0</v>
      </c>
      <c r="K16" s="27">
        <f t="shared" ref="K16:K20" si="3">J16*E16</f>
        <v>0</v>
      </c>
    </row>
    <row r="17" spans="2:11" x14ac:dyDescent="0.25">
      <c r="B17" s="30"/>
      <c r="C17" s="41" t="s">
        <v>15</v>
      </c>
      <c r="D17" s="71" t="s">
        <v>16</v>
      </c>
      <c r="E17" s="72">
        <v>4</v>
      </c>
      <c r="F17" s="17" t="s">
        <v>390</v>
      </c>
      <c r="G17" s="19">
        <v>0</v>
      </c>
      <c r="H17" s="27">
        <f t="shared" si="2"/>
        <v>0</v>
      </c>
      <c r="J17" s="19">
        <v>0</v>
      </c>
      <c r="K17" s="27">
        <f t="shared" si="3"/>
        <v>0</v>
      </c>
    </row>
    <row r="18" spans="2:11" x14ac:dyDescent="0.25">
      <c r="B18" s="30"/>
      <c r="C18" s="41" t="s">
        <v>17</v>
      </c>
      <c r="D18" s="71" t="s">
        <v>7</v>
      </c>
      <c r="E18" s="72">
        <v>1</v>
      </c>
      <c r="F18" s="17" t="s">
        <v>390</v>
      </c>
      <c r="G18" s="19">
        <v>0</v>
      </c>
      <c r="H18" s="27">
        <f t="shared" si="2"/>
        <v>0</v>
      </c>
      <c r="J18" s="19">
        <v>0</v>
      </c>
      <c r="K18" s="27">
        <f t="shared" si="3"/>
        <v>0</v>
      </c>
    </row>
    <row r="19" spans="2:11" x14ac:dyDescent="0.25">
      <c r="B19" s="30"/>
      <c r="C19" s="41" t="s">
        <v>18</v>
      </c>
      <c r="D19" s="71" t="s">
        <v>16</v>
      </c>
      <c r="E19" s="72">
        <v>4</v>
      </c>
      <c r="F19" s="17" t="s">
        <v>390</v>
      </c>
      <c r="G19" s="19">
        <v>0</v>
      </c>
      <c r="H19" s="27">
        <f t="shared" si="2"/>
        <v>0</v>
      </c>
      <c r="J19" s="19">
        <v>0</v>
      </c>
      <c r="K19" s="27">
        <f t="shared" si="3"/>
        <v>0</v>
      </c>
    </row>
    <row r="20" spans="2:11" ht="24" x14ac:dyDescent="0.25">
      <c r="B20" s="30"/>
      <c r="C20" s="41" t="s">
        <v>19</v>
      </c>
      <c r="D20" s="71" t="s">
        <v>10</v>
      </c>
      <c r="E20" s="72">
        <v>1</v>
      </c>
      <c r="F20" s="17" t="s">
        <v>390</v>
      </c>
      <c r="G20" s="19">
        <v>0</v>
      </c>
      <c r="H20" s="27">
        <f t="shared" si="2"/>
        <v>0</v>
      </c>
      <c r="J20" s="19">
        <v>0</v>
      </c>
      <c r="K20" s="27">
        <f t="shared" si="3"/>
        <v>0</v>
      </c>
    </row>
    <row r="21" spans="2:11" x14ac:dyDescent="0.25">
      <c r="B21" s="2"/>
      <c r="C21" s="2" t="s">
        <v>20</v>
      </c>
      <c r="D21" s="119"/>
      <c r="E21" s="120"/>
      <c r="F21" s="17" t="s">
        <v>390</v>
      </c>
      <c r="G21" s="109"/>
      <c r="H21" s="110"/>
      <c r="J21" s="109"/>
      <c r="K21" s="110"/>
    </row>
    <row r="22" spans="2:11" x14ac:dyDescent="0.25">
      <c r="B22" s="30"/>
      <c r="C22" s="41" t="s">
        <v>21</v>
      </c>
      <c r="D22" s="71" t="s">
        <v>16</v>
      </c>
      <c r="E22" s="72">
        <v>6</v>
      </c>
      <c r="F22" s="17" t="s">
        <v>390</v>
      </c>
      <c r="G22" s="19">
        <v>0</v>
      </c>
      <c r="H22" s="27">
        <f t="shared" ref="H22:H28" si="4">G22*E22</f>
        <v>0</v>
      </c>
      <c r="J22" s="19">
        <v>0</v>
      </c>
      <c r="K22" s="27">
        <f t="shared" ref="K22:K28" si="5">J22*E22</f>
        <v>0</v>
      </c>
    </row>
    <row r="23" spans="2:11" x14ac:dyDescent="0.25">
      <c r="B23" s="30"/>
      <c r="C23" s="41" t="s">
        <v>22</v>
      </c>
      <c r="D23" s="71" t="s">
        <v>7</v>
      </c>
      <c r="E23" s="72">
        <v>1</v>
      </c>
      <c r="F23" s="17" t="s">
        <v>390</v>
      </c>
      <c r="G23" s="19">
        <v>0</v>
      </c>
      <c r="H23" s="27">
        <f t="shared" si="4"/>
        <v>0</v>
      </c>
      <c r="J23" s="19">
        <v>0</v>
      </c>
      <c r="K23" s="27">
        <f t="shared" si="5"/>
        <v>0</v>
      </c>
    </row>
    <row r="24" spans="2:11" x14ac:dyDescent="0.25">
      <c r="B24" s="30"/>
      <c r="C24" s="41" t="s">
        <v>23</v>
      </c>
      <c r="D24" s="71" t="s">
        <v>10</v>
      </c>
      <c r="E24" s="72">
        <v>1</v>
      </c>
      <c r="F24" s="17" t="s">
        <v>390</v>
      </c>
      <c r="G24" s="19">
        <v>0</v>
      </c>
      <c r="H24" s="27">
        <f t="shared" si="4"/>
        <v>0</v>
      </c>
      <c r="J24" s="19">
        <v>0</v>
      </c>
      <c r="K24" s="27">
        <f t="shared" si="5"/>
        <v>0</v>
      </c>
    </row>
    <row r="25" spans="2:11" x14ac:dyDescent="0.25">
      <c r="B25" s="30"/>
      <c r="C25" s="41" t="s">
        <v>24</v>
      </c>
      <c r="D25" s="71" t="s">
        <v>16</v>
      </c>
      <c r="E25" s="72">
        <v>20</v>
      </c>
      <c r="F25" s="17" t="s">
        <v>390</v>
      </c>
      <c r="G25" s="19">
        <v>0</v>
      </c>
      <c r="H25" s="27">
        <f t="shared" si="4"/>
        <v>0</v>
      </c>
      <c r="J25" s="19">
        <v>0</v>
      </c>
      <c r="K25" s="27">
        <f t="shared" si="5"/>
        <v>0</v>
      </c>
    </row>
    <row r="26" spans="2:11" x14ac:dyDescent="0.25">
      <c r="B26" s="30"/>
      <c r="C26" s="41" t="s">
        <v>25</v>
      </c>
      <c r="D26" s="71" t="s">
        <v>16</v>
      </c>
      <c r="E26" s="72">
        <v>20</v>
      </c>
      <c r="F26" s="17" t="s">
        <v>390</v>
      </c>
      <c r="G26" s="19">
        <v>0</v>
      </c>
      <c r="H26" s="27">
        <f t="shared" si="4"/>
        <v>0</v>
      </c>
      <c r="J26" s="19">
        <v>0</v>
      </c>
      <c r="K26" s="27">
        <f t="shared" si="5"/>
        <v>0</v>
      </c>
    </row>
    <row r="27" spans="2:11" x14ac:dyDescent="0.25">
      <c r="B27" s="30"/>
      <c r="C27" s="41" t="s">
        <v>26</v>
      </c>
      <c r="D27" s="71" t="s">
        <v>7</v>
      </c>
      <c r="E27" s="72">
        <v>1</v>
      </c>
      <c r="F27" s="17" t="s">
        <v>390</v>
      </c>
      <c r="G27" s="19">
        <v>0</v>
      </c>
      <c r="H27" s="27">
        <f t="shared" si="4"/>
        <v>0</v>
      </c>
      <c r="J27" s="19">
        <v>0</v>
      </c>
      <c r="K27" s="27">
        <f t="shared" si="5"/>
        <v>0</v>
      </c>
    </row>
    <row r="28" spans="2:11" x14ac:dyDescent="0.25">
      <c r="B28" s="30"/>
      <c r="C28" s="41" t="s">
        <v>27</v>
      </c>
      <c r="D28" s="71" t="s">
        <v>10</v>
      </c>
      <c r="E28" s="72">
        <v>1</v>
      </c>
      <c r="F28" s="17" t="s">
        <v>390</v>
      </c>
      <c r="G28" s="19">
        <v>0</v>
      </c>
      <c r="H28" s="27">
        <f t="shared" si="4"/>
        <v>0</v>
      </c>
      <c r="J28" s="19">
        <v>0</v>
      </c>
      <c r="K28" s="27">
        <f t="shared" si="5"/>
        <v>0</v>
      </c>
    </row>
    <row r="29" spans="2:11" x14ac:dyDescent="0.25">
      <c r="B29" s="2"/>
      <c r="C29" s="2" t="s">
        <v>28</v>
      </c>
      <c r="D29" s="119"/>
      <c r="E29" s="120"/>
      <c r="F29" s="17" t="s">
        <v>390</v>
      </c>
      <c r="G29" s="109"/>
      <c r="H29" s="110"/>
      <c r="J29" s="109"/>
      <c r="K29" s="110"/>
    </row>
    <row r="30" spans="2:11" x14ac:dyDescent="0.25">
      <c r="B30" s="30"/>
      <c r="C30" s="41" t="s">
        <v>29</v>
      </c>
      <c r="D30" s="71" t="s">
        <v>7</v>
      </c>
      <c r="E30" s="72">
        <v>1</v>
      </c>
      <c r="F30" s="17" t="s">
        <v>390</v>
      </c>
      <c r="G30" s="19">
        <v>0</v>
      </c>
      <c r="H30" s="27">
        <f>G30*E30</f>
        <v>0</v>
      </c>
      <c r="J30" s="19">
        <v>0</v>
      </c>
      <c r="K30" s="27">
        <f>J30*E30</f>
        <v>0</v>
      </c>
    </row>
    <row r="31" spans="2:11" x14ac:dyDescent="0.25">
      <c r="B31" s="2"/>
      <c r="C31" s="2" t="s">
        <v>30</v>
      </c>
      <c r="D31" s="119"/>
      <c r="E31" s="120"/>
      <c r="F31" s="17" t="s">
        <v>390</v>
      </c>
      <c r="G31" s="109"/>
      <c r="H31" s="110"/>
      <c r="J31" s="109"/>
      <c r="K31" s="110"/>
    </row>
    <row r="32" spans="2:11" x14ac:dyDescent="0.25">
      <c r="B32" s="30"/>
      <c r="C32" s="42">
        <v>250</v>
      </c>
      <c r="D32" s="71" t="s">
        <v>7</v>
      </c>
      <c r="E32" s="72">
        <v>3</v>
      </c>
      <c r="F32" s="17" t="s">
        <v>390</v>
      </c>
      <c r="G32" s="19">
        <v>0</v>
      </c>
      <c r="H32" s="27">
        <f t="shared" ref="H32:H33" si="6">G32*E32</f>
        <v>0</v>
      </c>
      <c r="J32" s="19">
        <v>0</v>
      </c>
      <c r="K32" s="27">
        <f t="shared" ref="K32:K33" si="7">J32*E32</f>
        <v>0</v>
      </c>
    </row>
    <row r="33" spans="2:11" x14ac:dyDescent="0.25">
      <c r="B33" s="30"/>
      <c r="C33" s="42">
        <v>200</v>
      </c>
      <c r="D33" s="71" t="s">
        <v>7</v>
      </c>
      <c r="E33" s="72">
        <v>4</v>
      </c>
      <c r="F33" s="17" t="s">
        <v>390</v>
      </c>
      <c r="G33" s="19">
        <v>0</v>
      </c>
      <c r="H33" s="27">
        <f t="shared" si="6"/>
        <v>0</v>
      </c>
      <c r="J33" s="19">
        <v>0</v>
      </c>
      <c r="K33" s="27">
        <f t="shared" si="7"/>
        <v>0</v>
      </c>
    </row>
    <row r="34" spans="2:11" x14ac:dyDescent="0.25">
      <c r="B34" s="2"/>
      <c r="C34" s="2" t="s">
        <v>31</v>
      </c>
      <c r="D34" s="119"/>
      <c r="E34" s="120"/>
      <c r="F34" s="17" t="s">
        <v>390</v>
      </c>
      <c r="G34" s="109"/>
      <c r="H34" s="110"/>
      <c r="J34" s="109"/>
      <c r="K34" s="110"/>
    </row>
    <row r="35" spans="2:11" x14ac:dyDescent="0.25">
      <c r="B35" s="30"/>
      <c r="C35" s="41" t="s">
        <v>32</v>
      </c>
      <c r="D35" s="71" t="s">
        <v>7</v>
      </c>
      <c r="E35" s="72">
        <v>2</v>
      </c>
      <c r="F35" s="17" t="s">
        <v>390</v>
      </c>
      <c r="G35" s="19">
        <v>0</v>
      </c>
      <c r="H35" s="27">
        <f t="shared" ref="H35:H37" si="8">G35*E35</f>
        <v>0</v>
      </c>
      <c r="J35" s="19">
        <v>0</v>
      </c>
      <c r="K35" s="27">
        <f t="shared" ref="K35:K37" si="9">J35*E35</f>
        <v>0</v>
      </c>
    </row>
    <row r="36" spans="2:11" x14ac:dyDescent="0.25">
      <c r="B36" s="30"/>
      <c r="C36" s="41" t="s">
        <v>33</v>
      </c>
      <c r="D36" s="71" t="s">
        <v>7</v>
      </c>
      <c r="E36" s="72">
        <v>1</v>
      </c>
      <c r="F36" s="17" t="s">
        <v>390</v>
      </c>
      <c r="G36" s="19">
        <v>0</v>
      </c>
      <c r="H36" s="27">
        <f t="shared" si="8"/>
        <v>0</v>
      </c>
      <c r="J36" s="19">
        <v>0</v>
      </c>
      <c r="K36" s="27">
        <f t="shared" si="9"/>
        <v>0</v>
      </c>
    </row>
    <row r="37" spans="2:11" x14ac:dyDescent="0.25">
      <c r="B37" s="30"/>
      <c r="C37" s="41" t="s">
        <v>34</v>
      </c>
      <c r="D37" s="71" t="s">
        <v>7</v>
      </c>
      <c r="E37" s="72">
        <v>1</v>
      </c>
      <c r="F37" s="17" t="s">
        <v>390</v>
      </c>
      <c r="G37" s="19">
        <v>0</v>
      </c>
      <c r="H37" s="27">
        <f t="shared" si="8"/>
        <v>0</v>
      </c>
      <c r="J37" s="19">
        <v>0</v>
      </c>
      <c r="K37" s="27">
        <f t="shared" si="9"/>
        <v>0</v>
      </c>
    </row>
    <row r="38" spans="2:11" x14ac:dyDescent="0.25">
      <c r="B38" s="2"/>
      <c r="C38" s="2" t="s">
        <v>35</v>
      </c>
      <c r="D38" s="119"/>
      <c r="E38" s="120"/>
      <c r="F38" s="17" t="s">
        <v>390</v>
      </c>
      <c r="G38" s="109"/>
      <c r="H38" s="110"/>
      <c r="J38" s="109"/>
      <c r="K38" s="110"/>
    </row>
    <row r="39" spans="2:11" x14ac:dyDescent="0.25">
      <c r="B39" s="30"/>
      <c r="C39" s="41" t="s">
        <v>36</v>
      </c>
      <c r="D39" s="71" t="s">
        <v>7</v>
      </c>
      <c r="E39" s="72">
        <v>2</v>
      </c>
      <c r="F39" s="17" t="s">
        <v>390</v>
      </c>
      <c r="G39" s="19">
        <v>0</v>
      </c>
      <c r="H39" s="27">
        <f t="shared" ref="H39:H40" si="10">G39*E39</f>
        <v>0</v>
      </c>
      <c r="J39" s="19">
        <v>0</v>
      </c>
      <c r="K39" s="27">
        <f t="shared" ref="K39:K40" si="11">J39*E39</f>
        <v>0</v>
      </c>
    </row>
    <row r="40" spans="2:11" x14ac:dyDescent="0.25">
      <c r="B40" s="30"/>
      <c r="C40" s="41" t="s">
        <v>37</v>
      </c>
      <c r="D40" s="71" t="s">
        <v>7</v>
      </c>
      <c r="E40" s="72">
        <v>1</v>
      </c>
      <c r="F40" s="17" t="s">
        <v>390</v>
      </c>
      <c r="G40" s="19">
        <v>0</v>
      </c>
      <c r="H40" s="27">
        <f t="shared" si="10"/>
        <v>0</v>
      </c>
      <c r="J40" s="19">
        <v>0</v>
      </c>
      <c r="K40" s="27">
        <f t="shared" si="11"/>
        <v>0</v>
      </c>
    </row>
    <row r="41" spans="2:11" x14ac:dyDescent="0.25">
      <c r="B41" s="2"/>
      <c r="C41" s="2" t="s">
        <v>38</v>
      </c>
      <c r="D41" s="119"/>
      <c r="E41" s="120"/>
      <c r="F41" s="17" t="s">
        <v>390</v>
      </c>
      <c r="G41" s="109"/>
      <c r="H41" s="110"/>
      <c r="J41" s="109"/>
      <c r="K41" s="110"/>
    </row>
    <row r="42" spans="2:11" x14ac:dyDescent="0.25">
      <c r="B42" s="30"/>
      <c r="C42" s="41" t="s">
        <v>39</v>
      </c>
      <c r="D42" s="71" t="s">
        <v>7</v>
      </c>
      <c r="E42" s="72">
        <v>8</v>
      </c>
      <c r="F42" s="17" t="s">
        <v>390</v>
      </c>
      <c r="G42" s="19">
        <v>0</v>
      </c>
      <c r="H42" s="27">
        <f t="shared" ref="H42:H43" si="12">G42*E42</f>
        <v>0</v>
      </c>
      <c r="J42" s="19">
        <v>0</v>
      </c>
      <c r="K42" s="27">
        <f t="shared" ref="K42:K43" si="13">J42*E42</f>
        <v>0</v>
      </c>
    </row>
    <row r="43" spans="2:11" x14ac:dyDescent="0.25">
      <c r="B43" s="30"/>
      <c r="C43" s="41" t="s">
        <v>40</v>
      </c>
      <c r="D43" s="71" t="s">
        <v>7</v>
      </c>
      <c r="E43" s="72">
        <v>8</v>
      </c>
      <c r="F43" s="17" t="s">
        <v>390</v>
      </c>
      <c r="G43" s="19">
        <v>0</v>
      </c>
      <c r="H43" s="27">
        <f t="shared" si="12"/>
        <v>0</v>
      </c>
      <c r="J43" s="19">
        <v>0</v>
      </c>
      <c r="K43" s="27">
        <f t="shared" si="13"/>
        <v>0</v>
      </c>
    </row>
    <row r="44" spans="2:11" x14ac:dyDescent="0.25">
      <c r="B44" s="2"/>
      <c r="C44" s="2" t="s">
        <v>41</v>
      </c>
      <c r="D44" s="119"/>
      <c r="E44" s="120"/>
      <c r="F44" s="17" t="s">
        <v>390</v>
      </c>
      <c r="G44" s="109"/>
      <c r="H44" s="110"/>
      <c r="J44" s="109"/>
      <c r="K44" s="110"/>
    </row>
    <row r="45" spans="2:11" x14ac:dyDescent="0.25">
      <c r="B45" s="30"/>
      <c r="C45" s="41" t="s">
        <v>42</v>
      </c>
      <c r="D45" s="29" t="s">
        <v>43</v>
      </c>
      <c r="E45" s="72">
        <v>20</v>
      </c>
      <c r="F45" s="17" t="s">
        <v>390</v>
      </c>
      <c r="G45" s="19">
        <v>0</v>
      </c>
      <c r="H45" s="27">
        <f t="shared" ref="H45:H46" si="14">G45*E45</f>
        <v>0</v>
      </c>
      <c r="J45" s="19">
        <v>0</v>
      </c>
      <c r="K45" s="27">
        <f t="shared" ref="K45:K46" si="15">J45*E45</f>
        <v>0</v>
      </c>
    </row>
    <row r="46" spans="2:11" x14ac:dyDescent="0.25">
      <c r="B46" s="30"/>
      <c r="C46" s="41" t="s">
        <v>44</v>
      </c>
      <c r="D46" s="29" t="s">
        <v>43</v>
      </c>
      <c r="E46" s="72">
        <v>40</v>
      </c>
      <c r="F46" s="17" t="s">
        <v>390</v>
      </c>
      <c r="G46" s="19">
        <v>0</v>
      </c>
      <c r="H46" s="27">
        <f t="shared" si="14"/>
        <v>0</v>
      </c>
      <c r="J46" s="19">
        <v>0</v>
      </c>
      <c r="K46" s="27">
        <f t="shared" si="15"/>
        <v>0</v>
      </c>
    </row>
    <row r="47" spans="2:11" ht="48.75" x14ac:dyDescent="0.25">
      <c r="B47" s="2"/>
      <c r="C47" s="2" t="s">
        <v>45</v>
      </c>
      <c r="D47" s="119"/>
      <c r="E47" s="120"/>
      <c r="F47" s="17" t="s">
        <v>390</v>
      </c>
      <c r="G47" s="109"/>
      <c r="H47" s="110"/>
      <c r="J47" s="109"/>
      <c r="K47" s="110"/>
    </row>
    <row r="48" spans="2:11" x14ac:dyDescent="0.25">
      <c r="B48" s="30"/>
      <c r="C48" s="39" t="s">
        <v>46</v>
      </c>
      <c r="D48" s="29" t="s">
        <v>43</v>
      </c>
      <c r="E48" s="72">
        <v>18</v>
      </c>
      <c r="F48" s="17" t="s">
        <v>390</v>
      </c>
      <c r="G48" s="19">
        <v>0</v>
      </c>
      <c r="H48" s="27">
        <f t="shared" ref="H48:H51" si="16">G48*E48</f>
        <v>0</v>
      </c>
      <c r="J48" s="19">
        <v>0</v>
      </c>
      <c r="K48" s="27">
        <f t="shared" ref="K48:K51" si="17">J48*E48</f>
        <v>0</v>
      </c>
    </row>
    <row r="49" spans="2:11" x14ac:dyDescent="0.25">
      <c r="B49" s="30"/>
      <c r="C49" s="39" t="s">
        <v>47</v>
      </c>
      <c r="D49" s="29" t="s">
        <v>43</v>
      </c>
      <c r="E49" s="72">
        <v>18</v>
      </c>
      <c r="F49" s="17" t="s">
        <v>390</v>
      </c>
      <c r="G49" s="19">
        <v>0</v>
      </c>
      <c r="H49" s="27">
        <f t="shared" si="16"/>
        <v>0</v>
      </c>
      <c r="J49" s="19">
        <v>0</v>
      </c>
      <c r="K49" s="27">
        <f t="shared" si="17"/>
        <v>0</v>
      </c>
    </row>
    <row r="50" spans="2:11" x14ac:dyDescent="0.25">
      <c r="B50" s="30"/>
      <c r="C50" s="39" t="s">
        <v>48</v>
      </c>
      <c r="D50" s="29" t="s">
        <v>43</v>
      </c>
      <c r="E50" s="72">
        <v>50</v>
      </c>
      <c r="F50" s="17" t="s">
        <v>390</v>
      </c>
      <c r="G50" s="19">
        <v>0</v>
      </c>
      <c r="H50" s="27">
        <f t="shared" si="16"/>
        <v>0</v>
      </c>
      <c r="J50" s="19">
        <v>0</v>
      </c>
      <c r="K50" s="27">
        <f t="shared" si="17"/>
        <v>0</v>
      </c>
    </row>
    <row r="51" spans="2:11" x14ac:dyDescent="0.25">
      <c r="B51" s="30"/>
      <c r="C51" s="39" t="s">
        <v>49</v>
      </c>
      <c r="D51" s="29" t="s">
        <v>43</v>
      </c>
      <c r="E51" s="72">
        <v>12</v>
      </c>
      <c r="F51" s="17" t="s">
        <v>390</v>
      </c>
      <c r="G51" s="19">
        <v>0</v>
      </c>
      <c r="H51" s="27">
        <f t="shared" si="16"/>
        <v>0</v>
      </c>
      <c r="J51" s="19">
        <v>0</v>
      </c>
      <c r="K51" s="27">
        <f t="shared" si="17"/>
        <v>0</v>
      </c>
    </row>
    <row r="52" spans="2:11" ht="24.75" x14ac:dyDescent="0.25">
      <c r="B52" s="2"/>
      <c r="C52" s="2" t="s">
        <v>50</v>
      </c>
      <c r="D52" s="119"/>
      <c r="E52" s="120"/>
      <c r="F52" s="17" t="s">
        <v>390</v>
      </c>
      <c r="G52" s="109"/>
      <c r="H52" s="110"/>
      <c r="J52" s="109"/>
      <c r="K52" s="110"/>
    </row>
    <row r="53" spans="2:11" x14ac:dyDescent="0.25">
      <c r="B53" s="30"/>
      <c r="C53" s="43" t="s">
        <v>51</v>
      </c>
      <c r="D53" s="29" t="s">
        <v>52</v>
      </c>
      <c r="E53" s="72">
        <v>3</v>
      </c>
      <c r="F53" s="17" t="s">
        <v>390</v>
      </c>
      <c r="G53" s="19">
        <v>0</v>
      </c>
      <c r="H53" s="27">
        <f t="shared" ref="H53:H56" si="18">G53*E53</f>
        <v>0</v>
      </c>
      <c r="J53" s="19">
        <v>0</v>
      </c>
      <c r="K53" s="27">
        <f t="shared" ref="K53:K56" si="19">J53*E53</f>
        <v>0</v>
      </c>
    </row>
    <row r="54" spans="2:11" x14ac:dyDescent="0.25">
      <c r="B54" s="30"/>
      <c r="C54" s="43" t="s">
        <v>53</v>
      </c>
      <c r="D54" s="29" t="s">
        <v>52</v>
      </c>
      <c r="E54" s="72">
        <v>3</v>
      </c>
      <c r="F54" s="17" t="s">
        <v>390</v>
      </c>
      <c r="G54" s="19">
        <v>0</v>
      </c>
      <c r="H54" s="27">
        <f t="shared" si="18"/>
        <v>0</v>
      </c>
      <c r="J54" s="19">
        <v>0</v>
      </c>
      <c r="K54" s="27">
        <f t="shared" si="19"/>
        <v>0</v>
      </c>
    </row>
    <row r="55" spans="2:11" x14ac:dyDescent="0.25">
      <c r="B55" s="30"/>
      <c r="C55" s="39" t="s">
        <v>54</v>
      </c>
      <c r="D55" s="29" t="s">
        <v>52</v>
      </c>
      <c r="E55" s="72">
        <v>6</v>
      </c>
      <c r="F55" s="17" t="s">
        <v>390</v>
      </c>
      <c r="G55" s="19">
        <v>0</v>
      </c>
      <c r="H55" s="27">
        <f t="shared" si="18"/>
        <v>0</v>
      </c>
      <c r="J55" s="19">
        <v>0</v>
      </c>
      <c r="K55" s="27">
        <f t="shared" si="19"/>
        <v>0</v>
      </c>
    </row>
    <row r="56" spans="2:11" x14ac:dyDescent="0.25">
      <c r="B56" s="30"/>
      <c r="C56" s="39" t="s">
        <v>55</v>
      </c>
      <c r="D56" s="29" t="s">
        <v>52</v>
      </c>
      <c r="E56" s="72">
        <v>12</v>
      </c>
      <c r="F56" s="17" t="s">
        <v>390</v>
      </c>
      <c r="G56" s="19">
        <v>0</v>
      </c>
      <c r="H56" s="27">
        <f t="shared" si="18"/>
        <v>0</v>
      </c>
      <c r="J56" s="19">
        <v>0</v>
      </c>
      <c r="K56" s="27">
        <f t="shared" si="19"/>
        <v>0</v>
      </c>
    </row>
    <row r="57" spans="2:11" ht="24.75" x14ac:dyDescent="0.25">
      <c r="B57" s="2"/>
      <c r="C57" s="2" t="s">
        <v>56</v>
      </c>
      <c r="D57" s="119"/>
      <c r="E57" s="120"/>
      <c r="F57" s="17" t="s">
        <v>390</v>
      </c>
      <c r="G57" s="109"/>
      <c r="H57" s="110"/>
      <c r="J57" s="109"/>
      <c r="K57" s="110"/>
    </row>
    <row r="58" spans="2:11" x14ac:dyDescent="0.25">
      <c r="B58" s="30"/>
      <c r="C58" s="42">
        <v>250</v>
      </c>
      <c r="D58" s="29" t="s">
        <v>52</v>
      </c>
      <c r="E58" s="72">
        <v>24</v>
      </c>
      <c r="F58" s="17" t="s">
        <v>390</v>
      </c>
      <c r="G58" s="19">
        <v>0</v>
      </c>
      <c r="H58" s="27">
        <f t="shared" ref="H58:H62" si="20">G58*E58</f>
        <v>0</v>
      </c>
      <c r="J58" s="19">
        <v>0</v>
      </c>
      <c r="K58" s="27">
        <f t="shared" ref="K58:K62" si="21">J58*E58</f>
        <v>0</v>
      </c>
    </row>
    <row r="59" spans="2:11" x14ac:dyDescent="0.25">
      <c r="B59" s="30"/>
      <c r="C59" s="42">
        <v>200</v>
      </c>
      <c r="D59" s="29" t="s">
        <v>52</v>
      </c>
      <c r="E59" s="72">
        <v>30</v>
      </c>
      <c r="F59" s="17" t="s">
        <v>390</v>
      </c>
      <c r="G59" s="19">
        <v>0</v>
      </c>
      <c r="H59" s="27">
        <f t="shared" si="20"/>
        <v>0</v>
      </c>
      <c r="J59" s="19">
        <v>0</v>
      </c>
      <c r="K59" s="27">
        <f t="shared" si="21"/>
        <v>0</v>
      </c>
    </row>
    <row r="60" spans="2:11" x14ac:dyDescent="0.25">
      <c r="B60" s="30"/>
      <c r="C60" s="42">
        <v>180</v>
      </c>
      <c r="D60" s="29" t="s">
        <v>52</v>
      </c>
      <c r="E60" s="72">
        <v>3</v>
      </c>
      <c r="F60" s="17" t="s">
        <v>390</v>
      </c>
      <c r="G60" s="19">
        <v>0</v>
      </c>
      <c r="H60" s="27">
        <f t="shared" si="20"/>
        <v>0</v>
      </c>
      <c r="J60" s="19">
        <v>0</v>
      </c>
      <c r="K60" s="27">
        <f t="shared" si="21"/>
        <v>0</v>
      </c>
    </row>
    <row r="61" spans="2:11" x14ac:dyDescent="0.25">
      <c r="B61" s="30"/>
      <c r="C61" s="42">
        <v>160</v>
      </c>
      <c r="D61" s="29" t="s">
        <v>52</v>
      </c>
      <c r="E61" s="72">
        <v>6</v>
      </c>
      <c r="F61" s="17" t="s">
        <v>390</v>
      </c>
      <c r="G61" s="19">
        <v>0</v>
      </c>
      <c r="H61" s="27">
        <f t="shared" si="20"/>
        <v>0</v>
      </c>
      <c r="J61" s="19">
        <v>0</v>
      </c>
      <c r="K61" s="27">
        <f t="shared" si="21"/>
        <v>0</v>
      </c>
    </row>
    <row r="62" spans="2:11" x14ac:dyDescent="0.25">
      <c r="B62" s="30"/>
      <c r="C62" s="42">
        <v>100</v>
      </c>
      <c r="D62" s="29" t="s">
        <v>52</v>
      </c>
      <c r="E62" s="72">
        <v>3</v>
      </c>
      <c r="F62" s="17" t="s">
        <v>390</v>
      </c>
      <c r="G62" s="19">
        <v>0</v>
      </c>
      <c r="H62" s="27">
        <f t="shared" si="20"/>
        <v>0</v>
      </c>
      <c r="J62" s="19">
        <v>0</v>
      </c>
      <c r="K62" s="27">
        <f t="shared" si="21"/>
        <v>0</v>
      </c>
    </row>
    <row r="63" spans="2:11" x14ac:dyDescent="0.25">
      <c r="B63" s="2"/>
      <c r="C63" s="2" t="s">
        <v>57</v>
      </c>
      <c r="D63" s="119"/>
      <c r="E63" s="120"/>
      <c r="F63" s="17" t="s">
        <v>390</v>
      </c>
      <c r="G63" s="109"/>
      <c r="H63" s="110"/>
      <c r="J63" s="109"/>
      <c r="K63" s="110"/>
    </row>
    <row r="64" spans="2:11" x14ac:dyDescent="0.25">
      <c r="B64" s="31"/>
      <c r="C64" s="39" t="s">
        <v>58</v>
      </c>
      <c r="D64" s="111"/>
      <c r="E64" s="112"/>
      <c r="F64" s="17" t="s">
        <v>390</v>
      </c>
      <c r="G64" s="113"/>
      <c r="H64" s="114"/>
      <c r="J64" s="115"/>
      <c r="K64" s="116"/>
    </row>
    <row r="65" spans="2:11" x14ac:dyDescent="0.25">
      <c r="B65" s="30"/>
      <c r="C65" s="39" t="s">
        <v>59</v>
      </c>
      <c r="D65" s="71" t="s">
        <v>7</v>
      </c>
      <c r="E65" s="72">
        <v>2</v>
      </c>
      <c r="F65" s="17" t="s">
        <v>390</v>
      </c>
      <c r="G65" s="20">
        <v>0</v>
      </c>
      <c r="H65" s="27">
        <f>G65*E65</f>
        <v>0</v>
      </c>
      <c r="J65" s="19">
        <v>0</v>
      </c>
      <c r="K65" s="27">
        <f>J65*E65</f>
        <v>0</v>
      </c>
    </row>
    <row r="66" spans="2:11" x14ac:dyDescent="0.25">
      <c r="B66" s="2"/>
      <c r="C66" s="2" t="s">
        <v>60</v>
      </c>
      <c r="D66" s="119"/>
      <c r="E66" s="120"/>
      <c r="F66" s="17" t="s">
        <v>390</v>
      </c>
      <c r="G66" s="123"/>
      <c r="H66" s="124"/>
      <c r="J66" s="109"/>
      <c r="K66" s="110"/>
    </row>
    <row r="67" spans="2:11" x14ac:dyDescent="0.25">
      <c r="B67" s="30"/>
      <c r="C67" s="39" t="s">
        <v>61</v>
      </c>
      <c r="D67" s="71" t="s">
        <v>7</v>
      </c>
      <c r="E67" s="72">
        <v>2</v>
      </c>
      <c r="F67" s="17" t="s">
        <v>390</v>
      </c>
      <c r="G67" s="20">
        <v>0</v>
      </c>
      <c r="H67" s="27">
        <f>G67*E67</f>
        <v>0</v>
      </c>
      <c r="J67" s="19">
        <v>0</v>
      </c>
      <c r="K67" s="27">
        <f>J67*E67</f>
        <v>0</v>
      </c>
    </row>
    <row r="68" spans="2:11" x14ac:dyDescent="0.25">
      <c r="B68" s="2"/>
      <c r="C68" s="2" t="s">
        <v>62</v>
      </c>
      <c r="D68" s="119"/>
      <c r="E68" s="120"/>
      <c r="F68" s="17" t="s">
        <v>390</v>
      </c>
      <c r="G68" s="123"/>
      <c r="H68" s="124"/>
      <c r="J68" s="109"/>
      <c r="K68" s="110"/>
    </row>
    <row r="69" spans="2:11" x14ac:dyDescent="0.25">
      <c r="B69" s="30"/>
      <c r="C69" s="39" t="s">
        <v>63</v>
      </c>
      <c r="D69" s="29" t="s">
        <v>10</v>
      </c>
      <c r="E69" s="72">
        <v>1</v>
      </c>
      <c r="F69" s="17" t="s">
        <v>390</v>
      </c>
      <c r="G69" s="20">
        <v>0</v>
      </c>
      <c r="H69" s="27">
        <f t="shared" ref="H69:H70" si="22">G69*E69</f>
        <v>0</v>
      </c>
      <c r="J69" s="19">
        <v>0</v>
      </c>
      <c r="K69" s="27">
        <f t="shared" ref="K69:K70" si="23">J69*E69</f>
        <v>0</v>
      </c>
    </row>
    <row r="70" spans="2:11" x14ac:dyDescent="0.25">
      <c r="B70" s="30"/>
      <c r="C70" s="39" t="s">
        <v>64</v>
      </c>
      <c r="D70" s="29" t="s">
        <v>43</v>
      </c>
      <c r="E70" s="72">
        <v>70</v>
      </c>
      <c r="F70" s="17" t="s">
        <v>390</v>
      </c>
      <c r="G70" s="20">
        <v>0</v>
      </c>
      <c r="H70" s="27">
        <f t="shared" si="22"/>
        <v>0</v>
      </c>
      <c r="J70" s="19">
        <v>0</v>
      </c>
      <c r="K70" s="27">
        <f t="shared" si="23"/>
        <v>0</v>
      </c>
    </row>
    <row r="71" spans="2:11" ht="36.75" x14ac:dyDescent="0.25">
      <c r="B71" s="2"/>
      <c r="C71" s="2" t="s">
        <v>65</v>
      </c>
      <c r="D71" s="119"/>
      <c r="E71" s="120"/>
      <c r="F71" s="17" t="s">
        <v>390</v>
      </c>
      <c r="G71" s="123"/>
      <c r="H71" s="124"/>
      <c r="J71" s="109"/>
      <c r="K71" s="110"/>
    </row>
    <row r="72" spans="2:11" x14ac:dyDescent="0.25">
      <c r="B72" s="30"/>
      <c r="C72" s="39" t="s">
        <v>66</v>
      </c>
      <c r="D72" s="71" t="s">
        <v>10</v>
      </c>
      <c r="E72" s="72">
        <v>1</v>
      </c>
      <c r="F72" s="17" t="s">
        <v>390</v>
      </c>
      <c r="G72" s="20">
        <v>0</v>
      </c>
      <c r="H72" s="27">
        <f>G72*E72</f>
        <v>0</v>
      </c>
      <c r="J72" s="19">
        <v>0</v>
      </c>
      <c r="K72" s="27">
        <f>J72*E72</f>
        <v>0</v>
      </c>
    </row>
    <row r="73" spans="2:11" x14ac:dyDescent="0.25">
      <c r="B73" s="2"/>
      <c r="C73" s="2" t="s">
        <v>67</v>
      </c>
      <c r="D73" s="119"/>
      <c r="E73" s="120"/>
      <c r="F73" s="17" t="s">
        <v>390</v>
      </c>
      <c r="G73" s="123"/>
      <c r="H73" s="124"/>
      <c r="J73" s="109"/>
      <c r="K73" s="110"/>
    </row>
    <row r="74" spans="2:11" x14ac:dyDescent="0.25">
      <c r="B74" s="30"/>
      <c r="C74" s="39" t="s">
        <v>68</v>
      </c>
      <c r="D74" s="71" t="s">
        <v>10</v>
      </c>
      <c r="E74" s="72">
        <v>1</v>
      </c>
      <c r="F74" s="17" t="s">
        <v>390</v>
      </c>
      <c r="G74" s="20">
        <v>0</v>
      </c>
      <c r="H74" s="27">
        <f>G74*E74</f>
        <v>0</v>
      </c>
      <c r="J74" s="19">
        <v>0</v>
      </c>
      <c r="K74" s="27">
        <f>J74*E74</f>
        <v>0</v>
      </c>
    </row>
    <row r="75" spans="2:11" ht="24.75" x14ac:dyDescent="0.25">
      <c r="B75" s="2"/>
      <c r="C75" s="2" t="s">
        <v>69</v>
      </c>
      <c r="D75" s="119"/>
      <c r="E75" s="120"/>
      <c r="F75" s="17" t="s">
        <v>390</v>
      </c>
      <c r="G75" s="123"/>
      <c r="H75" s="124"/>
      <c r="J75" s="109"/>
      <c r="K75" s="110"/>
    </row>
    <row r="76" spans="2:11" x14ac:dyDescent="0.25">
      <c r="B76" s="30"/>
      <c r="C76" s="39" t="s">
        <v>70</v>
      </c>
      <c r="D76" s="71" t="s">
        <v>10</v>
      </c>
      <c r="E76" s="72">
        <v>1</v>
      </c>
      <c r="F76" s="17" t="s">
        <v>390</v>
      </c>
      <c r="G76" s="20">
        <v>0</v>
      </c>
      <c r="H76" s="27">
        <f>G76*E76</f>
        <v>0</v>
      </c>
      <c r="J76" s="19">
        <v>0</v>
      </c>
      <c r="K76" s="27">
        <f>J76*E76</f>
        <v>0</v>
      </c>
    </row>
    <row r="77" spans="2:11" x14ac:dyDescent="0.25">
      <c r="B77" s="2"/>
      <c r="C77" s="2" t="s">
        <v>71</v>
      </c>
      <c r="D77" s="119"/>
      <c r="E77" s="120"/>
      <c r="F77" s="17" t="s">
        <v>390</v>
      </c>
      <c r="G77" s="123"/>
      <c r="H77" s="124"/>
      <c r="J77" s="109"/>
      <c r="K77" s="110"/>
    </row>
    <row r="78" spans="2:11" x14ac:dyDescent="0.25">
      <c r="B78" s="30"/>
      <c r="C78" s="39" t="s">
        <v>72</v>
      </c>
      <c r="D78" s="71" t="s">
        <v>10</v>
      </c>
      <c r="E78" s="72">
        <v>1</v>
      </c>
      <c r="F78" s="17" t="s">
        <v>390</v>
      </c>
      <c r="G78" s="20">
        <v>0</v>
      </c>
      <c r="H78" s="27">
        <f t="shared" ref="H78:H92" si="24">G78*E78</f>
        <v>0</v>
      </c>
      <c r="J78" s="19">
        <v>0</v>
      </c>
      <c r="K78" s="27">
        <f t="shared" ref="K78:K92" si="25">J78*E78</f>
        <v>0</v>
      </c>
    </row>
    <row r="79" spans="2:11" x14ac:dyDescent="0.25">
      <c r="B79" s="30"/>
      <c r="C79" s="39" t="s">
        <v>73</v>
      </c>
      <c r="D79" s="71" t="s">
        <v>10</v>
      </c>
      <c r="E79" s="72">
        <v>1</v>
      </c>
      <c r="F79" s="17" t="s">
        <v>390</v>
      </c>
      <c r="G79" s="20">
        <v>0</v>
      </c>
      <c r="H79" s="27">
        <f t="shared" si="24"/>
        <v>0</v>
      </c>
      <c r="J79" s="19">
        <v>0</v>
      </c>
      <c r="K79" s="27">
        <f t="shared" si="25"/>
        <v>0</v>
      </c>
    </row>
    <row r="80" spans="2:11" x14ac:dyDescent="0.25">
      <c r="B80" s="30"/>
      <c r="C80" s="39" t="s">
        <v>74</v>
      </c>
      <c r="D80" s="71" t="s">
        <v>16</v>
      </c>
      <c r="E80" s="72">
        <v>300</v>
      </c>
      <c r="F80" s="17" t="s">
        <v>390</v>
      </c>
      <c r="G80" s="20">
        <v>0</v>
      </c>
      <c r="H80" s="27">
        <f t="shared" si="24"/>
        <v>0</v>
      </c>
      <c r="J80" s="19">
        <v>0</v>
      </c>
      <c r="K80" s="27">
        <f t="shared" si="25"/>
        <v>0</v>
      </c>
    </row>
    <row r="81" spans="2:11" x14ac:dyDescent="0.25">
      <c r="B81" s="30"/>
      <c r="C81" s="39" t="s">
        <v>75</v>
      </c>
      <c r="D81" s="71" t="s">
        <v>10</v>
      </c>
      <c r="E81" s="72">
        <v>1</v>
      </c>
      <c r="F81" s="17" t="s">
        <v>390</v>
      </c>
      <c r="G81" s="20">
        <v>0</v>
      </c>
      <c r="H81" s="27">
        <f t="shared" si="24"/>
        <v>0</v>
      </c>
      <c r="J81" s="19">
        <v>0</v>
      </c>
      <c r="K81" s="27">
        <f t="shared" si="25"/>
        <v>0</v>
      </c>
    </row>
    <row r="82" spans="2:11" x14ac:dyDescent="0.25">
      <c r="B82" s="30"/>
      <c r="C82" s="39" t="s">
        <v>76</v>
      </c>
      <c r="D82" s="71" t="s">
        <v>43</v>
      </c>
      <c r="E82" s="72">
        <v>2</v>
      </c>
      <c r="F82" s="17" t="s">
        <v>390</v>
      </c>
      <c r="G82" s="20">
        <v>0</v>
      </c>
      <c r="H82" s="27">
        <f t="shared" si="24"/>
        <v>0</v>
      </c>
      <c r="J82" s="19">
        <v>0</v>
      </c>
      <c r="K82" s="27">
        <f t="shared" si="25"/>
        <v>0</v>
      </c>
    </row>
    <row r="83" spans="2:11" x14ac:dyDescent="0.25">
      <c r="B83" s="30"/>
      <c r="C83" s="39" t="s">
        <v>77</v>
      </c>
      <c r="D83" s="71" t="s">
        <v>10</v>
      </c>
      <c r="E83" s="72">
        <v>1</v>
      </c>
      <c r="F83" s="17" t="s">
        <v>390</v>
      </c>
      <c r="G83" s="20">
        <v>0</v>
      </c>
      <c r="H83" s="27">
        <f t="shared" si="24"/>
        <v>0</v>
      </c>
      <c r="J83" s="19">
        <v>0</v>
      </c>
      <c r="K83" s="27">
        <f t="shared" si="25"/>
        <v>0</v>
      </c>
    </row>
    <row r="84" spans="2:11" x14ac:dyDescent="0.25">
      <c r="B84" s="30"/>
      <c r="C84" s="39" t="s">
        <v>78</v>
      </c>
      <c r="D84" s="71" t="s">
        <v>10</v>
      </c>
      <c r="E84" s="72">
        <v>1</v>
      </c>
      <c r="F84" s="17" t="s">
        <v>390</v>
      </c>
      <c r="G84" s="20">
        <v>0</v>
      </c>
      <c r="H84" s="27">
        <f t="shared" si="24"/>
        <v>0</v>
      </c>
      <c r="J84" s="19">
        <v>0</v>
      </c>
      <c r="K84" s="27">
        <f t="shared" si="25"/>
        <v>0</v>
      </c>
    </row>
    <row r="85" spans="2:11" x14ac:dyDescent="0.25">
      <c r="B85" s="30"/>
      <c r="C85" s="39" t="s">
        <v>79</v>
      </c>
      <c r="D85" s="71" t="s">
        <v>10</v>
      </c>
      <c r="E85" s="72">
        <v>1</v>
      </c>
      <c r="F85" s="17" t="s">
        <v>390</v>
      </c>
      <c r="G85" s="20">
        <v>0</v>
      </c>
      <c r="H85" s="27">
        <f t="shared" si="24"/>
        <v>0</v>
      </c>
      <c r="J85" s="19">
        <v>0</v>
      </c>
      <c r="K85" s="27">
        <f t="shared" si="25"/>
        <v>0</v>
      </c>
    </row>
    <row r="86" spans="2:11" x14ac:dyDescent="0.25">
      <c r="B86" s="30"/>
      <c r="C86" s="39" t="s">
        <v>80</v>
      </c>
      <c r="D86" s="71" t="s">
        <v>10</v>
      </c>
      <c r="E86" s="72">
        <v>1</v>
      </c>
      <c r="F86" s="17" t="s">
        <v>390</v>
      </c>
      <c r="G86" s="20">
        <v>0</v>
      </c>
      <c r="H86" s="27">
        <f t="shared" si="24"/>
        <v>0</v>
      </c>
      <c r="J86" s="19">
        <v>0</v>
      </c>
      <c r="K86" s="27">
        <f t="shared" si="25"/>
        <v>0</v>
      </c>
    </row>
    <row r="87" spans="2:11" x14ac:dyDescent="0.25">
      <c r="B87" s="30"/>
      <c r="C87" s="39" t="s">
        <v>81</v>
      </c>
      <c r="D87" s="71" t="s">
        <v>10</v>
      </c>
      <c r="E87" s="72">
        <v>1</v>
      </c>
      <c r="F87" s="17" t="s">
        <v>390</v>
      </c>
      <c r="G87" s="20">
        <v>0</v>
      </c>
      <c r="H87" s="27">
        <f t="shared" si="24"/>
        <v>0</v>
      </c>
      <c r="J87" s="19">
        <v>0</v>
      </c>
      <c r="K87" s="27">
        <f t="shared" si="25"/>
        <v>0</v>
      </c>
    </row>
    <row r="88" spans="2:11" x14ac:dyDescent="0.25">
      <c r="B88" s="30"/>
      <c r="C88" s="39" t="s">
        <v>82</v>
      </c>
      <c r="D88" s="73" t="s">
        <v>10</v>
      </c>
      <c r="E88" s="72">
        <v>1</v>
      </c>
      <c r="F88" s="17" t="s">
        <v>390</v>
      </c>
      <c r="G88" s="20">
        <v>0</v>
      </c>
      <c r="H88" s="27">
        <f t="shared" si="24"/>
        <v>0</v>
      </c>
      <c r="J88" s="19">
        <v>0</v>
      </c>
      <c r="K88" s="27">
        <f t="shared" si="25"/>
        <v>0</v>
      </c>
    </row>
    <row r="89" spans="2:11" x14ac:dyDescent="0.25">
      <c r="B89" s="30"/>
      <c r="C89" s="39" t="s">
        <v>83</v>
      </c>
      <c r="D89" s="73" t="s">
        <v>10</v>
      </c>
      <c r="E89" s="72">
        <v>1</v>
      </c>
      <c r="F89" s="17" t="s">
        <v>390</v>
      </c>
      <c r="G89" s="20">
        <v>0</v>
      </c>
      <c r="H89" s="27">
        <f t="shared" si="24"/>
        <v>0</v>
      </c>
      <c r="J89" s="19">
        <v>0</v>
      </c>
      <c r="K89" s="27">
        <f t="shared" si="25"/>
        <v>0</v>
      </c>
    </row>
    <row r="90" spans="2:11" x14ac:dyDescent="0.25">
      <c r="B90" s="30"/>
      <c r="C90" s="39" t="s">
        <v>84</v>
      </c>
      <c r="D90" s="73" t="s">
        <v>10</v>
      </c>
      <c r="E90" s="72">
        <v>1</v>
      </c>
      <c r="F90" s="17" t="s">
        <v>390</v>
      </c>
      <c r="G90" s="20">
        <v>0</v>
      </c>
      <c r="H90" s="27">
        <f t="shared" si="24"/>
        <v>0</v>
      </c>
      <c r="J90" s="19">
        <v>0</v>
      </c>
      <c r="K90" s="27">
        <f t="shared" si="25"/>
        <v>0</v>
      </c>
    </row>
    <row r="91" spans="2:11" x14ac:dyDescent="0.25">
      <c r="B91" s="30"/>
      <c r="C91" s="39" t="s">
        <v>85</v>
      </c>
      <c r="D91" s="73" t="s">
        <v>10</v>
      </c>
      <c r="E91" s="72">
        <v>1</v>
      </c>
      <c r="F91" s="17" t="s">
        <v>390</v>
      </c>
      <c r="G91" s="20">
        <v>0</v>
      </c>
      <c r="H91" s="27">
        <f t="shared" si="24"/>
        <v>0</v>
      </c>
      <c r="J91" s="19">
        <v>0</v>
      </c>
      <c r="K91" s="27">
        <f t="shared" si="25"/>
        <v>0</v>
      </c>
    </row>
    <row r="92" spans="2:11" x14ac:dyDescent="0.25">
      <c r="B92" s="30"/>
      <c r="C92" s="39" t="s">
        <v>86</v>
      </c>
      <c r="D92" s="73" t="s">
        <v>10</v>
      </c>
      <c r="E92" s="72">
        <v>1</v>
      </c>
      <c r="F92" s="17" t="s">
        <v>390</v>
      </c>
      <c r="G92" s="20">
        <v>0</v>
      </c>
      <c r="H92" s="27">
        <f t="shared" si="24"/>
        <v>0</v>
      </c>
      <c r="J92" s="19">
        <v>0</v>
      </c>
      <c r="K92" s="27">
        <f t="shared" si="25"/>
        <v>0</v>
      </c>
    </row>
    <row r="93" spans="2:11" x14ac:dyDescent="0.25">
      <c r="B93" s="30"/>
      <c r="C93" s="39"/>
      <c r="D93" s="117"/>
      <c r="E93" s="118"/>
      <c r="F93" s="17" t="s">
        <v>390</v>
      </c>
      <c r="G93" s="113"/>
      <c r="H93" s="114"/>
      <c r="J93" s="115"/>
      <c r="K93" s="116"/>
    </row>
    <row r="94" spans="2:11" x14ac:dyDescent="0.25">
      <c r="B94" s="44"/>
      <c r="C94" s="3" t="s">
        <v>87</v>
      </c>
      <c r="D94" s="121"/>
      <c r="E94" s="122"/>
      <c r="F94" s="17" t="s">
        <v>390</v>
      </c>
      <c r="G94" s="103">
        <f>SUM(H9:H92)</f>
        <v>0</v>
      </c>
      <c r="H94" s="104"/>
      <c r="J94" s="103">
        <f>SUM(K9:K92)</f>
        <v>0</v>
      </c>
      <c r="K94" s="104"/>
    </row>
    <row r="95" spans="2:11" x14ac:dyDescent="0.25">
      <c r="F95" s="17" t="s">
        <v>390</v>
      </c>
    </row>
    <row r="96" spans="2:11" x14ac:dyDescent="0.25">
      <c r="B96" s="86" t="s">
        <v>0</v>
      </c>
      <c r="C96" s="86" t="s">
        <v>1</v>
      </c>
      <c r="D96" s="86" t="s">
        <v>2</v>
      </c>
      <c r="E96" s="86" t="s">
        <v>3</v>
      </c>
      <c r="F96" s="91" t="s">
        <v>390</v>
      </c>
      <c r="G96" s="89" t="s">
        <v>90</v>
      </c>
      <c r="H96" s="89" t="s">
        <v>91</v>
      </c>
      <c r="I96" s="90"/>
      <c r="J96" s="89" t="s">
        <v>90</v>
      </c>
      <c r="K96" s="89" t="s">
        <v>91</v>
      </c>
    </row>
    <row r="97" spans="2:11" x14ac:dyDescent="0.25">
      <c r="B97" s="36" t="s">
        <v>386</v>
      </c>
      <c r="C97" s="45"/>
      <c r="D97" s="74"/>
      <c r="E97" s="75"/>
      <c r="F97" s="17" t="s">
        <v>390</v>
      </c>
      <c r="G97" s="22"/>
      <c r="H97" s="22"/>
      <c r="J97" s="22"/>
      <c r="K97" s="22"/>
    </row>
    <row r="98" spans="2:11" x14ac:dyDescent="0.25">
      <c r="B98" s="46"/>
      <c r="C98" s="69" t="s">
        <v>92</v>
      </c>
      <c r="D98" s="168"/>
      <c r="E98" s="169"/>
      <c r="F98" s="17" t="s">
        <v>390</v>
      </c>
      <c r="G98" s="166"/>
      <c r="H98" s="167"/>
      <c r="J98" s="166"/>
      <c r="K98" s="167"/>
    </row>
    <row r="99" spans="2:11" x14ac:dyDescent="0.25">
      <c r="B99" s="4"/>
      <c r="C99" s="4" t="s">
        <v>93</v>
      </c>
      <c r="D99" s="131"/>
      <c r="E99" s="132"/>
      <c r="F99" s="17" t="s">
        <v>390</v>
      </c>
      <c r="G99" s="129"/>
      <c r="H99" s="130"/>
      <c r="J99" s="129"/>
      <c r="K99" s="130"/>
    </row>
    <row r="100" spans="2:11" ht="24" x14ac:dyDescent="0.25">
      <c r="B100" s="47"/>
      <c r="C100" s="48" t="s">
        <v>94</v>
      </c>
      <c r="D100" s="76" t="s">
        <v>7</v>
      </c>
      <c r="E100" s="77">
        <v>6</v>
      </c>
      <c r="F100" s="17" t="s">
        <v>390</v>
      </c>
      <c r="G100" s="19">
        <v>0</v>
      </c>
      <c r="H100" s="27">
        <f t="shared" ref="H100:H101" si="26">G100*E100</f>
        <v>0</v>
      </c>
      <c r="J100" s="19">
        <v>0</v>
      </c>
      <c r="K100" s="27">
        <f t="shared" ref="K100:K101" si="27">J100*E100</f>
        <v>0</v>
      </c>
    </row>
    <row r="101" spans="2:11" x14ac:dyDescent="0.25">
      <c r="B101" s="47"/>
      <c r="C101" s="48" t="s">
        <v>95</v>
      </c>
      <c r="D101" s="76" t="s">
        <v>7</v>
      </c>
      <c r="E101" s="77">
        <v>6</v>
      </c>
      <c r="F101" s="17" t="s">
        <v>390</v>
      </c>
      <c r="G101" s="19">
        <v>0</v>
      </c>
      <c r="H101" s="27">
        <f t="shared" si="26"/>
        <v>0</v>
      </c>
      <c r="J101" s="19">
        <v>0</v>
      </c>
      <c r="K101" s="27">
        <f t="shared" si="27"/>
        <v>0</v>
      </c>
    </row>
    <row r="102" spans="2:11" x14ac:dyDescent="0.25">
      <c r="B102" s="4"/>
      <c r="C102" s="4" t="s">
        <v>96</v>
      </c>
      <c r="D102" s="131"/>
      <c r="E102" s="132"/>
      <c r="F102" s="17" t="s">
        <v>390</v>
      </c>
      <c r="G102" s="129"/>
      <c r="H102" s="130"/>
      <c r="J102" s="129"/>
      <c r="K102" s="130"/>
    </row>
    <row r="103" spans="2:11" ht="24" x14ac:dyDescent="0.25">
      <c r="B103" s="47"/>
      <c r="C103" s="48" t="s">
        <v>97</v>
      </c>
      <c r="D103" s="76" t="s">
        <v>10</v>
      </c>
      <c r="E103" s="77">
        <v>1</v>
      </c>
      <c r="F103" s="17" t="s">
        <v>390</v>
      </c>
      <c r="G103" s="135" t="s">
        <v>155</v>
      </c>
      <c r="H103" s="136"/>
      <c r="J103" s="23"/>
      <c r="K103" s="23"/>
    </row>
    <row r="104" spans="2:11" x14ac:dyDescent="0.25">
      <c r="B104" s="47"/>
      <c r="C104" s="48" t="s">
        <v>98</v>
      </c>
      <c r="D104" s="76"/>
      <c r="E104" s="78"/>
      <c r="F104" s="17" t="s">
        <v>390</v>
      </c>
      <c r="G104" s="19">
        <v>0</v>
      </c>
      <c r="H104" s="27">
        <f>G104*E104</f>
        <v>0</v>
      </c>
      <c r="J104" s="19">
        <v>0</v>
      </c>
      <c r="K104" s="27">
        <f>J104*E104</f>
        <v>0</v>
      </c>
    </row>
    <row r="105" spans="2:11" x14ac:dyDescent="0.25">
      <c r="B105" s="4"/>
      <c r="C105" s="4" t="s">
        <v>99</v>
      </c>
      <c r="D105" s="131"/>
      <c r="E105" s="132"/>
      <c r="F105" s="17" t="s">
        <v>390</v>
      </c>
      <c r="G105" s="129"/>
      <c r="H105" s="130"/>
      <c r="J105" s="129"/>
      <c r="K105" s="130"/>
    </row>
    <row r="106" spans="2:11" x14ac:dyDescent="0.25">
      <c r="B106" s="47"/>
      <c r="C106" s="48" t="s">
        <v>100</v>
      </c>
      <c r="D106" s="76" t="s">
        <v>7</v>
      </c>
      <c r="E106" s="77">
        <v>12</v>
      </c>
      <c r="F106" s="17" t="s">
        <v>390</v>
      </c>
      <c r="G106" s="19">
        <v>0</v>
      </c>
      <c r="H106" s="27">
        <f t="shared" ref="H106:H108" si="28">G106*E106</f>
        <v>0</v>
      </c>
      <c r="J106" s="19">
        <v>0</v>
      </c>
      <c r="K106" s="27">
        <f t="shared" ref="K106:K108" si="29">J106*E106</f>
        <v>0</v>
      </c>
    </row>
    <row r="107" spans="2:11" x14ac:dyDescent="0.25">
      <c r="B107" s="47"/>
      <c r="C107" s="48" t="s">
        <v>101</v>
      </c>
      <c r="D107" s="76" t="s">
        <v>7</v>
      </c>
      <c r="E107" s="77">
        <v>2</v>
      </c>
      <c r="F107" s="17" t="s">
        <v>390</v>
      </c>
      <c r="G107" s="19">
        <v>0</v>
      </c>
      <c r="H107" s="27">
        <f t="shared" si="28"/>
        <v>0</v>
      </c>
      <c r="J107" s="19">
        <v>0</v>
      </c>
      <c r="K107" s="27">
        <f t="shared" si="29"/>
        <v>0</v>
      </c>
    </row>
    <row r="108" spans="2:11" ht="24" x14ac:dyDescent="0.25">
      <c r="B108" s="47"/>
      <c r="C108" s="48" t="s">
        <v>102</v>
      </c>
      <c r="D108" s="76" t="s">
        <v>7</v>
      </c>
      <c r="E108" s="77">
        <v>6</v>
      </c>
      <c r="F108" s="17" t="s">
        <v>390</v>
      </c>
      <c r="G108" s="19">
        <v>0</v>
      </c>
      <c r="H108" s="27">
        <f t="shared" si="28"/>
        <v>0</v>
      </c>
      <c r="J108" s="19">
        <v>0</v>
      </c>
      <c r="K108" s="27">
        <f t="shared" si="29"/>
        <v>0</v>
      </c>
    </row>
    <row r="109" spans="2:11" x14ac:dyDescent="0.25">
      <c r="B109" s="4"/>
      <c r="C109" s="4" t="s">
        <v>57</v>
      </c>
      <c r="D109" s="131"/>
      <c r="E109" s="132"/>
      <c r="F109" s="17" t="s">
        <v>390</v>
      </c>
      <c r="G109" s="129"/>
      <c r="H109" s="130"/>
      <c r="J109" s="129"/>
      <c r="K109" s="130"/>
    </row>
    <row r="110" spans="2:11" ht="24" x14ac:dyDescent="0.25">
      <c r="B110" s="47"/>
      <c r="C110" s="49" t="s">
        <v>103</v>
      </c>
      <c r="D110" s="76" t="s">
        <v>7</v>
      </c>
      <c r="E110" s="77">
        <v>1</v>
      </c>
      <c r="F110" s="17" t="s">
        <v>390</v>
      </c>
      <c r="G110" s="19">
        <v>0</v>
      </c>
      <c r="H110" s="27">
        <f t="shared" ref="H110:H118" si="30">G110*E110</f>
        <v>0</v>
      </c>
      <c r="J110" s="19">
        <v>0</v>
      </c>
      <c r="K110" s="27">
        <f t="shared" ref="K110:K118" si="31">J110*E110</f>
        <v>0</v>
      </c>
    </row>
    <row r="111" spans="2:11" ht="24" x14ac:dyDescent="0.25">
      <c r="B111" s="47"/>
      <c r="C111" s="49" t="s">
        <v>104</v>
      </c>
      <c r="D111" s="76" t="s">
        <v>7</v>
      </c>
      <c r="E111" s="77">
        <v>2</v>
      </c>
      <c r="F111" s="17" t="s">
        <v>390</v>
      </c>
      <c r="G111" s="19">
        <v>0</v>
      </c>
      <c r="H111" s="27">
        <f t="shared" si="30"/>
        <v>0</v>
      </c>
      <c r="J111" s="19">
        <v>0</v>
      </c>
      <c r="K111" s="27">
        <f t="shared" si="31"/>
        <v>0</v>
      </c>
    </row>
    <row r="112" spans="2:11" ht="24" x14ac:dyDescent="0.25">
      <c r="B112" s="47"/>
      <c r="C112" s="49" t="s">
        <v>105</v>
      </c>
      <c r="D112" s="76" t="s">
        <v>7</v>
      </c>
      <c r="E112" s="77">
        <v>1</v>
      </c>
      <c r="F112" s="17" t="s">
        <v>390</v>
      </c>
      <c r="G112" s="19">
        <v>0</v>
      </c>
      <c r="H112" s="27">
        <f t="shared" si="30"/>
        <v>0</v>
      </c>
      <c r="J112" s="19">
        <v>0</v>
      </c>
      <c r="K112" s="27">
        <f t="shared" si="31"/>
        <v>0</v>
      </c>
    </row>
    <row r="113" spans="2:11" ht="24" x14ac:dyDescent="0.25">
      <c r="B113" s="47"/>
      <c r="C113" s="49" t="s">
        <v>106</v>
      </c>
      <c r="D113" s="76" t="s">
        <v>7</v>
      </c>
      <c r="E113" s="77">
        <v>3</v>
      </c>
      <c r="F113" s="17" t="s">
        <v>390</v>
      </c>
      <c r="G113" s="19">
        <v>0</v>
      </c>
      <c r="H113" s="27">
        <f t="shared" si="30"/>
        <v>0</v>
      </c>
      <c r="J113" s="19">
        <v>0</v>
      </c>
      <c r="K113" s="27">
        <f t="shared" si="31"/>
        <v>0</v>
      </c>
    </row>
    <row r="114" spans="2:11" ht="24" x14ac:dyDescent="0.25">
      <c r="B114" s="47"/>
      <c r="C114" s="49" t="s">
        <v>107</v>
      </c>
      <c r="D114" s="76" t="s">
        <v>7</v>
      </c>
      <c r="E114" s="77">
        <v>2</v>
      </c>
      <c r="F114" s="17" t="s">
        <v>390</v>
      </c>
      <c r="G114" s="19">
        <v>0</v>
      </c>
      <c r="H114" s="27">
        <f t="shared" si="30"/>
        <v>0</v>
      </c>
      <c r="J114" s="19">
        <v>0</v>
      </c>
      <c r="K114" s="27">
        <f t="shared" si="31"/>
        <v>0</v>
      </c>
    </row>
    <row r="115" spans="2:11" ht="24" x14ac:dyDescent="0.25">
      <c r="B115" s="47"/>
      <c r="C115" s="49" t="s">
        <v>108</v>
      </c>
      <c r="D115" s="76" t="s">
        <v>7</v>
      </c>
      <c r="E115" s="77">
        <v>1</v>
      </c>
      <c r="F115" s="17" t="s">
        <v>390</v>
      </c>
      <c r="G115" s="19">
        <v>0</v>
      </c>
      <c r="H115" s="27">
        <f t="shared" si="30"/>
        <v>0</v>
      </c>
      <c r="J115" s="19">
        <v>0</v>
      </c>
      <c r="K115" s="27">
        <f t="shared" si="31"/>
        <v>0</v>
      </c>
    </row>
    <row r="116" spans="2:11" ht="24" x14ac:dyDescent="0.25">
      <c r="B116" s="47"/>
      <c r="C116" s="49" t="s">
        <v>109</v>
      </c>
      <c r="D116" s="76" t="s">
        <v>7</v>
      </c>
      <c r="E116" s="77">
        <v>1</v>
      </c>
      <c r="F116" s="17" t="s">
        <v>390</v>
      </c>
      <c r="G116" s="19">
        <v>0</v>
      </c>
      <c r="H116" s="27">
        <f t="shared" si="30"/>
        <v>0</v>
      </c>
      <c r="J116" s="19">
        <v>0</v>
      </c>
      <c r="K116" s="27">
        <f t="shared" si="31"/>
        <v>0</v>
      </c>
    </row>
    <row r="117" spans="2:11" x14ac:dyDescent="0.25">
      <c r="B117" s="47"/>
      <c r="C117" s="49" t="s">
        <v>110</v>
      </c>
      <c r="D117" s="76" t="s">
        <v>7</v>
      </c>
      <c r="E117" s="77">
        <v>3</v>
      </c>
      <c r="F117" s="17" t="s">
        <v>390</v>
      </c>
      <c r="G117" s="19">
        <v>0</v>
      </c>
      <c r="H117" s="27">
        <f t="shared" si="30"/>
        <v>0</v>
      </c>
      <c r="J117" s="19">
        <v>0</v>
      </c>
      <c r="K117" s="27">
        <f t="shared" si="31"/>
        <v>0</v>
      </c>
    </row>
    <row r="118" spans="2:11" x14ac:dyDescent="0.25">
      <c r="B118" s="47"/>
      <c r="C118" s="49" t="s">
        <v>111</v>
      </c>
      <c r="D118" s="76" t="s">
        <v>7</v>
      </c>
      <c r="E118" s="77">
        <v>5</v>
      </c>
      <c r="F118" s="17" t="s">
        <v>390</v>
      </c>
      <c r="G118" s="19">
        <v>0</v>
      </c>
      <c r="H118" s="27">
        <f t="shared" si="30"/>
        <v>0</v>
      </c>
      <c r="J118" s="19">
        <v>0</v>
      </c>
      <c r="K118" s="27">
        <f t="shared" si="31"/>
        <v>0</v>
      </c>
    </row>
    <row r="119" spans="2:11" x14ac:dyDescent="0.25">
      <c r="B119" s="4"/>
      <c r="C119" s="4" t="s">
        <v>112</v>
      </c>
      <c r="D119" s="131"/>
      <c r="E119" s="132"/>
      <c r="F119" s="17" t="s">
        <v>390</v>
      </c>
      <c r="G119" s="129"/>
      <c r="H119" s="130"/>
      <c r="J119" s="129"/>
      <c r="K119" s="130"/>
    </row>
    <row r="120" spans="2:11" x14ac:dyDescent="0.25">
      <c r="B120" s="47"/>
      <c r="C120" s="48" t="s">
        <v>113</v>
      </c>
      <c r="D120" s="76" t="s">
        <v>10</v>
      </c>
      <c r="E120" s="77">
        <v>1</v>
      </c>
      <c r="F120" s="17" t="s">
        <v>390</v>
      </c>
      <c r="G120" s="19">
        <v>0</v>
      </c>
      <c r="H120" s="27">
        <f>G120*E120</f>
        <v>0</v>
      </c>
      <c r="J120" s="19">
        <v>0</v>
      </c>
      <c r="K120" s="27">
        <f>J120*E120</f>
        <v>0</v>
      </c>
    </row>
    <row r="121" spans="2:11" x14ac:dyDescent="0.25">
      <c r="B121" s="4"/>
      <c r="C121" s="4" t="s">
        <v>114</v>
      </c>
      <c r="D121" s="131"/>
      <c r="E121" s="132"/>
      <c r="F121" s="17" t="s">
        <v>390</v>
      </c>
      <c r="G121" s="129"/>
      <c r="H121" s="130"/>
      <c r="J121" s="129"/>
      <c r="K121" s="130"/>
    </row>
    <row r="122" spans="2:11" x14ac:dyDescent="0.25">
      <c r="B122" s="47"/>
      <c r="C122" s="48" t="s">
        <v>115</v>
      </c>
      <c r="D122" s="76" t="s">
        <v>43</v>
      </c>
      <c r="E122" s="77">
        <v>15</v>
      </c>
      <c r="F122" s="17" t="s">
        <v>390</v>
      </c>
      <c r="G122" s="19">
        <v>0</v>
      </c>
      <c r="H122" s="27">
        <f t="shared" ref="H122:H123" si="32">G122*E122</f>
        <v>0</v>
      </c>
      <c r="J122" s="19">
        <v>0</v>
      </c>
      <c r="K122" s="27">
        <f t="shared" ref="K122:K123" si="33">J122*E122</f>
        <v>0</v>
      </c>
    </row>
    <row r="123" spans="2:11" x14ac:dyDescent="0.25">
      <c r="B123" s="47"/>
      <c r="C123" s="48" t="s">
        <v>116</v>
      </c>
      <c r="D123" s="76" t="s">
        <v>43</v>
      </c>
      <c r="E123" s="77">
        <v>15</v>
      </c>
      <c r="F123" s="17" t="s">
        <v>390</v>
      </c>
      <c r="G123" s="19">
        <v>0</v>
      </c>
      <c r="H123" s="27">
        <f t="shared" si="32"/>
        <v>0</v>
      </c>
      <c r="J123" s="19">
        <v>0</v>
      </c>
      <c r="K123" s="27">
        <f t="shared" si="33"/>
        <v>0</v>
      </c>
    </row>
    <row r="124" spans="2:11" x14ac:dyDescent="0.25">
      <c r="B124" s="4"/>
      <c r="C124" s="4" t="s">
        <v>117</v>
      </c>
      <c r="D124" s="131"/>
      <c r="E124" s="132"/>
      <c r="F124" s="17" t="s">
        <v>390</v>
      </c>
      <c r="G124" s="129"/>
      <c r="H124" s="130"/>
      <c r="J124" s="129"/>
      <c r="K124" s="130"/>
    </row>
    <row r="125" spans="2:11" ht="36" x14ac:dyDescent="0.25">
      <c r="B125" s="47"/>
      <c r="C125" s="48" t="s">
        <v>118</v>
      </c>
      <c r="D125" s="76" t="s">
        <v>43</v>
      </c>
      <c r="E125" s="77">
        <v>84</v>
      </c>
      <c r="F125" s="17" t="s">
        <v>390</v>
      </c>
      <c r="G125" s="19">
        <v>0</v>
      </c>
      <c r="H125" s="27">
        <f t="shared" ref="H125:H129" si="34">G125*E125</f>
        <v>0</v>
      </c>
      <c r="J125" s="19">
        <v>0</v>
      </c>
      <c r="K125" s="27">
        <f t="shared" ref="K125:K129" si="35">J125*E125</f>
        <v>0</v>
      </c>
    </row>
    <row r="126" spans="2:11" ht="24" x14ac:dyDescent="0.25">
      <c r="B126" s="47"/>
      <c r="C126" s="48" t="s">
        <v>119</v>
      </c>
      <c r="D126" s="76" t="s">
        <v>43</v>
      </c>
      <c r="E126" s="77">
        <v>84</v>
      </c>
      <c r="F126" s="17" t="s">
        <v>390</v>
      </c>
      <c r="G126" s="19">
        <v>0</v>
      </c>
      <c r="H126" s="27">
        <f t="shared" si="34"/>
        <v>0</v>
      </c>
      <c r="J126" s="19">
        <v>0</v>
      </c>
      <c r="K126" s="27">
        <f t="shared" si="35"/>
        <v>0</v>
      </c>
    </row>
    <row r="127" spans="2:11" x14ac:dyDescent="0.25">
      <c r="B127" s="47"/>
      <c r="C127" s="48" t="s">
        <v>120</v>
      </c>
      <c r="D127" s="76" t="s">
        <v>7</v>
      </c>
      <c r="E127" s="77">
        <v>2</v>
      </c>
      <c r="F127" s="17" t="s">
        <v>390</v>
      </c>
      <c r="G127" s="19">
        <v>0</v>
      </c>
      <c r="H127" s="27">
        <f t="shared" si="34"/>
        <v>0</v>
      </c>
      <c r="J127" s="19">
        <v>0</v>
      </c>
      <c r="K127" s="27">
        <f t="shared" si="35"/>
        <v>0</v>
      </c>
    </row>
    <row r="128" spans="2:11" x14ac:dyDescent="0.25">
      <c r="B128" s="47"/>
      <c r="C128" s="48" t="s">
        <v>121</v>
      </c>
      <c r="D128" s="76" t="s">
        <v>43</v>
      </c>
      <c r="E128" s="77">
        <v>18</v>
      </c>
      <c r="F128" s="17" t="s">
        <v>390</v>
      </c>
      <c r="G128" s="19">
        <v>0</v>
      </c>
      <c r="H128" s="27">
        <f t="shared" si="34"/>
        <v>0</v>
      </c>
      <c r="J128" s="19">
        <v>0</v>
      </c>
      <c r="K128" s="27">
        <f t="shared" si="35"/>
        <v>0</v>
      </c>
    </row>
    <row r="129" spans="2:11" x14ac:dyDescent="0.25">
      <c r="B129" s="47"/>
      <c r="C129" s="48" t="s">
        <v>122</v>
      </c>
      <c r="D129" s="76" t="s">
        <v>7</v>
      </c>
      <c r="E129" s="77">
        <v>20</v>
      </c>
      <c r="F129" s="17" t="s">
        <v>390</v>
      </c>
      <c r="G129" s="19">
        <v>0</v>
      </c>
      <c r="H129" s="27">
        <f t="shared" si="34"/>
        <v>0</v>
      </c>
      <c r="J129" s="19">
        <v>0</v>
      </c>
      <c r="K129" s="27">
        <f t="shared" si="35"/>
        <v>0</v>
      </c>
    </row>
    <row r="130" spans="2:11" x14ac:dyDescent="0.25">
      <c r="B130" s="47"/>
      <c r="C130" s="50" t="s">
        <v>123</v>
      </c>
      <c r="D130" s="170"/>
      <c r="E130" s="171"/>
      <c r="F130" s="17" t="s">
        <v>390</v>
      </c>
      <c r="G130" s="115"/>
      <c r="H130" s="116"/>
      <c r="J130" s="115"/>
      <c r="K130" s="116"/>
    </row>
    <row r="131" spans="2:11" x14ac:dyDescent="0.25">
      <c r="B131" s="47"/>
      <c r="C131" s="48" t="s">
        <v>124</v>
      </c>
      <c r="D131" s="76" t="s">
        <v>16</v>
      </c>
      <c r="E131" s="77">
        <v>140</v>
      </c>
      <c r="F131" s="17" t="s">
        <v>390</v>
      </c>
      <c r="G131" s="19">
        <v>0</v>
      </c>
      <c r="H131" s="27">
        <f>G131*E131</f>
        <v>0</v>
      </c>
      <c r="J131" s="19">
        <v>0</v>
      </c>
      <c r="K131" s="27">
        <f>J131*E131</f>
        <v>0</v>
      </c>
    </row>
    <row r="132" spans="2:11" x14ac:dyDescent="0.25">
      <c r="B132" s="4"/>
      <c r="C132" s="4" t="s">
        <v>125</v>
      </c>
      <c r="D132" s="131"/>
      <c r="E132" s="132"/>
      <c r="F132" s="17" t="s">
        <v>390</v>
      </c>
      <c r="G132" s="129"/>
      <c r="H132" s="130"/>
      <c r="J132" s="129"/>
      <c r="K132" s="130"/>
    </row>
    <row r="133" spans="2:11" x14ac:dyDescent="0.25">
      <c r="B133" s="47"/>
      <c r="C133" s="48" t="s">
        <v>126</v>
      </c>
      <c r="D133" s="76" t="s">
        <v>10</v>
      </c>
      <c r="E133" s="77">
        <v>27</v>
      </c>
      <c r="F133" s="17" t="s">
        <v>390</v>
      </c>
      <c r="G133" s="19">
        <v>0</v>
      </c>
      <c r="H133" s="27">
        <f t="shared" ref="H133:H135" si="36">G133*E133</f>
        <v>0</v>
      </c>
      <c r="J133" s="19">
        <v>0</v>
      </c>
      <c r="K133" s="27">
        <f t="shared" ref="K133:K135" si="37">J133*E133</f>
        <v>0</v>
      </c>
    </row>
    <row r="134" spans="2:11" x14ac:dyDescent="0.25">
      <c r="B134" s="47"/>
      <c r="C134" s="48" t="s">
        <v>127</v>
      </c>
      <c r="D134" s="76" t="s">
        <v>16</v>
      </c>
      <c r="E134" s="77">
        <v>100</v>
      </c>
      <c r="F134" s="17" t="s">
        <v>390</v>
      </c>
      <c r="G134" s="19">
        <v>0</v>
      </c>
      <c r="H134" s="27">
        <f t="shared" si="36"/>
        <v>0</v>
      </c>
      <c r="J134" s="19">
        <v>0</v>
      </c>
      <c r="K134" s="27">
        <f t="shared" si="37"/>
        <v>0</v>
      </c>
    </row>
    <row r="135" spans="2:11" x14ac:dyDescent="0.25">
      <c r="B135" s="47"/>
      <c r="C135" s="48" t="s">
        <v>128</v>
      </c>
      <c r="D135" s="76" t="s">
        <v>129</v>
      </c>
      <c r="E135" s="77">
        <v>16</v>
      </c>
      <c r="F135" s="17" t="s">
        <v>390</v>
      </c>
      <c r="G135" s="19">
        <v>0</v>
      </c>
      <c r="H135" s="27">
        <f t="shared" si="36"/>
        <v>0</v>
      </c>
      <c r="J135" s="19">
        <v>0</v>
      </c>
      <c r="K135" s="27">
        <f t="shared" si="37"/>
        <v>0</v>
      </c>
    </row>
    <row r="136" spans="2:11" x14ac:dyDescent="0.25">
      <c r="B136" s="4"/>
      <c r="C136" s="4" t="s">
        <v>71</v>
      </c>
      <c r="D136" s="131"/>
      <c r="E136" s="132"/>
      <c r="F136" s="17" t="s">
        <v>390</v>
      </c>
      <c r="G136" s="129"/>
      <c r="H136" s="130"/>
      <c r="J136" s="129"/>
      <c r="K136" s="130"/>
    </row>
    <row r="137" spans="2:11" x14ac:dyDescent="0.25">
      <c r="B137" s="47"/>
      <c r="C137" s="48" t="s">
        <v>130</v>
      </c>
      <c r="D137" s="76" t="s">
        <v>10</v>
      </c>
      <c r="E137" s="77">
        <v>1</v>
      </c>
      <c r="F137" s="17" t="s">
        <v>390</v>
      </c>
      <c r="G137" s="19">
        <v>0</v>
      </c>
      <c r="H137" s="27">
        <f t="shared" ref="H137:H142" si="38">G137*E137</f>
        <v>0</v>
      </c>
      <c r="J137" s="19">
        <v>0</v>
      </c>
      <c r="K137" s="27">
        <f t="shared" ref="K137:K142" si="39">J137*E137</f>
        <v>0</v>
      </c>
    </row>
    <row r="138" spans="2:11" x14ac:dyDescent="0.25">
      <c r="B138" s="47"/>
      <c r="C138" s="48" t="s">
        <v>131</v>
      </c>
      <c r="D138" s="76" t="s">
        <v>10</v>
      </c>
      <c r="E138" s="77">
        <v>1</v>
      </c>
      <c r="F138" s="17" t="s">
        <v>390</v>
      </c>
      <c r="G138" s="19">
        <v>0</v>
      </c>
      <c r="H138" s="27">
        <f t="shared" si="38"/>
        <v>0</v>
      </c>
      <c r="J138" s="19">
        <v>0</v>
      </c>
      <c r="K138" s="27">
        <f t="shared" si="39"/>
        <v>0</v>
      </c>
    </row>
    <row r="139" spans="2:11" x14ac:dyDescent="0.25">
      <c r="B139" s="47"/>
      <c r="C139" s="48" t="s">
        <v>132</v>
      </c>
      <c r="D139" s="76" t="s">
        <v>10</v>
      </c>
      <c r="E139" s="77">
        <v>1</v>
      </c>
      <c r="F139" s="17" t="s">
        <v>390</v>
      </c>
      <c r="G139" s="19">
        <v>0</v>
      </c>
      <c r="H139" s="27">
        <f t="shared" si="38"/>
        <v>0</v>
      </c>
      <c r="J139" s="19">
        <v>0</v>
      </c>
      <c r="K139" s="27">
        <f t="shared" si="39"/>
        <v>0</v>
      </c>
    </row>
    <row r="140" spans="2:11" x14ac:dyDescent="0.25">
      <c r="B140" s="47"/>
      <c r="C140" s="48" t="s">
        <v>133</v>
      </c>
      <c r="D140" s="76" t="s">
        <v>10</v>
      </c>
      <c r="E140" s="77">
        <v>1</v>
      </c>
      <c r="F140" s="17" t="s">
        <v>390</v>
      </c>
      <c r="G140" s="19">
        <v>0</v>
      </c>
      <c r="H140" s="27">
        <f t="shared" si="38"/>
        <v>0</v>
      </c>
      <c r="J140" s="19">
        <v>0</v>
      </c>
      <c r="K140" s="27">
        <f t="shared" si="39"/>
        <v>0</v>
      </c>
    </row>
    <row r="141" spans="2:11" x14ac:dyDescent="0.25">
      <c r="B141" s="5"/>
      <c r="C141" s="48" t="s">
        <v>134</v>
      </c>
      <c r="D141" s="76" t="s">
        <v>10</v>
      </c>
      <c r="E141" s="77">
        <v>1</v>
      </c>
      <c r="F141" s="17" t="s">
        <v>390</v>
      </c>
      <c r="G141" s="19">
        <v>0</v>
      </c>
      <c r="H141" s="27">
        <f t="shared" si="38"/>
        <v>0</v>
      </c>
      <c r="J141" s="19">
        <v>0</v>
      </c>
      <c r="K141" s="27">
        <f t="shared" si="39"/>
        <v>0</v>
      </c>
    </row>
    <row r="142" spans="2:11" x14ac:dyDescent="0.25">
      <c r="B142" s="47"/>
      <c r="C142" s="48" t="s">
        <v>135</v>
      </c>
      <c r="D142" s="76" t="s">
        <v>10</v>
      </c>
      <c r="E142" s="77">
        <v>1</v>
      </c>
      <c r="F142" s="17" t="s">
        <v>390</v>
      </c>
      <c r="G142" s="19">
        <v>0</v>
      </c>
      <c r="H142" s="27">
        <f t="shared" si="38"/>
        <v>0</v>
      </c>
      <c r="J142" s="19">
        <v>0</v>
      </c>
      <c r="K142" s="27">
        <f t="shared" si="39"/>
        <v>0</v>
      </c>
    </row>
    <row r="143" spans="2:11" x14ac:dyDescent="0.25">
      <c r="B143" s="32"/>
      <c r="C143" s="49"/>
      <c r="D143" s="143"/>
      <c r="E143" s="144"/>
      <c r="F143" s="17" t="s">
        <v>390</v>
      </c>
      <c r="G143" s="141"/>
      <c r="H143" s="142"/>
      <c r="J143" s="115"/>
      <c r="K143" s="116"/>
    </row>
    <row r="144" spans="2:11" x14ac:dyDescent="0.25">
      <c r="B144" s="51"/>
      <c r="C144" s="6" t="s">
        <v>87</v>
      </c>
      <c r="D144" s="133"/>
      <c r="E144" s="134"/>
      <c r="F144" s="17" t="s">
        <v>390</v>
      </c>
      <c r="G144" s="103">
        <f>SUM(H99:H142)</f>
        <v>0</v>
      </c>
      <c r="H144" s="104"/>
      <c r="I144" s="28"/>
      <c r="J144" s="103">
        <f>SUM(K99:K142)</f>
        <v>0</v>
      </c>
      <c r="K144" s="104"/>
    </row>
    <row r="145" spans="2:11" x14ac:dyDescent="0.25">
      <c r="B145" s="36" t="s">
        <v>136</v>
      </c>
      <c r="C145" s="52"/>
      <c r="D145" s="174"/>
      <c r="E145" s="175"/>
      <c r="F145" s="17" t="s">
        <v>390</v>
      </c>
      <c r="G145" s="172"/>
      <c r="H145" s="173"/>
      <c r="J145" s="172"/>
      <c r="K145" s="173"/>
    </row>
    <row r="146" spans="2:11" x14ac:dyDescent="0.25">
      <c r="B146" s="46"/>
      <c r="C146" s="69" t="s">
        <v>136</v>
      </c>
      <c r="D146" s="168"/>
      <c r="E146" s="169"/>
      <c r="F146" s="17" t="s">
        <v>390</v>
      </c>
      <c r="G146" s="166"/>
      <c r="H146" s="167"/>
      <c r="J146" s="166"/>
      <c r="K146" s="167"/>
    </row>
    <row r="147" spans="2:11" x14ac:dyDescent="0.25">
      <c r="B147" s="4"/>
      <c r="C147" s="4" t="s">
        <v>136</v>
      </c>
      <c r="D147" s="131"/>
      <c r="E147" s="132"/>
      <c r="F147" s="17" t="s">
        <v>390</v>
      </c>
      <c r="G147" s="129"/>
      <c r="H147" s="130"/>
      <c r="J147" s="129"/>
      <c r="K147" s="130"/>
    </row>
    <row r="148" spans="2:11" ht="36" x14ac:dyDescent="0.25">
      <c r="B148" s="53" t="s">
        <v>137</v>
      </c>
      <c r="C148" s="48" t="s">
        <v>138</v>
      </c>
      <c r="D148" s="76" t="s">
        <v>7</v>
      </c>
      <c r="E148" s="77">
        <v>2</v>
      </c>
      <c r="F148" s="17" t="s">
        <v>390</v>
      </c>
      <c r="G148" s="19">
        <v>0</v>
      </c>
      <c r="H148" s="27">
        <f t="shared" ref="H148:H154" si="40">G148*E148</f>
        <v>0</v>
      </c>
      <c r="J148" s="19">
        <v>0</v>
      </c>
      <c r="K148" s="27">
        <f t="shared" ref="K148:K154" si="41">J148*E148</f>
        <v>0</v>
      </c>
    </row>
    <row r="149" spans="2:11" ht="36" x14ac:dyDescent="0.25">
      <c r="B149" s="53" t="s">
        <v>139</v>
      </c>
      <c r="C149" s="48" t="s">
        <v>140</v>
      </c>
      <c r="D149" s="76" t="s">
        <v>7</v>
      </c>
      <c r="E149" s="77">
        <v>3</v>
      </c>
      <c r="F149" s="17" t="s">
        <v>390</v>
      </c>
      <c r="G149" s="19">
        <v>0</v>
      </c>
      <c r="H149" s="27">
        <f t="shared" si="40"/>
        <v>0</v>
      </c>
      <c r="J149" s="19">
        <v>0</v>
      </c>
      <c r="K149" s="27">
        <f t="shared" si="41"/>
        <v>0</v>
      </c>
    </row>
    <row r="150" spans="2:11" ht="36" x14ac:dyDescent="0.25">
      <c r="B150" s="53" t="s">
        <v>141</v>
      </c>
      <c r="C150" s="48" t="s">
        <v>142</v>
      </c>
      <c r="D150" s="76" t="s">
        <v>7</v>
      </c>
      <c r="E150" s="77">
        <v>1</v>
      </c>
      <c r="F150" s="17" t="s">
        <v>390</v>
      </c>
      <c r="G150" s="19">
        <v>0</v>
      </c>
      <c r="H150" s="27">
        <f t="shared" si="40"/>
        <v>0</v>
      </c>
      <c r="J150" s="19">
        <v>0</v>
      </c>
      <c r="K150" s="27">
        <f t="shared" si="41"/>
        <v>0</v>
      </c>
    </row>
    <row r="151" spans="2:11" ht="36" x14ac:dyDescent="0.25">
      <c r="B151" s="53" t="s">
        <v>143</v>
      </c>
      <c r="C151" s="48" t="s">
        <v>144</v>
      </c>
      <c r="D151" s="76" t="s">
        <v>7</v>
      </c>
      <c r="E151" s="77">
        <v>2</v>
      </c>
      <c r="F151" s="17" t="s">
        <v>390</v>
      </c>
      <c r="G151" s="19">
        <v>0</v>
      </c>
      <c r="H151" s="27">
        <f t="shared" si="40"/>
        <v>0</v>
      </c>
      <c r="J151" s="19">
        <v>0</v>
      </c>
      <c r="K151" s="27">
        <f t="shared" si="41"/>
        <v>0</v>
      </c>
    </row>
    <row r="152" spans="2:11" ht="36" x14ac:dyDescent="0.25">
      <c r="B152" s="53" t="s">
        <v>145</v>
      </c>
      <c r="C152" s="48" t="s">
        <v>146</v>
      </c>
      <c r="D152" s="76" t="s">
        <v>7</v>
      </c>
      <c r="E152" s="77">
        <v>1</v>
      </c>
      <c r="F152" s="17" t="s">
        <v>390</v>
      </c>
      <c r="G152" s="19">
        <v>0</v>
      </c>
      <c r="H152" s="27">
        <f t="shared" si="40"/>
        <v>0</v>
      </c>
      <c r="J152" s="19">
        <v>0</v>
      </c>
      <c r="K152" s="27">
        <f t="shared" si="41"/>
        <v>0</v>
      </c>
    </row>
    <row r="153" spans="2:11" ht="36" x14ac:dyDescent="0.25">
      <c r="B153" s="53" t="s">
        <v>147</v>
      </c>
      <c r="C153" s="48" t="s">
        <v>148</v>
      </c>
      <c r="D153" s="76" t="s">
        <v>7</v>
      </c>
      <c r="E153" s="77">
        <v>1</v>
      </c>
      <c r="F153" s="17" t="s">
        <v>390</v>
      </c>
      <c r="G153" s="19">
        <v>0</v>
      </c>
      <c r="H153" s="27">
        <f t="shared" si="40"/>
        <v>0</v>
      </c>
      <c r="J153" s="19">
        <v>0</v>
      </c>
      <c r="K153" s="27">
        <f t="shared" si="41"/>
        <v>0</v>
      </c>
    </row>
    <row r="154" spans="2:11" ht="36" x14ac:dyDescent="0.25">
      <c r="B154" s="53" t="s">
        <v>149</v>
      </c>
      <c r="C154" s="48" t="s">
        <v>150</v>
      </c>
      <c r="D154" s="76" t="s">
        <v>7</v>
      </c>
      <c r="E154" s="77">
        <v>1</v>
      </c>
      <c r="F154" s="17" t="s">
        <v>390</v>
      </c>
      <c r="G154" s="19">
        <v>0</v>
      </c>
      <c r="H154" s="27">
        <f t="shared" si="40"/>
        <v>0</v>
      </c>
      <c r="J154" s="19">
        <v>0</v>
      </c>
      <c r="K154" s="27">
        <f t="shared" si="41"/>
        <v>0</v>
      </c>
    </row>
    <row r="155" spans="2:11" x14ac:dyDescent="0.25">
      <c r="B155" s="4"/>
      <c r="C155" s="4" t="s">
        <v>151</v>
      </c>
      <c r="D155" s="131"/>
      <c r="E155" s="132"/>
      <c r="F155" s="17" t="s">
        <v>390</v>
      </c>
      <c r="G155" s="129"/>
      <c r="H155" s="130"/>
      <c r="J155" s="129"/>
      <c r="K155" s="130"/>
    </row>
    <row r="156" spans="2:11" x14ac:dyDescent="0.25">
      <c r="B156" s="47"/>
      <c r="C156" s="48" t="s">
        <v>152</v>
      </c>
      <c r="D156" s="76" t="s">
        <v>43</v>
      </c>
      <c r="E156" s="77">
        <v>6</v>
      </c>
      <c r="F156" s="17" t="s">
        <v>390</v>
      </c>
      <c r="G156" s="19">
        <v>0</v>
      </c>
      <c r="H156" s="27">
        <f t="shared" ref="H156:H158" si="42">G156*E156</f>
        <v>0</v>
      </c>
      <c r="J156" s="19">
        <v>0</v>
      </c>
      <c r="K156" s="27">
        <f t="shared" ref="K156:K158" si="43">J156*E156</f>
        <v>0</v>
      </c>
    </row>
    <row r="157" spans="2:11" x14ac:dyDescent="0.25">
      <c r="B157" s="47"/>
      <c r="C157" s="48" t="s">
        <v>153</v>
      </c>
      <c r="D157" s="76" t="s">
        <v>43</v>
      </c>
      <c r="E157" s="77">
        <v>6</v>
      </c>
      <c r="F157" s="17" t="s">
        <v>390</v>
      </c>
      <c r="G157" s="19">
        <v>0</v>
      </c>
      <c r="H157" s="27">
        <f t="shared" si="42"/>
        <v>0</v>
      </c>
      <c r="J157" s="19">
        <v>0</v>
      </c>
      <c r="K157" s="27">
        <f t="shared" si="43"/>
        <v>0</v>
      </c>
    </row>
    <row r="158" spans="2:11" x14ac:dyDescent="0.25">
      <c r="B158" s="52"/>
      <c r="C158" s="48" t="s">
        <v>154</v>
      </c>
      <c r="D158" s="76" t="s">
        <v>43</v>
      </c>
      <c r="E158" s="77">
        <v>6</v>
      </c>
      <c r="F158" s="17" t="s">
        <v>390</v>
      </c>
      <c r="G158" s="19">
        <v>0</v>
      </c>
      <c r="H158" s="27">
        <f t="shared" si="42"/>
        <v>0</v>
      </c>
      <c r="J158" s="19">
        <v>0</v>
      </c>
      <c r="K158" s="27">
        <f t="shared" si="43"/>
        <v>0</v>
      </c>
    </row>
    <row r="159" spans="2:11" x14ac:dyDescent="0.25">
      <c r="B159" s="32"/>
      <c r="C159" s="49"/>
      <c r="D159" s="164"/>
      <c r="E159" s="165"/>
      <c r="F159" s="17" t="s">
        <v>390</v>
      </c>
      <c r="G159" s="141"/>
      <c r="H159" s="142"/>
      <c r="J159" s="115"/>
      <c r="K159" s="116"/>
    </row>
    <row r="160" spans="2:11" x14ac:dyDescent="0.25">
      <c r="B160" s="51"/>
      <c r="C160" s="6" t="s">
        <v>87</v>
      </c>
      <c r="D160" s="133"/>
      <c r="E160" s="134"/>
      <c r="F160" s="17" t="s">
        <v>390</v>
      </c>
      <c r="G160" s="103">
        <f>SUM(H148:H158)</f>
        <v>0</v>
      </c>
      <c r="H160" s="104"/>
      <c r="J160" s="103">
        <f>SUM(K148:K158)</f>
        <v>0</v>
      </c>
      <c r="K160" s="104"/>
    </row>
    <row r="161" spans="2:11" x14ac:dyDescent="0.25">
      <c r="F161" s="17" t="s">
        <v>390</v>
      </c>
    </row>
    <row r="162" spans="2:11" x14ac:dyDescent="0.25">
      <c r="B162" s="86" t="s">
        <v>156</v>
      </c>
      <c r="C162" s="86" t="s">
        <v>157</v>
      </c>
      <c r="D162" s="86" t="s">
        <v>158</v>
      </c>
      <c r="E162" s="86" t="s">
        <v>159</v>
      </c>
      <c r="F162" s="91" t="s">
        <v>390</v>
      </c>
      <c r="G162" s="89" t="s">
        <v>90</v>
      </c>
      <c r="H162" s="89" t="s">
        <v>91</v>
      </c>
      <c r="I162" s="90"/>
      <c r="J162" s="89" t="s">
        <v>90</v>
      </c>
      <c r="K162" s="89" t="s">
        <v>91</v>
      </c>
    </row>
    <row r="163" spans="2:11" x14ac:dyDescent="0.25">
      <c r="B163" s="36" t="s">
        <v>387</v>
      </c>
      <c r="C163" s="54"/>
      <c r="D163" s="33"/>
      <c r="E163" s="33"/>
      <c r="F163" s="17" t="s">
        <v>390</v>
      </c>
      <c r="G163" s="24"/>
      <c r="H163" s="24"/>
      <c r="J163" s="26"/>
      <c r="K163" s="26"/>
    </row>
    <row r="164" spans="2:11" x14ac:dyDescent="0.25">
      <c r="B164" s="38"/>
      <c r="C164" s="85" t="s">
        <v>160</v>
      </c>
      <c r="D164" s="127"/>
      <c r="E164" s="128"/>
      <c r="F164" s="17" t="s">
        <v>390</v>
      </c>
      <c r="G164" s="125"/>
      <c r="H164" s="126"/>
      <c r="J164" s="125"/>
      <c r="K164" s="126"/>
    </row>
    <row r="165" spans="2:11" x14ac:dyDescent="0.25">
      <c r="B165" s="2"/>
      <c r="C165" s="2" t="s">
        <v>161</v>
      </c>
      <c r="D165" s="119"/>
      <c r="E165" s="120"/>
      <c r="F165" s="17" t="s">
        <v>390</v>
      </c>
      <c r="G165" s="109"/>
      <c r="H165" s="110"/>
      <c r="J165" s="109"/>
      <c r="K165" s="110"/>
    </row>
    <row r="166" spans="2:11" ht="24" x14ac:dyDescent="0.25">
      <c r="B166" s="55"/>
      <c r="C166" s="94" t="s">
        <v>162</v>
      </c>
      <c r="D166" s="139"/>
      <c r="E166" s="140"/>
      <c r="F166" s="17" t="s">
        <v>390</v>
      </c>
      <c r="G166" s="137"/>
      <c r="H166" s="138"/>
      <c r="J166" s="137"/>
      <c r="K166" s="138"/>
    </row>
    <row r="167" spans="2:11" x14ac:dyDescent="0.25">
      <c r="B167" s="2"/>
      <c r="C167" s="2" t="s">
        <v>163</v>
      </c>
      <c r="D167" s="119"/>
      <c r="E167" s="120"/>
      <c r="F167" s="17" t="s">
        <v>390</v>
      </c>
      <c r="G167" s="109"/>
      <c r="H167" s="110"/>
      <c r="J167" s="109"/>
      <c r="K167" s="110"/>
    </row>
    <row r="168" spans="2:11" x14ac:dyDescent="0.25">
      <c r="B168" s="55"/>
      <c r="C168" s="56" t="s">
        <v>164</v>
      </c>
      <c r="D168" s="79" t="s">
        <v>52</v>
      </c>
      <c r="E168" s="80">
        <v>18</v>
      </c>
      <c r="F168" s="17" t="s">
        <v>390</v>
      </c>
      <c r="G168" s="19">
        <v>0</v>
      </c>
      <c r="H168" s="27">
        <f t="shared" ref="H168:H172" si="44">G168*E168</f>
        <v>0</v>
      </c>
      <c r="J168" s="19">
        <v>0</v>
      </c>
      <c r="K168" s="27">
        <f t="shared" ref="K168:K172" si="45">J168*E168</f>
        <v>0</v>
      </c>
    </row>
    <row r="169" spans="2:11" x14ac:dyDescent="0.25">
      <c r="B169" s="55"/>
      <c r="C169" s="56" t="s">
        <v>165</v>
      </c>
      <c r="D169" s="79" t="s">
        <v>16</v>
      </c>
      <c r="E169" s="80">
        <v>20</v>
      </c>
      <c r="F169" s="17" t="s">
        <v>390</v>
      </c>
      <c r="G169" s="19">
        <v>0</v>
      </c>
      <c r="H169" s="27">
        <f t="shared" si="44"/>
        <v>0</v>
      </c>
      <c r="J169" s="19">
        <v>0</v>
      </c>
      <c r="K169" s="27">
        <f t="shared" si="45"/>
        <v>0</v>
      </c>
    </row>
    <row r="170" spans="2:11" ht="36" x14ac:dyDescent="0.25">
      <c r="B170" s="55"/>
      <c r="C170" s="56" t="s">
        <v>166</v>
      </c>
      <c r="D170" s="79" t="s">
        <v>7</v>
      </c>
      <c r="E170" s="80">
        <v>1</v>
      </c>
      <c r="F170" s="17" t="s">
        <v>390</v>
      </c>
      <c r="G170" s="19">
        <v>0</v>
      </c>
      <c r="H170" s="27">
        <f t="shared" si="44"/>
        <v>0</v>
      </c>
      <c r="J170" s="19">
        <v>0</v>
      </c>
      <c r="K170" s="27">
        <f t="shared" si="45"/>
        <v>0</v>
      </c>
    </row>
    <row r="171" spans="2:11" x14ac:dyDescent="0.25">
      <c r="B171" s="55"/>
      <c r="C171" s="56" t="s">
        <v>167</v>
      </c>
      <c r="D171" s="79" t="s">
        <v>52</v>
      </c>
      <c r="E171" s="80">
        <v>12</v>
      </c>
      <c r="F171" s="17" t="s">
        <v>390</v>
      </c>
      <c r="G171" s="19">
        <v>0</v>
      </c>
      <c r="H171" s="27">
        <f t="shared" si="44"/>
        <v>0</v>
      </c>
      <c r="J171" s="19">
        <v>0</v>
      </c>
      <c r="K171" s="27">
        <f t="shared" si="45"/>
        <v>0</v>
      </c>
    </row>
    <row r="172" spans="2:11" x14ac:dyDescent="0.25">
      <c r="B172" s="55"/>
      <c r="C172" s="56" t="s">
        <v>168</v>
      </c>
      <c r="D172" s="79" t="s">
        <v>10</v>
      </c>
      <c r="E172" s="80">
        <v>1</v>
      </c>
      <c r="F172" s="17" t="s">
        <v>390</v>
      </c>
      <c r="G172" s="19">
        <v>0</v>
      </c>
      <c r="H172" s="27">
        <f t="shared" si="44"/>
        <v>0</v>
      </c>
      <c r="J172" s="19">
        <v>0</v>
      </c>
      <c r="K172" s="27">
        <f t="shared" si="45"/>
        <v>0</v>
      </c>
    </row>
    <row r="173" spans="2:11" x14ac:dyDescent="0.25">
      <c r="B173" s="2"/>
      <c r="C173" s="2" t="s">
        <v>169</v>
      </c>
      <c r="D173" s="119"/>
      <c r="E173" s="120"/>
      <c r="F173" s="17" t="s">
        <v>390</v>
      </c>
      <c r="G173" s="109"/>
      <c r="H173" s="110"/>
      <c r="J173" s="109"/>
      <c r="K173" s="110"/>
    </row>
    <row r="174" spans="2:11" ht="24" x14ac:dyDescent="0.25">
      <c r="B174" s="55" t="s">
        <v>170</v>
      </c>
      <c r="C174" s="57" t="s">
        <v>171</v>
      </c>
      <c r="D174" s="139"/>
      <c r="E174" s="140"/>
      <c r="F174" s="17" t="s">
        <v>390</v>
      </c>
      <c r="G174" s="99"/>
      <c r="H174" s="100"/>
      <c r="J174" s="99"/>
      <c r="K174" s="100"/>
    </row>
    <row r="175" spans="2:11" x14ac:dyDescent="0.25">
      <c r="B175" s="55"/>
      <c r="C175" s="58" t="s">
        <v>172</v>
      </c>
      <c r="D175" s="79" t="s">
        <v>7</v>
      </c>
      <c r="E175" s="80">
        <v>6</v>
      </c>
      <c r="F175" s="17" t="s">
        <v>390</v>
      </c>
      <c r="G175" s="19">
        <v>0</v>
      </c>
      <c r="H175" s="27">
        <f t="shared" ref="H175:H181" si="46">G175*E175</f>
        <v>0</v>
      </c>
      <c r="J175" s="19">
        <v>0</v>
      </c>
      <c r="K175" s="27">
        <f t="shared" ref="K175:K181" si="47">J175*E175</f>
        <v>0</v>
      </c>
    </row>
    <row r="176" spans="2:11" x14ac:dyDescent="0.25">
      <c r="B176" s="55"/>
      <c r="C176" s="58" t="s">
        <v>173</v>
      </c>
      <c r="D176" s="79" t="s">
        <v>7</v>
      </c>
      <c r="E176" s="80">
        <v>1</v>
      </c>
      <c r="F176" s="17" t="s">
        <v>390</v>
      </c>
      <c r="G176" s="19">
        <v>0</v>
      </c>
      <c r="H176" s="27">
        <f t="shared" si="46"/>
        <v>0</v>
      </c>
      <c r="J176" s="19">
        <v>0</v>
      </c>
      <c r="K176" s="27">
        <f t="shared" si="47"/>
        <v>0</v>
      </c>
    </row>
    <row r="177" spans="2:11" ht="24" x14ac:dyDescent="0.25">
      <c r="B177" s="55"/>
      <c r="C177" s="56" t="s">
        <v>174</v>
      </c>
      <c r="D177" s="79" t="s">
        <v>175</v>
      </c>
      <c r="E177" s="80">
        <v>6</v>
      </c>
      <c r="F177" s="17" t="s">
        <v>390</v>
      </c>
      <c r="G177" s="19">
        <v>0</v>
      </c>
      <c r="H177" s="27">
        <f t="shared" si="46"/>
        <v>0</v>
      </c>
      <c r="J177" s="19">
        <v>0</v>
      </c>
      <c r="K177" s="27">
        <f t="shared" si="47"/>
        <v>0</v>
      </c>
    </row>
    <row r="178" spans="2:11" ht="24" x14ac:dyDescent="0.25">
      <c r="B178" s="55"/>
      <c r="C178" s="56" t="s">
        <v>176</v>
      </c>
      <c r="D178" s="79" t="s">
        <v>175</v>
      </c>
      <c r="E178" s="80">
        <v>8</v>
      </c>
      <c r="F178" s="17" t="s">
        <v>390</v>
      </c>
      <c r="G178" s="19">
        <v>0</v>
      </c>
      <c r="H178" s="27">
        <f t="shared" si="46"/>
        <v>0</v>
      </c>
      <c r="J178" s="19">
        <v>0</v>
      </c>
      <c r="K178" s="27">
        <f t="shared" si="47"/>
        <v>0</v>
      </c>
    </row>
    <row r="179" spans="2:11" x14ac:dyDescent="0.25">
      <c r="B179" s="55"/>
      <c r="C179" s="56" t="s">
        <v>177</v>
      </c>
      <c r="D179" s="79" t="s">
        <v>7</v>
      </c>
      <c r="E179" s="80">
        <v>8</v>
      </c>
      <c r="F179" s="17" t="s">
        <v>390</v>
      </c>
      <c r="G179" s="19">
        <v>0</v>
      </c>
      <c r="H179" s="27">
        <f t="shared" si="46"/>
        <v>0</v>
      </c>
      <c r="J179" s="19">
        <v>0</v>
      </c>
      <c r="K179" s="27">
        <f t="shared" si="47"/>
        <v>0</v>
      </c>
    </row>
    <row r="180" spans="2:11" x14ac:dyDescent="0.25">
      <c r="B180" s="55"/>
      <c r="C180" s="56" t="s">
        <v>178</v>
      </c>
      <c r="D180" s="79" t="s">
        <v>7</v>
      </c>
      <c r="E180" s="80">
        <v>8</v>
      </c>
      <c r="F180" s="17" t="s">
        <v>390</v>
      </c>
      <c r="G180" s="19">
        <v>0</v>
      </c>
      <c r="H180" s="27">
        <f t="shared" si="46"/>
        <v>0</v>
      </c>
      <c r="J180" s="19">
        <v>0</v>
      </c>
      <c r="K180" s="27">
        <f t="shared" si="47"/>
        <v>0</v>
      </c>
    </row>
    <row r="181" spans="2:11" x14ac:dyDescent="0.25">
      <c r="B181" s="59"/>
      <c r="C181" s="60" t="s">
        <v>179</v>
      </c>
      <c r="D181" s="80" t="s">
        <v>7</v>
      </c>
      <c r="E181" s="80">
        <v>1</v>
      </c>
      <c r="F181" s="17" t="s">
        <v>390</v>
      </c>
      <c r="G181" s="19">
        <v>0</v>
      </c>
      <c r="H181" s="27">
        <f t="shared" si="46"/>
        <v>0</v>
      </c>
      <c r="J181" s="19">
        <v>0</v>
      </c>
      <c r="K181" s="27">
        <f t="shared" si="47"/>
        <v>0</v>
      </c>
    </row>
    <row r="182" spans="2:11" x14ac:dyDescent="0.25">
      <c r="B182" s="59"/>
      <c r="C182" s="60"/>
      <c r="D182" s="161"/>
      <c r="E182" s="162"/>
      <c r="F182" s="17" t="s">
        <v>390</v>
      </c>
      <c r="G182" s="99"/>
      <c r="H182" s="100"/>
      <c r="J182" s="99"/>
      <c r="K182" s="100"/>
    </row>
    <row r="183" spans="2:11" ht="24" x14ac:dyDescent="0.25">
      <c r="B183" s="59">
        <v>2</v>
      </c>
      <c r="C183" s="61" t="s">
        <v>210</v>
      </c>
      <c r="D183" s="80" t="s">
        <v>7</v>
      </c>
      <c r="E183" s="80">
        <v>1</v>
      </c>
      <c r="F183" s="17" t="s">
        <v>390</v>
      </c>
      <c r="G183" s="19">
        <v>0</v>
      </c>
      <c r="H183" s="27">
        <f>G183*E183</f>
        <v>0</v>
      </c>
      <c r="J183" s="19">
        <v>0</v>
      </c>
      <c r="K183" s="27">
        <f>J183*E183</f>
        <v>0</v>
      </c>
    </row>
    <row r="184" spans="2:11" x14ac:dyDescent="0.25">
      <c r="B184" s="2" t="s">
        <v>180</v>
      </c>
      <c r="C184" s="2" t="s">
        <v>181</v>
      </c>
      <c r="D184" s="119"/>
      <c r="E184" s="120"/>
      <c r="F184" s="17" t="s">
        <v>390</v>
      </c>
      <c r="G184" s="109"/>
      <c r="H184" s="110"/>
      <c r="J184" s="109"/>
      <c r="K184" s="110"/>
    </row>
    <row r="185" spans="2:11" x14ac:dyDescent="0.25">
      <c r="B185" s="59"/>
      <c r="C185" s="60" t="s">
        <v>182</v>
      </c>
      <c r="D185" s="80" t="s">
        <v>16</v>
      </c>
      <c r="E185" s="80">
        <v>100</v>
      </c>
      <c r="F185" s="17" t="s">
        <v>390</v>
      </c>
      <c r="G185" s="19">
        <v>0</v>
      </c>
      <c r="H185" s="27">
        <f t="shared" ref="H185:H193" si="48">G185*E185</f>
        <v>0</v>
      </c>
      <c r="J185" s="19">
        <v>0</v>
      </c>
      <c r="K185" s="27">
        <f t="shared" ref="K185:K193" si="49">J185*E185</f>
        <v>0</v>
      </c>
    </row>
    <row r="186" spans="2:11" x14ac:dyDescent="0.25">
      <c r="B186" s="59"/>
      <c r="C186" s="60" t="s">
        <v>183</v>
      </c>
      <c r="D186" s="80" t="s">
        <v>16</v>
      </c>
      <c r="E186" s="80">
        <v>115</v>
      </c>
      <c r="F186" s="17" t="s">
        <v>390</v>
      </c>
      <c r="G186" s="19">
        <v>0</v>
      </c>
      <c r="H186" s="27">
        <f t="shared" si="48"/>
        <v>0</v>
      </c>
      <c r="J186" s="19">
        <v>0</v>
      </c>
      <c r="K186" s="27">
        <f t="shared" si="49"/>
        <v>0</v>
      </c>
    </row>
    <row r="187" spans="2:11" x14ac:dyDescent="0.25">
      <c r="B187" s="59"/>
      <c r="C187" s="56" t="s">
        <v>184</v>
      </c>
      <c r="D187" s="79" t="s">
        <v>7</v>
      </c>
      <c r="E187" s="80">
        <v>12</v>
      </c>
      <c r="F187" s="17" t="s">
        <v>390</v>
      </c>
      <c r="G187" s="19">
        <v>0</v>
      </c>
      <c r="H187" s="27">
        <f t="shared" si="48"/>
        <v>0</v>
      </c>
      <c r="J187" s="19">
        <v>0</v>
      </c>
      <c r="K187" s="27">
        <f t="shared" si="49"/>
        <v>0</v>
      </c>
    </row>
    <row r="188" spans="2:11" x14ac:dyDescent="0.25">
      <c r="B188" s="59"/>
      <c r="C188" s="56" t="s">
        <v>185</v>
      </c>
      <c r="D188" s="79" t="s">
        <v>52</v>
      </c>
      <c r="E188" s="80">
        <v>12</v>
      </c>
      <c r="F188" s="17" t="s">
        <v>390</v>
      </c>
      <c r="G188" s="19">
        <v>0</v>
      </c>
      <c r="H188" s="27">
        <f t="shared" si="48"/>
        <v>0</v>
      </c>
      <c r="J188" s="19">
        <v>0</v>
      </c>
      <c r="K188" s="27">
        <f t="shared" si="49"/>
        <v>0</v>
      </c>
    </row>
    <row r="189" spans="2:11" x14ac:dyDescent="0.25">
      <c r="B189" s="55"/>
      <c r="C189" s="56" t="s">
        <v>186</v>
      </c>
      <c r="D189" s="79" t="s">
        <v>16</v>
      </c>
      <c r="E189" s="80">
        <v>35</v>
      </c>
      <c r="F189" s="17" t="s">
        <v>390</v>
      </c>
      <c r="G189" s="19">
        <v>0</v>
      </c>
      <c r="H189" s="27">
        <f t="shared" si="48"/>
        <v>0</v>
      </c>
      <c r="J189" s="19">
        <v>0</v>
      </c>
      <c r="K189" s="27">
        <f t="shared" si="49"/>
        <v>0</v>
      </c>
    </row>
    <row r="190" spans="2:11" x14ac:dyDescent="0.25">
      <c r="B190" s="55"/>
      <c r="C190" s="56" t="s">
        <v>187</v>
      </c>
      <c r="D190" s="79" t="s">
        <v>52</v>
      </c>
      <c r="E190" s="80">
        <v>10</v>
      </c>
      <c r="F190" s="17" t="s">
        <v>390</v>
      </c>
      <c r="G190" s="19">
        <v>0</v>
      </c>
      <c r="H190" s="27">
        <f t="shared" si="48"/>
        <v>0</v>
      </c>
      <c r="J190" s="19">
        <v>0</v>
      </c>
      <c r="K190" s="27">
        <f t="shared" si="49"/>
        <v>0</v>
      </c>
    </row>
    <row r="191" spans="2:11" x14ac:dyDescent="0.25">
      <c r="B191" s="55"/>
      <c r="C191" s="56" t="s">
        <v>188</v>
      </c>
      <c r="D191" s="79" t="s">
        <v>7</v>
      </c>
      <c r="E191" s="80">
        <v>10</v>
      </c>
      <c r="F191" s="17" t="s">
        <v>390</v>
      </c>
      <c r="G191" s="19">
        <v>0</v>
      </c>
      <c r="H191" s="27">
        <f t="shared" si="48"/>
        <v>0</v>
      </c>
      <c r="J191" s="19">
        <v>0</v>
      </c>
      <c r="K191" s="27">
        <f t="shared" si="49"/>
        <v>0</v>
      </c>
    </row>
    <row r="192" spans="2:11" ht="24" x14ac:dyDescent="0.25">
      <c r="B192" s="59"/>
      <c r="C192" s="56" t="s">
        <v>189</v>
      </c>
      <c r="D192" s="79" t="s">
        <v>52</v>
      </c>
      <c r="E192" s="80">
        <v>6</v>
      </c>
      <c r="F192" s="17" t="s">
        <v>390</v>
      </c>
      <c r="G192" s="19">
        <v>0</v>
      </c>
      <c r="H192" s="27">
        <f t="shared" si="48"/>
        <v>0</v>
      </c>
      <c r="J192" s="19">
        <v>0</v>
      </c>
      <c r="K192" s="27">
        <f t="shared" si="49"/>
        <v>0</v>
      </c>
    </row>
    <row r="193" spans="2:11" x14ac:dyDescent="0.25">
      <c r="B193" s="55"/>
      <c r="C193" s="56" t="s">
        <v>190</v>
      </c>
      <c r="D193" s="79" t="s">
        <v>7</v>
      </c>
      <c r="E193" s="80">
        <v>60</v>
      </c>
      <c r="F193" s="17" t="s">
        <v>390</v>
      </c>
      <c r="G193" s="19">
        <v>0</v>
      </c>
      <c r="H193" s="27">
        <f t="shared" si="48"/>
        <v>0</v>
      </c>
      <c r="J193" s="19">
        <v>0</v>
      </c>
      <c r="K193" s="27">
        <f t="shared" si="49"/>
        <v>0</v>
      </c>
    </row>
    <row r="194" spans="2:11" x14ac:dyDescent="0.25">
      <c r="B194" s="2" t="s">
        <v>191</v>
      </c>
      <c r="C194" s="2" t="s">
        <v>192</v>
      </c>
      <c r="D194" s="119"/>
      <c r="E194" s="120"/>
      <c r="F194" s="17" t="s">
        <v>390</v>
      </c>
      <c r="G194" s="109"/>
      <c r="H194" s="110"/>
      <c r="J194" s="109"/>
      <c r="K194" s="110"/>
    </row>
    <row r="195" spans="2:11" x14ac:dyDescent="0.25">
      <c r="B195" s="55"/>
      <c r="C195" s="56" t="s">
        <v>193</v>
      </c>
      <c r="D195" s="79" t="s">
        <v>10</v>
      </c>
      <c r="E195" s="80">
        <v>1</v>
      </c>
      <c r="F195" s="17" t="s">
        <v>390</v>
      </c>
      <c r="G195" s="19">
        <v>0</v>
      </c>
      <c r="H195" s="27">
        <f t="shared" ref="H195:H197" si="50">G195*E195</f>
        <v>0</v>
      </c>
      <c r="J195" s="19">
        <v>0</v>
      </c>
      <c r="K195" s="27">
        <f t="shared" ref="K195:K197" si="51">J195*E195</f>
        <v>0</v>
      </c>
    </row>
    <row r="196" spans="2:11" x14ac:dyDescent="0.25">
      <c r="B196" s="55"/>
      <c r="C196" s="58" t="s">
        <v>194</v>
      </c>
      <c r="D196" s="79" t="s">
        <v>10</v>
      </c>
      <c r="E196" s="80">
        <v>1</v>
      </c>
      <c r="F196" s="17" t="s">
        <v>390</v>
      </c>
      <c r="G196" s="19">
        <v>0</v>
      </c>
      <c r="H196" s="27">
        <f t="shared" si="50"/>
        <v>0</v>
      </c>
      <c r="J196" s="19">
        <v>0</v>
      </c>
      <c r="K196" s="27">
        <f t="shared" si="51"/>
        <v>0</v>
      </c>
    </row>
    <row r="197" spans="2:11" x14ac:dyDescent="0.25">
      <c r="B197" s="55"/>
      <c r="C197" s="58" t="s">
        <v>195</v>
      </c>
      <c r="D197" s="79" t="s">
        <v>10</v>
      </c>
      <c r="E197" s="80">
        <v>1</v>
      </c>
      <c r="F197" s="17" t="s">
        <v>390</v>
      </c>
      <c r="G197" s="19">
        <v>0</v>
      </c>
      <c r="H197" s="27">
        <f t="shared" si="50"/>
        <v>0</v>
      </c>
      <c r="J197" s="19">
        <v>0</v>
      </c>
      <c r="K197" s="27">
        <f t="shared" si="51"/>
        <v>0</v>
      </c>
    </row>
    <row r="198" spans="2:11" x14ac:dyDescent="0.25">
      <c r="B198" s="55"/>
      <c r="C198" s="60"/>
      <c r="D198" s="97"/>
      <c r="E198" s="98"/>
      <c r="F198" s="17" t="s">
        <v>390</v>
      </c>
      <c r="G198" s="99"/>
      <c r="H198" s="100"/>
      <c r="J198" s="99"/>
      <c r="K198" s="100"/>
    </row>
    <row r="199" spans="2:11" x14ac:dyDescent="0.25">
      <c r="B199" s="2"/>
      <c r="C199" s="2" t="s">
        <v>196</v>
      </c>
      <c r="D199" s="119"/>
      <c r="E199" s="120"/>
      <c r="F199" s="17" t="s">
        <v>390</v>
      </c>
      <c r="G199" s="109"/>
      <c r="H199" s="110"/>
      <c r="J199" s="109"/>
      <c r="K199" s="110"/>
    </row>
    <row r="200" spans="2:11" ht="36" x14ac:dyDescent="0.25">
      <c r="B200" s="55" t="s">
        <v>170</v>
      </c>
      <c r="C200" s="56" t="s">
        <v>197</v>
      </c>
      <c r="D200" s="79" t="s">
        <v>10</v>
      </c>
      <c r="E200" s="80">
        <v>1</v>
      </c>
      <c r="F200" s="17" t="s">
        <v>390</v>
      </c>
      <c r="G200" s="19">
        <v>0</v>
      </c>
      <c r="H200" s="27">
        <f>G200*E200</f>
        <v>0</v>
      </c>
      <c r="J200" s="19">
        <v>0</v>
      </c>
      <c r="K200" s="27">
        <f>J200*E200</f>
        <v>0</v>
      </c>
    </row>
    <row r="201" spans="2:11" x14ac:dyDescent="0.25">
      <c r="B201" s="55" t="s">
        <v>198</v>
      </c>
      <c r="C201" s="60" t="s">
        <v>199</v>
      </c>
      <c r="D201" s="79" t="s">
        <v>10</v>
      </c>
      <c r="E201" s="80">
        <v>1</v>
      </c>
      <c r="F201" s="17" t="s">
        <v>390</v>
      </c>
      <c r="G201" s="19">
        <v>0</v>
      </c>
      <c r="H201" s="27">
        <f t="shared" ref="H201:H203" si="52">G201*E201</f>
        <v>0</v>
      </c>
      <c r="J201" s="19">
        <v>0</v>
      </c>
      <c r="K201" s="27">
        <f t="shared" ref="K201:K203" si="53">J201*E201</f>
        <v>0</v>
      </c>
    </row>
    <row r="202" spans="2:11" x14ac:dyDescent="0.25">
      <c r="B202" s="55" t="s">
        <v>180</v>
      </c>
      <c r="C202" s="56" t="s">
        <v>200</v>
      </c>
      <c r="D202" s="79" t="s">
        <v>10</v>
      </c>
      <c r="E202" s="80">
        <v>1</v>
      </c>
      <c r="F202" s="17" t="s">
        <v>390</v>
      </c>
      <c r="G202" s="19">
        <v>0</v>
      </c>
      <c r="H202" s="27">
        <f t="shared" si="52"/>
        <v>0</v>
      </c>
      <c r="J202" s="19">
        <v>0</v>
      </c>
      <c r="K202" s="27">
        <f t="shared" si="53"/>
        <v>0</v>
      </c>
    </row>
    <row r="203" spans="2:11" ht="24" x14ac:dyDescent="0.25">
      <c r="B203" s="55" t="s">
        <v>191</v>
      </c>
      <c r="C203" s="56" t="s">
        <v>201</v>
      </c>
      <c r="D203" s="79" t="s">
        <v>10</v>
      </c>
      <c r="E203" s="80">
        <v>1</v>
      </c>
      <c r="F203" s="17" t="s">
        <v>390</v>
      </c>
      <c r="G203" s="19">
        <v>0</v>
      </c>
      <c r="H203" s="27">
        <f t="shared" si="52"/>
        <v>0</v>
      </c>
      <c r="J203" s="19">
        <v>0</v>
      </c>
      <c r="K203" s="27">
        <f t="shared" si="53"/>
        <v>0</v>
      </c>
    </row>
    <row r="204" spans="2:11" ht="24" x14ac:dyDescent="0.25">
      <c r="B204" s="55" t="s">
        <v>202</v>
      </c>
      <c r="C204" s="56" t="s">
        <v>203</v>
      </c>
      <c r="D204" s="79" t="s">
        <v>10</v>
      </c>
      <c r="E204" s="80">
        <v>1</v>
      </c>
      <c r="F204" s="17" t="s">
        <v>390</v>
      </c>
      <c r="G204" s="19">
        <v>0</v>
      </c>
      <c r="H204" s="27">
        <f>G204*E204</f>
        <v>0</v>
      </c>
      <c r="J204" s="19">
        <v>0</v>
      </c>
      <c r="K204" s="27">
        <f>J204*E204</f>
        <v>0</v>
      </c>
    </row>
    <row r="205" spans="2:11" x14ac:dyDescent="0.25">
      <c r="B205" s="55" t="s">
        <v>204</v>
      </c>
      <c r="C205" s="56" t="s">
        <v>205</v>
      </c>
      <c r="D205" s="79" t="s">
        <v>10</v>
      </c>
      <c r="E205" s="80">
        <v>1</v>
      </c>
      <c r="F205" s="17" t="s">
        <v>390</v>
      </c>
      <c r="G205" s="19">
        <v>0</v>
      </c>
      <c r="H205" s="27">
        <f t="shared" ref="H205:H207" si="54">G205*E205</f>
        <v>0</v>
      </c>
      <c r="J205" s="19">
        <v>0</v>
      </c>
      <c r="K205" s="27">
        <f t="shared" ref="K205:K207" si="55">J205*E205</f>
        <v>0</v>
      </c>
    </row>
    <row r="206" spans="2:11" x14ac:dyDescent="0.25">
      <c r="B206" s="55" t="s">
        <v>206</v>
      </c>
      <c r="C206" s="56" t="s">
        <v>207</v>
      </c>
      <c r="D206" s="79" t="s">
        <v>10</v>
      </c>
      <c r="E206" s="80">
        <v>1</v>
      </c>
      <c r="F206" s="17" t="s">
        <v>390</v>
      </c>
      <c r="G206" s="19">
        <v>0</v>
      </c>
      <c r="H206" s="27">
        <f t="shared" si="54"/>
        <v>0</v>
      </c>
      <c r="J206" s="19">
        <v>0</v>
      </c>
      <c r="K206" s="27">
        <f t="shared" si="55"/>
        <v>0</v>
      </c>
    </row>
    <row r="207" spans="2:11" x14ac:dyDescent="0.25">
      <c r="B207" s="55" t="s">
        <v>208</v>
      </c>
      <c r="C207" s="56" t="s">
        <v>209</v>
      </c>
      <c r="D207" s="79" t="s">
        <v>10</v>
      </c>
      <c r="E207" s="80">
        <v>1</v>
      </c>
      <c r="F207" s="17" t="s">
        <v>390</v>
      </c>
      <c r="G207" s="19">
        <v>0</v>
      </c>
      <c r="H207" s="27">
        <f t="shared" si="54"/>
        <v>0</v>
      </c>
      <c r="J207" s="19">
        <v>0</v>
      </c>
      <c r="K207" s="27">
        <f t="shared" si="55"/>
        <v>0</v>
      </c>
    </row>
    <row r="208" spans="2:11" x14ac:dyDescent="0.25">
      <c r="B208" s="30"/>
      <c r="C208" s="39"/>
      <c r="D208" s="117"/>
      <c r="E208" s="118"/>
      <c r="F208" s="17" t="s">
        <v>390</v>
      </c>
      <c r="G208" s="141"/>
      <c r="H208" s="142"/>
      <c r="J208" s="115"/>
      <c r="K208" s="116"/>
    </row>
    <row r="209" spans="2:11" x14ac:dyDescent="0.25">
      <c r="B209" s="44"/>
      <c r="C209" s="3" t="s">
        <v>87</v>
      </c>
      <c r="D209" s="121"/>
      <c r="E209" s="122"/>
      <c r="F209" s="17" t="s">
        <v>390</v>
      </c>
      <c r="G209" s="103">
        <f>SUM(H165:H207)</f>
        <v>0</v>
      </c>
      <c r="H209" s="104"/>
      <c r="J209" s="103">
        <f>SUM(K165:K207)</f>
        <v>0</v>
      </c>
      <c r="K209" s="104"/>
    </row>
    <row r="210" spans="2:11" x14ac:dyDescent="0.25">
      <c r="F210" s="17" t="s">
        <v>390</v>
      </c>
    </row>
    <row r="211" spans="2:11" x14ac:dyDescent="0.25">
      <c r="F211" s="17" t="s">
        <v>390</v>
      </c>
    </row>
    <row r="212" spans="2:11" x14ac:dyDescent="0.25">
      <c r="B212" s="93" t="s">
        <v>211</v>
      </c>
      <c r="C212" s="93" t="s">
        <v>212</v>
      </c>
      <c r="D212" s="93" t="s">
        <v>213</v>
      </c>
      <c r="E212" s="93" t="s">
        <v>3</v>
      </c>
      <c r="F212" s="91" t="s">
        <v>390</v>
      </c>
      <c r="G212" s="89" t="s">
        <v>90</v>
      </c>
      <c r="H212" s="89" t="s">
        <v>91</v>
      </c>
      <c r="I212" s="90"/>
      <c r="J212" s="89" t="s">
        <v>90</v>
      </c>
      <c r="K212" s="89" t="s">
        <v>91</v>
      </c>
    </row>
    <row r="213" spans="2:11" x14ac:dyDescent="0.25">
      <c r="B213" s="36" t="s">
        <v>388</v>
      </c>
      <c r="C213" s="62"/>
      <c r="D213" s="153"/>
      <c r="E213" s="154"/>
      <c r="F213" s="17" t="s">
        <v>390</v>
      </c>
      <c r="G213" s="149"/>
      <c r="H213" s="150"/>
      <c r="J213" s="149"/>
      <c r="K213" s="150"/>
    </row>
    <row r="214" spans="2:11" x14ac:dyDescent="0.25">
      <c r="B214" s="63"/>
      <c r="C214" s="92" t="s">
        <v>214</v>
      </c>
      <c r="D214" s="151"/>
      <c r="E214" s="152"/>
      <c r="F214" s="17" t="s">
        <v>390</v>
      </c>
      <c r="G214" s="145"/>
      <c r="H214" s="146"/>
      <c r="J214" s="145"/>
      <c r="K214" s="146"/>
    </row>
    <row r="215" spans="2:11" x14ac:dyDescent="0.25">
      <c r="B215" s="7"/>
      <c r="C215" s="7" t="s">
        <v>215</v>
      </c>
      <c r="D215" s="81" t="s">
        <v>7</v>
      </c>
      <c r="E215" s="81">
        <v>2</v>
      </c>
      <c r="F215" s="17" t="s">
        <v>390</v>
      </c>
      <c r="G215" s="19">
        <v>0</v>
      </c>
      <c r="H215" s="27">
        <f t="shared" ref="H215:H235" si="56">G215*E215</f>
        <v>0</v>
      </c>
      <c r="J215" s="19">
        <v>0</v>
      </c>
      <c r="K215" s="27">
        <f t="shared" ref="K215:K235" si="57">J215*E215</f>
        <v>0</v>
      </c>
    </row>
    <row r="216" spans="2:11" x14ac:dyDescent="0.25">
      <c r="B216" s="8" t="s">
        <v>216</v>
      </c>
      <c r="C216" s="9" t="s">
        <v>217</v>
      </c>
      <c r="D216" s="82" t="s">
        <v>7</v>
      </c>
      <c r="E216" s="82">
        <v>3</v>
      </c>
      <c r="F216" s="17" t="s">
        <v>390</v>
      </c>
      <c r="G216" s="19">
        <v>0</v>
      </c>
      <c r="H216" s="27">
        <f t="shared" si="56"/>
        <v>0</v>
      </c>
      <c r="J216" s="19">
        <v>0</v>
      </c>
      <c r="K216" s="27">
        <f t="shared" si="57"/>
        <v>0</v>
      </c>
    </row>
    <row r="217" spans="2:11" x14ac:dyDescent="0.25">
      <c r="B217" s="8" t="s">
        <v>218</v>
      </c>
      <c r="C217" s="9" t="s">
        <v>219</v>
      </c>
      <c r="D217" s="82" t="s">
        <v>7</v>
      </c>
      <c r="E217" s="82">
        <v>1</v>
      </c>
      <c r="F217" s="17" t="s">
        <v>390</v>
      </c>
      <c r="G217" s="19">
        <v>0</v>
      </c>
      <c r="H217" s="27">
        <f t="shared" si="56"/>
        <v>0</v>
      </c>
      <c r="J217" s="19">
        <v>0</v>
      </c>
      <c r="K217" s="27">
        <f t="shared" si="57"/>
        <v>0</v>
      </c>
    </row>
    <row r="218" spans="2:11" x14ac:dyDescent="0.25">
      <c r="B218" s="8" t="s">
        <v>220</v>
      </c>
      <c r="C218" s="9" t="s">
        <v>221</v>
      </c>
      <c r="D218" s="82" t="s">
        <v>7</v>
      </c>
      <c r="E218" s="82">
        <v>3</v>
      </c>
      <c r="F218" s="17" t="s">
        <v>390</v>
      </c>
      <c r="G218" s="19">
        <v>0</v>
      </c>
      <c r="H218" s="27">
        <f t="shared" si="56"/>
        <v>0</v>
      </c>
      <c r="J218" s="19">
        <v>0</v>
      </c>
      <c r="K218" s="27">
        <f t="shared" si="57"/>
        <v>0</v>
      </c>
    </row>
    <row r="219" spans="2:11" x14ac:dyDescent="0.25">
      <c r="B219" s="8" t="s">
        <v>222</v>
      </c>
      <c r="C219" s="9" t="s">
        <v>223</v>
      </c>
      <c r="D219" s="82" t="s">
        <v>7</v>
      </c>
      <c r="E219" s="82">
        <v>1</v>
      </c>
      <c r="F219" s="17" t="s">
        <v>390</v>
      </c>
      <c r="G219" s="19">
        <v>0</v>
      </c>
      <c r="H219" s="27">
        <f t="shared" si="56"/>
        <v>0</v>
      </c>
      <c r="J219" s="19">
        <v>0</v>
      </c>
      <c r="K219" s="27">
        <f t="shared" si="57"/>
        <v>0</v>
      </c>
    </row>
    <row r="220" spans="2:11" x14ac:dyDescent="0.25">
      <c r="B220" s="8" t="s">
        <v>224</v>
      </c>
      <c r="C220" s="9" t="s">
        <v>225</v>
      </c>
      <c r="D220" s="82" t="s">
        <v>7</v>
      </c>
      <c r="E220" s="82">
        <v>2</v>
      </c>
      <c r="F220" s="17" t="s">
        <v>390</v>
      </c>
      <c r="G220" s="19">
        <v>0</v>
      </c>
      <c r="H220" s="27">
        <f t="shared" si="56"/>
        <v>0</v>
      </c>
      <c r="J220" s="19">
        <v>0</v>
      </c>
      <c r="K220" s="27">
        <f t="shared" si="57"/>
        <v>0</v>
      </c>
    </row>
    <row r="221" spans="2:11" x14ac:dyDescent="0.25">
      <c r="B221" s="8" t="s">
        <v>226</v>
      </c>
      <c r="C221" s="9" t="s">
        <v>227</v>
      </c>
      <c r="D221" s="82" t="s">
        <v>7</v>
      </c>
      <c r="E221" s="82">
        <v>3</v>
      </c>
      <c r="F221" s="17" t="s">
        <v>390</v>
      </c>
      <c r="G221" s="19">
        <v>0</v>
      </c>
      <c r="H221" s="27">
        <f t="shared" si="56"/>
        <v>0</v>
      </c>
      <c r="J221" s="19">
        <v>0</v>
      </c>
      <c r="K221" s="27">
        <f t="shared" si="57"/>
        <v>0</v>
      </c>
    </row>
    <row r="222" spans="2:11" x14ac:dyDescent="0.25">
      <c r="B222" s="64" t="s">
        <v>228</v>
      </c>
      <c r="C222" s="9" t="s">
        <v>229</v>
      </c>
      <c r="D222" s="82" t="s">
        <v>7</v>
      </c>
      <c r="E222" s="82">
        <v>3</v>
      </c>
      <c r="F222" s="17" t="s">
        <v>390</v>
      </c>
      <c r="G222" s="19">
        <v>0</v>
      </c>
      <c r="H222" s="27">
        <f t="shared" si="56"/>
        <v>0</v>
      </c>
      <c r="J222" s="19">
        <v>0</v>
      </c>
      <c r="K222" s="27">
        <f t="shared" si="57"/>
        <v>0</v>
      </c>
    </row>
    <row r="223" spans="2:11" x14ac:dyDescent="0.25">
      <c r="B223" s="64" t="s">
        <v>230</v>
      </c>
      <c r="C223" s="65" t="s">
        <v>231</v>
      </c>
      <c r="D223" s="82" t="s">
        <v>7</v>
      </c>
      <c r="E223" s="82">
        <v>2</v>
      </c>
      <c r="F223" s="17" t="s">
        <v>390</v>
      </c>
      <c r="G223" s="19">
        <v>0</v>
      </c>
      <c r="H223" s="27">
        <f t="shared" si="56"/>
        <v>0</v>
      </c>
      <c r="J223" s="19">
        <v>0</v>
      </c>
      <c r="K223" s="27">
        <f t="shared" si="57"/>
        <v>0</v>
      </c>
    </row>
    <row r="224" spans="2:11" x14ac:dyDescent="0.25">
      <c r="B224" s="64"/>
      <c r="C224" s="65" t="s">
        <v>232</v>
      </c>
      <c r="D224" s="82" t="s">
        <v>7</v>
      </c>
      <c r="E224" s="82">
        <v>1</v>
      </c>
      <c r="F224" s="17" t="s">
        <v>390</v>
      </c>
      <c r="G224" s="19">
        <v>0</v>
      </c>
      <c r="H224" s="27">
        <f t="shared" si="56"/>
        <v>0</v>
      </c>
      <c r="J224" s="19">
        <v>0</v>
      </c>
      <c r="K224" s="27">
        <f t="shared" si="57"/>
        <v>0</v>
      </c>
    </row>
    <row r="225" spans="2:11" ht="24" x14ac:dyDescent="0.25">
      <c r="B225" s="64"/>
      <c r="C225" s="65" t="s">
        <v>233</v>
      </c>
      <c r="D225" s="82" t="s">
        <v>7</v>
      </c>
      <c r="E225" s="82">
        <v>1</v>
      </c>
      <c r="F225" s="17" t="s">
        <v>390</v>
      </c>
      <c r="G225" s="19">
        <v>0</v>
      </c>
      <c r="H225" s="27">
        <f t="shared" si="56"/>
        <v>0</v>
      </c>
      <c r="J225" s="19">
        <v>0</v>
      </c>
      <c r="K225" s="27">
        <f t="shared" si="57"/>
        <v>0</v>
      </c>
    </row>
    <row r="226" spans="2:11" ht="24" x14ac:dyDescent="0.25">
      <c r="B226" s="64"/>
      <c r="C226" s="65" t="s">
        <v>234</v>
      </c>
      <c r="D226" s="82" t="s">
        <v>7</v>
      </c>
      <c r="E226" s="82">
        <v>1</v>
      </c>
      <c r="F226" s="17" t="s">
        <v>390</v>
      </c>
      <c r="G226" s="19">
        <v>0</v>
      </c>
      <c r="H226" s="27">
        <f t="shared" si="56"/>
        <v>0</v>
      </c>
      <c r="J226" s="19">
        <v>0</v>
      </c>
      <c r="K226" s="27">
        <f t="shared" si="57"/>
        <v>0</v>
      </c>
    </row>
    <row r="227" spans="2:11" x14ac:dyDescent="0.25">
      <c r="B227" s="8" t="s">
        <v>235</v>
      </c>
      <c r="C227" s="9" t="s">
        <v>236</v>
      </c>
      <c r="D227" s="82" t="s">
        <v>7</v>
      </c>
      <c r="E227" s="82">
        <v>3</v>
      </c>
      <c r="F227" s="17" t="s">
        <v>390</v>
      </c>
      <c r="G227" s="19">
        <v>0</v>
      </c>
      <c r="H227" s="27">
        <f t="shared" si="56"/>
        <v>0</v>
      </c>
      <c r="J227" s="19">
        <v>0</v>
      </c>
      <c r="K227" s="27">
        <f t="shared" si="57"/>
        <v>0</v>
      </c>
    </row>
    <row r="228" spans="2:11" x14ac:dyDescent="0.25">
      <c r="B228" s="8" t="s">
        <v>237</v>
      </c>
      <c r="C228" s="9" t="s">
        <v>238</v>
      </c>
      <c r="D228" s="82" t="s">
        <v>7</v>
      </c>
      <c r="E228" s="82">
        <v>1</v>
      </c>
      <c r="F228" s="17" t="s">
        <v>390</v>
      </c>
      <c r="G228" s="19">
        <v>0</v>
      </c>
      <c r="H228" s="27">
        <f t="shared" si="56"/>
        <v>0</v>
      </c>
      <c r="J228" s="19">
        <v>0</v>
      </c>
      <c r="K228" s="27">
        <f t="shared" si="57"/>
        <v>0</v>
      </c>
    </row>
    <row r="229" spans="2:11" x14ac:dyDescent="0.25">
      <c r="B229" s="8"/>
      <c r="C229" s="9" t="s">
        <v>239</v>
      </c>
      <c r="D229" s="82" t="s">
        <v>7</v>
      </c>
      <c r="E229" s="82">
        <v>3</v>
      </c>
      <c r="F229" s="17" t="s">
        <v>390</v>
      </c>
      <c r="G229" s="19">
        <v>0</v>
      </c>
      <c r="H229" s="27">
        <f t="shared" si="56"/>
        <v>0</v>
      </c>
      <c r="J229" s="19">
        <v>0</v>
      </c>
      <c r="K229" s="27">
        <f t="shared" si="57"/>
        <v>0</v>
      </c>
    </row>
    <row r="230" spans="2:11" x14ac:dyDescent="0.25">
      <c r="B230" s="8"/>
      <c r="C230" s="9" t="s">
        <v>240</v>
      </c>
      <c r="D230" s="82" t="s">
        <v>7</v>
      </c>
      <c r="E230" s="82">
        <v>1</v>
      </c>
      <c r="F230" s="17" t="s">
        <v>390</v>
      </c>
      <c r="G230" s="19">
        <v>0</v>
      </c>
      <c r="H230" s="27">
        <f t="shared" si="56"/>
        <v>0</v>
      </c>
      <c r="J230" s="19">
        <v>0</v>
      </c>
      <c r="K230" s="27">
        <f t="shared" si="57"/>
        <v>0</v>
      </c>
    </row>
    <row r="231" spans="2:11" x14ac:dyDescent="0.25">
      <c r="B231" s="8"/>
      <c r="C231" s="9" t="s">
        <v>241</v>
      </c>
      <c r="D231" s="82" t="s">
        <v>7</v>
      </c>
      <c r="E231" s="82">
        <v>1</v>
      </c>
      <c r="F231" s="17" t="s">
        <v>390</v>
      </c>
      <c r="G231" s="19">
        <v>0</v>
      </c>
      <c r="H231" s="27">
        <f t="shared" si="56"/>
        <v>0</v>
      </c>
      <c r="J231" s="19">
        <v>0</v>
      </c>
      <c r="K231" s="27">
        <f t="shared" si="57"/>
        <v>0</v>
      </c>
    </row>
    <row r="232" spans="2:11" x14ac:dyDescent="0.25">
      <c r="B232" s="8"/>
      <c r="C232" s="9" t="s">
        <v>242</v>
      </c>
      <c r="D232" s="82" t="s">
        <v>7</v>
      </c>
      <c r="E232" s="82">
        <v>1</v>
      </c>
      <c r="F232" s="17" t="s">
        <v>390</v>
      </c>
      <c r="G232" s="19">
        <v>0</v>
      </c>
      <c r="H232" s="27">
        <f t="shared" si="56"/>
        <v>0</v>
      </c>
      <c r="J232" s="19">
        <v>0</v>
      </c>
      <c r="K232" s="27">
        <f t="shared" si="57"/>
        <v>0</v>
      </c>
    </row>
    <row r="233" spans="2:11" x14ac:dyDescent="0.25">
      <c r="B233" s="8"/>
      <c r="C233" s="9" t="s">
        <v>243</v>
      </c>
      <c r="D233" s="82" t="s">
        <v>7</v>
      </c>
      <c r="E233" s="82">
        <v>1</v>
      </c>
      <c r="F233" s="17" t="s">
        <v>390</v>
      </c>
      <c r="G233" s="19">
        <v>0</v>
      </c>
      <c r="H233" s="27">
        <f t="shared" si="56"/>
        <v>0</v>
      </c>
      <c r="J233" s="19">
        <v>0</v>
      </c>
      <c r="K233" s="27">
        <f t="shared" si="57"/>
        <v>0</v>
      </c>
    </row>
    <row r="234" spans="2:11" x14ac:dyDescent="0.25">
      <c r="B234" s="8"/>
      <c r="C234" s="9" t="s">
        <v>244</v>
      </c>
      <c r="D234" s="82" t="s">
        <v>7</v>
      </c>
      <c r="E234" s="82">
        <v>1</v>
      </c>
      <c r="F234" s="17" t="s">
        <v>390</v>
      </c>
      <c r="G234" s="19">
        <v>0</v>
      </c>
      <c r="H234" s="27">
        <f t="shared" si="56"/>
        <v>0</v>
      </c>
      <c r="J234" s="19">
        <v>0</v>
      </c>
      <c r="K234" s="27">
        <f t="shared" si="57"/>
        <v>0</v>
      </c>
    </row>
    <row r="235" spans="2:11" x14ac:dyDescent="0.25">
      <c r="B235" s="64" t="s">
        <v>245</v>
      </c>
      <c r="C235" s="9" t="s">
        <v>246</v>
      </c>
      <c r="D235" s="82" t="s">
        <v>7</v>
      </c>
      <c r="E235" s="82">
        <v>1</v>
      </c>
      <c r="F235" s="17" t="s">
        <v>390</v>
      </c>
      <c r="G235" s="19">
        <v>0</v>
      </c>
      <c r="H235" s="27">
        <f t="shared" si="56"/>
        <v>0</v>
      </c>
      <c r="J235" s="19">
        <v>0</v>
      </c>
      <c r="K235" s="27">
        <f t="shared" si="57"/>
        <v>0</v>
      </c>
    </row>
    <row r="236" spans="2:11" x14ac:dyDescent="0.25">
      <c r="B236" s="63"/>
      <c r="C236" s="92" t="s">
        <v>247</v>
      </c>
      <c r="D236" s="147"/>
      <c r="E236" s="148"/>
      <c r="F236" s="17" t="s">
        <v>390</v>
      </c>
      <c r="G236" s="145"/>
      <c r="H236" s="146"/>
      <c r="J236" s="145"/>
      <c r="K236" s="146"/>
    </row>
    <row r="237" spans="2:11" x14ac:dyDescent="0.25">
      <c r="B237" s="95" t="s">
        <v>248</v>
      </c>
      <c r="C237" s="96" t="s">
        <v>249</v>
      </c>
      <c r="D237" s="82" t="s">
        <v>7</v>
      </c>
      <c r="E237" s="82">
        <v>0</v>
      </c>
      <c r="F237" s="17" t="s">
        <v>390</v>
      </c>
      <c r="G237" s="19">
        <v>0</v>
      </c>
      <c r="H237" s="27">
        <f t="shared" ref="H237:H247" si="58">G237*E237</f>
        <v>0</v>
      </c>
      <c r="J237" s="19">
        <v>0</v>
      </c>
      <c r="K237" s="27">
        <f t="shared" ref="K237:K247" si="59">J237*E237</f>
        <v>0</v>
      </c>
    </row>
    <row r="238" spans="2:11" x14ac:dyDescent="0.25">
      <c r="B238" s="95" t="s">
        <v>250</v>
      </c>
      <c r="C238" s="96" t="s">
        <v>251</v>
      </c>
      <c r="D238" s="82" t="s">
        <v>7</v>
      </c>
      <c r="E238" s="82">
        <v>1</v>
      </c>
      <c r="F238" s="17" t="s">
        <v>390</v>
      </c>
      <c r="G238" s="19">
        <v>0</v>
      </c>
      <c r="H238" s="27">
        <f t="shared" si="58"/>
        <v>0</v>
      </c>
      <c r="J238" s="19">
        <v>0</v>
      </c>
      <c r="K238" s="27">
        <f t="shared" si="59"/>
        <v>0</v>
      </c>
    </row>
    <row r="239" spans="2:11" x14ac:dyDescent="0.25">
      <c r="B239" s="95" t="s">
        <v>252</v>
      </c>
      <c r="C239" s="96" t="s">
        <v>253</v>
      </c>
      <c r="D239" s="82" t="s">
        <v>7</v>
      </c>
      <c r="E239" s="83">
        <v>0</v>
      </c>
      <c r="F239" s="17" t="s">
        <v>390</v>
      </c>
      <c r="G239" s="19">
        <v>0</v>
      </c>
      <c r="H239" s="27">
        <f t="shared" si="58"/>
        <v>0</v>
      </c>
      <c r="J239" s="19">
        <v>0</v>
      </c>
      <c r="K239" s="27">
        <f t="shared" si="59"/>
        <v>0</v>
      </c>
    </row>
    <row r="240" spans="2:11" x14ac:dyDescent="0.25">
      <c r="B240" s="95" t="s">
        <v>254</v>
      </c>
      <c r="C240" s="96" t="s">
        <v>255</v>
      </c>
      <c r="D240" s="82" t="s">
        <v>7</v>
      </c>
      <c r="E240" s="82">
        <v>1</v>
      </c>
      <c r="F240" s="17" t="s">
        <v>390</v>
      </c>
      <c r="G240" s="19">
        <v>0</v>
      </c>
      <c r="H240" s="27">
        <f t="shared" si="58"/>
        <v>0</v>
      </c>
      <c r="J240" s="19">
        <v>0</v>
      </c>
      <c r="K240" s="27">
        <f t="shared" si="59"/>
        <v>0</v>
      </c>
    </row>
    <row r="241" spans="2:11" x14ac:dyDescent="0.25">
      <c r="B241" s="95" t="s">
        <v>256</v>
      </c>
      <c r="C241" s="96" t="s">
        <v>257</v>
      </c>
      <c r="D241" s="82" t="s">
        <v>7</v>
      </c>
      <c r="E241" s="82">
        <v>0</v>
      </c>
      <c r="F241" s="17" t="s">
        <v>390</v>
      </c>
      <c r="G241" s="19">
        <v>0</v>
      </c>
      <c r="H241" s="27">
        <f t="shared" si="58"/>
        <v>0</v>
      </c>
      <c r="J241" s="19">
        <v>0</v>
      </c>
      <c r="K241" s="27">
        <f t="shared" si="59"/>
        <v>0</v>
      </c>
    </row>
    <row r="242" spans="2:11" x14ac:dyDescent="0.25">
      <c r="B242" s="95" t="s">
        <v>258</v>
      </c>
      <c r="C242" s="96" t="s">
        <v>259</v>
      </c>
      <c r="D242" s="82" t="s">
        <v>7</v>
      </c>
      <c r="E242" s="82">
        <v>0</v>
      </c>
      <c r="F242" s="17" t="s">
        <v>390</v>
      </c>
      <c r="G242" s="19">
        <v>0</v>
      </c>
      <c r="H242" s="27">
        <f t="shared" si="58"/>
        <v>0</v>
      </c>
      <c r="J242" s="19">
        <v>0</v>
      </c>
      <c r="K242" s="27">
        <f t="shared" si="59"/>
        <v>0</v>
      </c>
    </row>
    <row r="243" spans="2:11" x14ac:dyDescent="0.25">
      <c r="B243" s="95" t="s">
        <v>260</v>
      </c>
      <c r="C243" s="96" t="s">
        <v>261</v>
      </c>
      <c r="D243" s="82" t="s">
        <v>7</v>
      </c>
      <c r="E243" s="82">
        <v>0</v>
      </c>
      <c r="F243" s="17" t="s">
        <v>390</v>
      </c>
      <c r="G243" s="19">
        <v>0</v>
      </c>
      <c r="H243" s="27">
        <f t="shared" si="58"/>
        <v>0</v>
      </c>
      <c r="J243" s="19">
        <v>0</v>
      </c>
      <c r="K243" s="27">
        <f t="shared" si="59"/>
        <v>0</v>
      </c>
    </row>
    <row r="244" spans="2:11" x14ac:dyDescent="0.25">
      <c r="B244" s="95" t="s">
        <v>262</v>
      </c>
      <c r="C244" s="96" t="s">
        <v>263</v>
      </c>
      <c r="D244" s="82" t="s">
        <v>7</v>
      </c>
      <c r="E244" s="82">
        <v>0</v>
      </c>
      <c r="F244" s="17" t="s">
        <v>390</v>
      </c>
      <c r="G244" s="19">
        <v>0</v>
      </c>
      <c r="H244" s="27">
        <f t="shared" si="58"/>
        <v>0</v>
      </c>
      <c r="J244" s="19">
        <v>0</v>
      </c>
      <c r="K244" s="27">
        <f t="shared" si="59"/>
        <v>0</v>
      </c>
    </row>
    <row r="245" spans="2:11" x14ac:dyDescent="0.25">
      <c r="B245" s="95" t="s">
        <v>264</v>
      </c>
      <c r="C245" s="96" t="s">
        <v>265</v>
      </c>
      <c r="D245" s="82" t="s">
        <v>7</v>
      </c>
      <c r="E245" s="82">
        <v>0</v>
      </c>
      <c r="F245" s="17" t="s">
        <v>390</v>
      </c>
      <c r="G245" s="19">
        <v>0</v>
      </c>
      <c r="H245" s="27">
        <f t="shared" si="58"/>
        <v>0</v>
      </c>
      <c r="J245" s="19">
        <v>0</v>
      </c>
      <c r="K245" s="27">
        <f t="shared" si="59"/>
        <v>0</v>
      </c>
    </row>
    <row r="246" spans="2:11" x14ac:dyDescent="0.25">
      <c r="B246" s="95" t="s">
        <v>266</v>
      </c>
      <c r="C246" s="96" t="s">
        <v>267</v>
      </c>
      <c r="D246" s="82" t="s">
        <v>7</v>
      </c>
      <c r="E246" s="82">
        <v>0</v>
      </c>
      <c r="G246" s="19">
        <v>0</v>
      </c>
      <c r="H246" s="27">
        <f t="shared" ref="H246" si="60">G246*E246</f>
        <v>0</v>
      </c>
      <c r="J246" s="19">
        <v>0</v>
      </c>
      <c r="K246" s="27">
        <f t="shared" ref="K246" si="61">J246*E246</f>
        <v>0</v>
      </c>
    </row>
    <row r="247" spans="2:11" x14ac:dyDescent="0.25">
      <c r="B247" s="95" t="s">
        <v>389</v>
      </c>
      <c r="C247" s="96" t="s">
        <v>396</v>
      </c>
      <c r="D247" s="82" t="s">
        <v>7</v>
      </c>
      <c r="E247" s="82">
        <v>2</v>
      </c>
      <c r="F247" s="17" t="s">
        <v>390</v>
      </c>
      <c r="G247" s="19">
        <v>0</v>
      </c>
      <c r="H247" s="27">
        <f t="shared" si="58"/>
        <v>0</v>
      </c>
      <c r="J247" s="19">
        <v>0</v>
      </c>
      <c r="K247" s="27">
        <f t="shared" si="59"/>
        <v>0</v>
      </c>
    </row>
    <row r="248" spans="2:11" x14ac:dyDescent="0.25">
      <c r="B248" s="63" t="s">
        <v>268</v>
      </c>
      <c r="C248" s="92" t="s">
        <v>395</v>
      </c>
      <c r="D248" s="147"/>
      <c r="E248" s="148"/>
      <c r="F248" s="17" t="s">
        <v>390</v>
      </c>
      <c r="G248" s="145"/>
      <c r="H248" s="146"/>
      <c r="J248" s="145"/>
      <c r="K248" s="146"/>
    </row>
    <row r="249" spans="2:11" x14ac:dyDescent="0.25">
      <c r="B249" s="66" t="s">
        <v>269</v>
      </c>
      <c r="C249" s="66" t="s">
        <v>270</v>
      </c>
      <c r="D249" s="82" t="s">
        <v>7</v>
      </c>
      <c r="E249" s="82">
        <v>1</v>
      </c>
      <c r="F249" s="15" t="s">
        <v>390</v>
      </c>
      <c r="G249" s="19">
        <v>0</v>
      </c>
      <c r="H249" s="27">
        <f t="shared" ref="H249:H301" si="62">G249*E249</f>
        <v>0</v>
      </c>
      <c r="J249" s="19">
        <v>0</v>
      </c>
      <c r="K249" s="27">
        <f t="shared" ref="K249:K301" si="63">J249*E249</f>
        <v>0</v>
      </c>
    </row>
    <row r="250" spans="2:11" x14ac:dyDescent="0.25">
      <c r="B250" s="66" t="s">
        <v>271</v>
      </c>
      <c r="C250" s="66" t="s">
        <v>272</v>
      </c>
      <c r="D250" s="82" t="s">
        <v>7</v>
      </c>
      <c r="E250" s="82">
        <v>2</v>
      </c>
      <c r="F250" s="15" t="s">
        <v>390</v>
      </c>
      <c r="G250" s="19">
        <v>0</v>
      </c>
      <c r="H250" s="27">
        <f t="shared" si="62"/>
        <v>0</v>
      </c>
      <c r="J250" s="19">
        <v>0</v>
      </c>
      <c r="K250" s="27">
        <f t="shared" si="63"/>
        <v>0</v>
      </c>
    </row>
    <row r="251" spans="2:11" x14ac:dyDescent="0.25">
      <c r="B251" s="66" t="s">
        <v>273</v>
      </c>
      <c r="C251" s="66" t="s">
        <v>274</v>
      </c>
      <c r="D251" s="82" t="s">
        <v>7</v>
      </c>
      <c r="E251" s="82">
        <v>2</v>
      </c>
      <c r="F251" s="15" t="s">
        <v>390</v>
      </c>
      <c r="G251" s="19">
        <v>0</v>
      </c>
      <c r="H251" s="27">
        <f t="shared" si="62"/>
        <v>0</v>
      </c>
      <c r="J251" s="19">
        <v>0</v>
      </c>
      <c r="K251" s="27">
        <f t="shared" si="63"/>
        <v>0</v>
      </c>
    </row>
    <row r="252" spans="2:11" x14ac:dyDescent="0.25">
      <c r="B252" s="66" t="s">
        <v>275</v>
      </c>
      <c r="C252" s="66" t="s">
        <v>276</v>
      </c>
      <c r="D252" s="82" t="s">
        <v>7</v>
      </c>
      <c r="E252" s="82">
        <v>1</v>
      </c>
      <c r="F252" s="15" t="s">
        <v>390</v>
      </c>
      <c r="G252" s="19">
        <v>0</v>
      </c>
      <c r="H252" s="27">
        <f t="shared" si="62"/>
        <v>0</v>
      </c>
      <c r="J252" s="19">
        <v>0</v>
      </c>
      <c r="K252" s="27">
        <f t="shared" si="63"/>
        <v>0</v>
      </c>
    </row>
    <row r="253" spans="2:11" x14ac:dyDescent="0.25">
      <c r="B253" s="66" t="s">
        <v>277</v>
      </c>
      <c r="C253" s="66" t="s">
        <v>278</v>
      </c>
      <c r="D253" s="82" t="s">
        <v>7</v>
      </c>
      <c r="E253" s="82">
        <v>1</v>
      </c>
      <c r="F253" s="15" t="s">
        <v>390</v>
      </c>
      <c r="G253" s="19">
        <v>0</v>
      </c>
      <c r="H253" s="27">
        <f t="shared" si="62"/>
        <v>0</v>
      </c>
      <c r="J253" s="19">
        <v>0</v>
      </c>
      <c r="K253" s="27">
        <f t="shared" si="63"/>
        <v>0</v>
      </c>
    </row>
    <row r="254" spans="2:11" x14ac:dyDescent="0.25">
      <c r="B254" s="66" t="s">
        <v>279</v>
      </c>
      <c r="C254" s="66" t="s">
        <v>280</v>
      </c>
      <c r="D254" s="82" t="s">
        <v>7</v>
      </c>
      <c r="E254" s="82">
        <v>1</v>
      </c>
      <c r="F254" s="15" t="s">
        <v>390</v>
      </c>
      <c r="G254" s="19">
        <v>0</v>
      </c>
      <c r="H254" s="27">
        <f t="shared" si="62"/>
        <v>0</v>
      </c>
      <c r="J254" s="19">
        <v>0</v>
      </c>
      <c r="K254" s="27">
        <f t="shared" si="63"/>
        <v>0</v>
      </c>
    </row>
    <row r="255" spans="2:11" x14ac:dyDescent="0.25">
      <c r="B255" s="66" t="s">
        <v>281</v>
      </c>
      <c r="C255" s="66" t="s">
        <v>282</v>
      </c>
      <c r="D255" s="82" t="s">
        <v>7</v>
      </c>
      <c r="E255" s="82">
        <v>3</v>
      </c>
      <c r="F255" s="15" t="s">
        <v>390</v>
      </c>
      <c r="G255" s="19">
        <v>0</v>
      </c>
      <c r="H255" s="27">
        <f t="shared" si="62"/>
        <v>0</v>
      </c>
      <c r="J255" s="19">
        <v>0</v>
      </c>
      <c r="K255" s="27">
        <f t="shared" si="63"/>
        <v>0</v>
      </c>
    </row>
    <row r="256" spans="2:11" x14ac:dyDescent="0.25">
      <c r="B256" s="66" t="s">
        <v>283</v>
      </c>
      <c r="C256" s="66" t="s">
        <v>284</v>
      </c>
      <c r="D256" s="82" t="s">
        <v>7</v>
      </c>
      <c r="E256" s="82">
        <v>1</v>
      </c>
      <c r="F256" s="15" t="s">
        <v>390</v>
      </c>
      <c r="G256" s="19">
        <v>0</v>
      </c>
      <c r="H256" s="27">
        <f t="shared" si="62"/>
        <v>0</v>
      </c>
      <c r="J256" s="19">
        <v>0</v>
      </c>
      <c r="K256" s="27">
        <f t="shared" si="63"/>
        <v>0</v>
      </c>
    </row>
    <row r="257" spans="2:11" x14ac:dyDescent="0.25">
      <c r="B257" s="66" t="s">
        <v>285</v>
      </c>
      <c r="C257" s="66" t="s">
        <v>286</v>
      </c>
      <c r="D257" s="82" t="s">
        <v>7</v>
      </c>
      <c r="E257" s="82">
        <v>1</v>
      </c>
      <c r="F257" s="15" t="s">
        <v>390</v>
      </c>
      <c r="G257" s="19">
        <v>0</v>
      </c>
      <c r="H257" s="27">
        <f t="shared" si="62"/>
        <v>0</v>
      </c>
      <c r="J257" s="19">
        <v>0</v>
      </c>
      <c r="K257" s="27">
        <f t="shared" si="63"/>
        <v>0</v>
      </c>
    </row>
    <row r="258" spans="2:11" x14ac:dyDescent="0.25">
      <c r="B258" s="66" t="s">
        <v>287</v>
      </c>
      <c r="C258" s="66" t="s">
        <v>288</v>
      </c>
      <c r="D258" s="82" t="s">
        <v>7</v>
      </c>
      <c r="E258" s="82">
        <v>1</v>
      </c>
      <c r="F258" s="15" t="s">
        <v>390</v>
      </c>
      <c r="G258" s="19">
        <v>0</v>
      </c>
      <c r="H258" s="27">
        <f t="shared" si="62"/>
        <v>0</v>
      </c>
      <c r="J258" s="19">
        <v>0</v>
      </c>
      <c r="K258" s="27">
        <f t="shared" si="63"/>
        <v>0</v>
      </c>
    </row>
    <row r="259" spans="2:11" x14ac:dyDescent="0.25">
      <c r="B259" s="66" t="s">
        <v>289</v>
      </c>
      <c r="C259" s="66" t="s">
        <v>290</v>
      </c>
      <c r="D259" s="82" t="s">
        <v>7</v>
      </c>
      <c r="E259" s="82">
        <v>1</v>
      </c>
      <c r="F259" s="15" t="s">
        <v>390</v>
      </c>
      <c r="G259" s="19">
        <v>0</v>
      </c>
      <c r="H259" s="27">
        <f t="shared" si="62"/>
        <v>0</v>
      </c>
      <c r="J259" s="19">
        <v>0</v>
      </c>
      <c r="K259" s="27">
        <f t="shared" si="63"/>
        <v>0</v>
      </c>
    </row>
    <row r="260" spans="2:11" x14ac:dyDescent="0.25">
      <c r="B260" s="66" t="s">
        <v>291</v>
      </c>
      <c r="C260" s="66" t="s">
        <v>292</v>
      </c>
      <c r="D260" s="82" t="s">
        <v>7</v>
      </c>
      <c r="E260" s="82">
        <v>1</v>
      </c>
      <c r="F260" s="15" t="s">
        <v>390</v>
      </c>
      <c r="G260" s="19">
        <v>0</v>
      </c>
      <c r="H260" s="27">
        <f t="shared" si="62"/>
        <v>0</v>
      </c>
      <c r="J260" s="19">
        <v>0</v>
      </c>
      <c r="K260" s="27">
        <f t="shared" si="63"/>
        <v>0</v>
      </c>
    </row>
    <row r="261" spans="2:11" x14ac:dyDescent="0.25">
      <c r="B261" s="66" t="s">
        <v>293</v>
      </c>
      <c r="C261" s="66" t="s">
        <v>294</v>
      </c>
      <c r="D261" s="82" t="s">
        <v>7</v>
      </c>
      <c r="E261" s="82">
        <v>1</v>
      </c>
      <c r="F261" s="15" t="s">
        <v>390</v>
      </c>
      <c r="G261" s="19">
        <v>0</v>
      </c>
      <c r="H261" s="27">
        <f t="shared" si="62"/>
        <v>0</v>
      </c>
      <c r="J261" s="19">
        <v>0</v>
      </c>
      <c r="K261" s="27">
        <f t="shared" si="63"/>
        <v>0</v>
      </c>
    </row>
    <row r="262" spans="2:11" x14ac:dyDescent="0.25">
      <c r="B262" s="66" t="s">
        <v>295</v>
      </c>
      <c r="C262" s="66" t="s">
        <v>296</v>
      </c>
      <c r="D262" s="82" t="s">
        <v>7</v>
      </c>
      <c r="E262" s="82">
        <v>1</v>
      </c>
      <c r="F262" s="15" t="s">
        <v>390</v>
      </c>
      <c r="G262" s="19">
        <v>0</v>
      </c>
      <c r="H262" s="27">
        <f t="shared" si="62"/>
        <v>0</v>
      </c>
      <c r="J262" s="19">
        <v>0</v>
      </c>
      <c r="K262" s="27">
        <f t="shared" si="63"/>
        <v>0</v>
      </c>
    </row>
    <row r="263" spans="2:11" x14ac:dyDescent="0.25">
      <c r="B263" s="66" t="s">
        <v>297</v>
      </c>
      <c r="C263" s="66" t="s">
        <v>298</v>
      </c>
      <c r="D263" s="82" t="s">
        <v>7</v>
      </c>
      <c r="E263" s="82">
        <v>1</v>
      </c>
      <c r="F263" s="15" t="s">
        <v>390</v>
      </c>
      <c r="G263" s="19">
        <v>0</v>
      </c>
      <c r="H263" s="27">
        <f t="shared" si="62"/>
        <v>0</v>
      </c>
      <c r="J263" s="19">
        <v>0</v>
      </c>
      <c r="K263" s="27">
        <f t="shared" si="63"/>
        <v>0</v>
      </c>
    </row>
    <row r="264" spans="2:11" x14ac:dyDescent="0.25">
      <c r="B264" s="66" t="s">
        <v>299</v>
      </c>
      <c r="C264" s="66" t="s">
        <v>300</v>
      </c>
      <c r="D264" s="82" t="s">
        <v>7</v>
      </c>
      <c r="E264" s="82">
        <v>1</v>
      </c>
      <c r="F264" s="15" t="s">
        <v>390</v>
      </c>
      <c r="G264" s="19">
        <v>0</v>
      </c>
      <c r="H264" s="27">
        <f t="shared" si="62"/>
        <v>0</v>
      </c>
      <c r="J264" s="19">
        <v>0</v>
      </c>
      <c r="K264" s="27">
        <f t="shared" si="63"/>
        <v>0</v>
      </c>
    </row>
    <row r="265" spans="2:11" x14ac:dyDescent="0.25">
      <c r="B265" s="66" t="s">
        <v>301</v>
      </c>
      <c r="C265" s="66" t="s">
        <v>302</v>
      </c>
      <c r="D265" s="82" t="s">
        <v>7</v>
      </c>
      <c r="E265" s="82">
        <v>1</v>
      </c>
      <c r="F265" s="15" t="s">
        <v>390</v>
      </c>
      <c r="G265" s="19">
        <v>0</v>
      </c>
      <c r="H265" s="27">
        <f t="shared" si="62"/>
        <v>0</v>
      </c>
      <c r="J265" s="19">
        <v>0</v>
      </c>
      <c r="K265" s="27">
        <f t="shared" si="63"/>
        <v>0</v>
      </c>
    </row>
    <row r="266" spans="2:11" x14ac:dyDescent="0.25">
      <c r="B266" s="66" t="s">
        <v>303</v>
      </c>
      <c r="C266" s="66" t="s">
        <v>304</v>
      </c>
      <c r="D266" s="82" t="s">
        <v>7</v>
      </c>
      <c r="E266" s="82">
        <v>1</v>
      </c>
      <c r="F266" s="15" t="s">
        <v>390</v>
      </c>
      <c r="G266" s="19">
        <v>0</v>
      </c>
      <c r="H266" s="27">
        <f t="shared" si="62"/>
        <v>0</v>
      </c>
      <c r="J266" s="19">
        <v>0</v>
      </c>
      <c r="K266" s="27">
        <f t="shared" si="63"/>
        <v>0</v>
      </c>
    </row>
    <row r="267" spans="2:11" x14ac:dyDescent="0.25">
      <c r="B267" s="66" t="s">
        <v>305</v>
      </c>
      <c r="C267" s="66" t="s">
        <v>306</v>
      </c>
      <c r="D267" s="82" t="s">
        <v>7</v>
      </c>
      <c r="E267" s="82">
        <v>1</v>
      </c>
      <c r="F267" s="15" t="s">
        <v>390</v>
      </c>
      <c r="G267" s="19">
        <v>0</v>
      </c>
      <c r="H267" s="27">
        <f t="shared" si="62"/>
        <v>0</v>
      </c>
      <c r="J267" s="19">
        <v>0</v>
      </c>
      <c r="K267" s="27">
        <f t="shared" si="63"/>
        <v>0</v>
      </c>
    </row>
    <row r="268" spans="2:11" x14ac:dyDescent="0.25">
      <c r="B268" s="66" t="s">
        <v>307</v>
      </c>
      <c r="C268" s="66" t="s">
        <v>308</v>
      </c>
      <c r="D268" s="82" t="s">
        <v>7</v>
      </c>
      <c r="E268" s="82">
        <v>1</v>
      </c>
      <c r="F268" s="15" t="s">
        <v>390</v>
      </c>
      <c r="G268" s="19">
        <v>0</v>
      </c>
      <c r="H268" s="27">
        <f t="shared" si="62"/>
        <v>0</v>
      </c>
      <c r="J268" s="19">
        <v>0</v>
      </c>
      <c r="K268" s="27">
        <f t="shared" si="63"/>
        <v>0</v>
      </c>
    </row>
    <row r="269" spans="2:11" x14ac:dyDescent="0.25">
      <c r="B269" s="66" t="s">
        <v>309</v>
      </c>
      <c r="C269" s="66" t="s">
        <v>310</v>
      </c>
      <c r="D269" s="82" t="s">
        <v>7</v>
      </c>
      <c r="E269" s="82">
        <v>1</v>
      </c>
      <c r="F269" s="15" t="s">
        <v>390</v>
      </c>
      <c r="G269" s="19">
        <v>0</v>
      </c>
      <c r="H269" s="27">
        <f t="shared" si="62"/>
        <v>0</v>
      </c>
      <c r="J269" s="19">
        <v>0</v>
      </c>
      <c r="K269" s="27">
        <f t="shared" si="63"/>
        <v>0</v>
      </c>
    </row>
    <row r="270" spans="2:11" x14ac:dyDescent="0.25">
      <c r="B270" s="66" t="s">
        <v>311</v>
      </c>
      <c r="C270" s="66" t="s">
        <v>312</v>
      </c>
      <c r="D270" s="82" t="s">
        <v>7</v>
      </c>
      <c r="E270" s="82">
        <v>4</v>
      </c>
      <c r="F270" s="15" t="s">
        <v>390</v>
      </c>
      <c r="G270" s="19">
        <v>0</v>
      </c>
      <c r="H270" s="27">
        <f t="shared" si="62"/>
        <v>0</v>
      </c>
      <c r="J270" s="19">
        <v>0</v>
      </c>
      <c r="K270" s="27">
        <f t="shared" si="63"/>
        <v>0</v>
      </c>
    </row>
    <row r="271" spans="2:11" x14ac:dyDescent="0.25">
      <c r="B271" s="66" t="s">
        <v>303</v>
      </c>
      <c r="C271" s="66" t="s">
        <v>304</v>
      </c>
      <c r="D271" s="82" t="s">
        <v>7</v>
      </c>
      <c r="E271" s="82">
        <f>E270</f>
        <v>4</v>
      </c>
      <c r="F271" s="15" t="s">
        <v>390</v>
      </c>
      <c r="G271" s="19">
        <v>0</v>
      </c>
      <c r="H271" s="27">
        <f t="shared" si="62"/>
        <v>0</v>
      </c>
      <c r="J271" s="19">
        <v>0</v>
      </c>
      <c r="K271" s="27">
        <f t="shared" si="63"/>
        <v>0</v>
      </c>
    </row>
    <row r="272" spans="2:11" x14ac:dyDescent="0.25">
      <c r="B272" s="66" t="s">
        <v>305</v>
      </c>
      <c r="C272" s="66" t="s">
        <v>306</v>
      </c>
      <c r="D272" s="82" t="s">
        <v>7</v>
      </c>
      <c r="E272" s="82">
        <f>2*E270</f>
        <v>8</v>
      </c>
      <c r="F272" s="15" t="s">
        <v>390</v>
      </c>
      <c r="G272" s="19">
        <v>0</v>
      </c>
      <c r="H272" s="27">
        <f t="shared" si="62"/>
        <v>0</v>
      </c>
      <c r="J272" s="19">
        <v>0</v>
      </c>
      <c r="K272" s="27">
        <f t="shared" si="63"/>
        <v>0</v>
      </c>
    </row>
    <row r="273" spans="2:11" x14ac:dyDescent="0.25">
      <c r="B273" s="66" t="s">
        <v>313</v>
      </c>
      <c r="C273" s="66" t="s">
        <v>314</v>
      </c>
      <c r="D273" s="82" t="s">
        <v>7</v>
      </c>
      <c r="E273" s="82">
        <v>4</v>
      </c>
      <c r="F273" s="15" t="s">
        <v>390</v>
      </c>
      <c r="G273" s="19">
        <v>0</v>
      </c>
      <c r="H273" s="27">
        <f t="shared" si="62"/>
        <v>0</v>
      </c>
      <c r="J273" s="19">
        <v>0</v>
      </c>
      <c r="K273" s="27">
        <f t="shared" si="63"/>
        <v>0</v>
      </c>
    </row>
    <row r="274" spans="2:11" x14ac:dyDescent="0.25">
      <c r="B274" s="66" t="s">
        <v>315</v>
      </c>
      <c r="C274" s="66" t="s">
        <v>316</v>
      </c>
      <c r="D274" s="82" t="s">
        <v>7</v>
      </c>
      <c r="E274" s="82">
        <v>4</v>
      </c>
      <c r="F274" s="15" t="s">
        <v>390</v>
      </c>
      <c r="G274" s="19">
        <v>0</v>
      </c>
      <c r="H274" s="27">
        <f t="shared" si="62"/>
        <v>0</v>
      </c>
      <c r="J274" s="19">
        <v>0</v>
      </c>
      <c r="K274" s="27">
        <f t="shared" si="63"/>
        <v>0</v>
      </c>
    </row>
    <row r="275" spans="2:11" x14ac:dyDescent="0.25">
      <c r="B275" s="66" t="s">
        <v>317</v>
      </c>
      <c r="C275" s="66" t="s">
        <v>318</v>
      </c>
      <c r="D275" s="82" t="s">
        <v>7</v>
      </c>
      <c r="E275" s="82">
        <v>1</v>
      </c>
      <c r="F275" s="15" t="s">
        <v>390</v>
      </c>
      <c r="G275" s="19">
        <v>0</v>
      </c>
      <c r="H275" s="27">
        <f t="shared" si="62"/>
        <v>0</v>
      </c>
      <c r="J275" s="19">
        <v>0</v>
      </c>
      <c r="K275" s="27">
        <f t="shared" si="63"/>
        <v>0</v>
      </c>
    </row>
    <row r="276" spans="2:11" x14ac:dyDescent="0.25">
      <c r="B276" s="66" t="s">
        <v>303</v>
      </c>
      <c r="C276" s="66" t="s">
        <v>304</v>
      </c>
      <c r="D276" s="82" t="s">
        <v>7</v>
      </c>
      <c r="E276" s="82">
        <v>1</v>
      </c>
      <c r="F276" s="15" t="s">
        <v>390</v>
      </c>
      <c r="G276" s="19">
        <v>0</v>
      </c>
      <c r="H276" s="27">
        <f t="shared" si="62"/>
        <v>0</v>
      </c>
      <c r="J276" s="19">
        <v>0</v>
      </c>
      <c r="K276" s="27">
        <f t="shared" si="63"/>
        <v>0</v>
      </c>
    </row>
    <row r="277" spans="2:11" x14ac:dyDescent="0.25">
      <c r="B277" s="66" t="s">
        <v>305</v>
      </c>
      <c r="C277" s="66" t="s">
        <v>306</v>
      </c>
      <c r="D277" s="82" t="s">
        <v>7</v>
      </c>
      <c r="E277" s="82">
        <v>1</v>
      </c>
      <c r="F277" s="15" t="s">
        <v>390</v>
      </c>
      <c r="G277" s="19">
        <v>0</v>
      </c>
      <c r="H277" s="27">
        <f t="shared" si="62"/>
        <v>0</v>
      </c>
      <c r="J277" s="19">
        <v>0</v>
      </c>
      <c r="K277" s="27">
        <f t="shared" si="63"/>
        <v>0</v>
      </c>
    </row>
    <row r="278" spans="2:11" x14ac:dyDescent="0.25">
      <c r="B278" s="66" t="s">
        <v>279</v>
      </c>
      <c r="C278" s="66" t="s">
        <v>280</v>
      </c>
      <c r="D278" s="82" t="s">
        <v>7</v>
      </c>
      <c r="E278" s="82">
        <v>2</v>
      </c>
      <c r="F278" s="15" t="s">
        <v>390</v>
      </c>
      <c r="G278" s="19">
        <v>0</v>
      </c>
      <c r="H278" s="27">
        <f t="shared" si="62"/>
        <v>0</v>
      </c>
      <c r="J278" s="19">
        <v>0</v>
      </c>
      <c r="K278" s="27">
        <f t="shared" si="63"/>
        <v>0</v>
      </c>
    </row>
    <row r="279" spans="2:11" x14ac:dyDescent="0.25">
      <c r="B279" s="66" t="s">
        <v>319</v>
      </c>
      <c r="C279" s="66" t="s">
        <v>320</v>
      </c>
      <c r="D279" s="82" t="s">
        <v>7</v>
      </c>
      <c r="E279" s="82">
        <v>6</v>
      </c>
      <c r="F279" s="15" t="s">
        <v>390</v>
      </c>
      <c r="G279" s="19">
        <v>0</v>
      </c>
      <c r="H279" s="27">
        <f t="shared" si="62"/>
        <v>0</v>
      </c>
      <c r="J279" s="19">
        <v>0</v>
      </c>
      <c r="K279" s="27">
        <f t="shared" si="63"/>
        <v>0</v>
      </c>
    </row>
    <row r="280" spans="2:11" x14ac:dyDescent="0.25">
      <c r="B280" s="66" t="s">
        <v>311</v>
      </c>
      <c r="C280" s="66" t="s">
        <v>312</v>
      </c>
      <c r="D280" s="82" t="s">
        <v>7</v>
      </c>
      <c r="E280" s="82">
        <v>2</v>
      </c>
      <c r="F280" s="15" t="s">
        <v>390</v>
      </c>
      <c r="G280" s="19">
        <v>0</v>
      </c>
      <c r="H280" s="27">
        <f t="shared" si="62"/>
        <v>0</v>
      </c>
      <c r="J280" s="19">
        <v>0</v>
      </c>
      <c r="K280" s="27">
        <f t="shared" si="63"/>
        <v>0</v>
      </c>
    </row>
    <row r="281" spans="2:11" x14ac:dyDescent="0.25">
      <c r="B281" s="66" t="s">
        <v>303</v>
      </c>
      <c r="C281" s="66" t="s">
        <v>304</v>
      </c>
      <c r="D281" s="82" t="s">
        <v>7</v>
      </c>
      <c r="E281" s="82">
        <f>E280</f>
        <v>2</v>
      </c>
      <c r="F281" s="15" t="s">
        <v>390</v>
      </c>
      <c r="G281" s="19">
        <v>0</v>
      </c>
      <c r="H281" s="27">
        <f t="shared" si="62"/>
        <v>0</v>
      </c>
      <c r="J281" s="19">
        <v>0</v>
      </c>
      <c r="K281" s="27">
        <f t="shared" si="63"/>
        <v>0</v>
      </c>
    </row>
    <row r="282" spans="2:11" x14ac:dyDescent="0.25">
      <c r="B282" s="66" t="s">
        <v>305</v>
      </c>
      <c r="C282" s="66" t="s">
        <v>306</v>
      </c>
      <c r="D282" s="82" t="s">
        <v>7</v>
      </c>
      <c r="E282" s="82">
        <f>2*E280</f>
        <v>4</v>
      </c>
      <c r="F282" s="15" t="s">
        <v>390</v>
      </c>
      <c r="G282" s="19">
        <v>0</v>
      </c>
      <c r="H282" s="27">
        <f t="shared" si="62"/>
        <v>0</v>
      </c>
      <c r="J282" s="19">
        <v>0</v>
      </c>
      <c r="K282" s="27">
        <f t="shared" si="63"/>
        <v>0</v>
      </c>
    </row>
    <row r="283" spans="2:11" x14ac:dyDescent="0.25">
      <c r="B283" s="66" t="s">
        <v>307</v>
      </c>
      <c r="C283" s="66" t="s">
        <v>308</v>
      </c>
      <c r="D283" s="82" t="s">
        <v>7</v>
      </c>
      <c r="E283" s="82">
        <f>E280</f>
        <v>2</v>
      </c>
      <c r="F283" s="15" t="s">
        <v>390</v>
      </c>
      <c r="G283" s="19">
        <v>0</v>
      </c>
      <c r="H283" s="27">
        <f t="shared" si="62"/>
        <v>0</v>
      </c>
      <c r="J283" s="19">
        <v>0</v>
      </c>
      <c r="K283" s="27">
        <f t="shared" si="63"/>
        <v>0</v>
      </c>
    </row>
    <row r="284" spans="2:11" x14ac:dyDescent="0.25">
      <c r="B284" s="66" t="s">
        <v>321</v>
      </c>
      <c r="C284" s="66" t="s">
        <v>322</v>
      </c>
      <c r="D284" s="82" t="s">
        <v>7</v>
      </c>
      <c r="E284" s="82">
        <v>2</v>
      </c>
      <c r="F284" s="15" t="s">
        <v>390</v>
      </c>
      <c r="G284" s="19">
        <v>0</v>
      </c>
      <c r="H284" s="27">
        <f t="shared" si="62"/>
        <v>0</v>
      </c>
      <c r="J284" s="19">
        <v>0</v>
      </c>
      <c r="K284" s="27">
        <f t="shared" si="63"/>
        <v>0</v>
      </c>
    </row>
    <row r="285" spans="2:11" x14ac:dyDescent="0.25">
      <c r="B285" s="66" t="s">
        <v>323</v>
      </c>
      <c r="C285" s="66" t="s">
        <v>324</v>
      </c>
      <c r="D285" s="82" t="s">
        <v>7</v>
      </c>
      <c r="E285" s="82">
        <v>2</v>
      </c>
      <c r="F285" s="15" t="s">
        <v>390</v>
      </c>
      <c r="G285" s="19">
        <v>0</v>
      </c>
      <c r="H285" s="27">
        <f t="shared" si="62"/>
        <v>0</v>
      </c>
      <c r="J285" s="19">
        <v>0</v>
      </c>
      <c r="K285" s="27">
        <f t="shared" si="63"/>
        <v>0</v>
      </c>
    </row>
    <row r="286" spans="2:11" x14ac:dyDescent="0.25">
      <c r="B286" s="66" t="s">
        <v>325</v>
      </c>
      <c r="C286" s="66" t="s">
        <v>326</v>
      </c>
      <c r="D286" s="82" t="s">
        <v>7</v>
      </c>
      <c r="E286" s="82">
        <v>2</v>
      </c>
      <c r="F286" s="15" t="s">
        <v>390</v>
      </c>
      <c r="G286" s="19">
        <v>0</v>
      </c>
      <c r="H286" s="27">
        <f t="shared" si="62"/>
        <v>0</v>
      </c>
      <c r="J286" s="19">
        <v>0</v>
      </c>
      <c r="K286" s="27">
        <f t="shared" si="63"/>
        <v>0</v>
      </c>
    </row>
    <row r="287" spans="2:11" x14ac:dyDescent="0.25">
      <c r="B287" s="66" t="s">
        <v>327</v>
      </c>
      <c r="C287" s="66" t="s">
        <v>328</v>
      </c>
      <c r="D287" s="82" t="s">
        <v>7</v>
      </c>
      <c r="E287" s="82">
        <v>1</v>
      </c>
      <c r="F287" s="15" t="s">
        <v>390</v>
      </c>
      <c r="G287" s="19">
        <v>0</v>
      </c>
      <c r="H287" s="27">
        <f t="shared" si="62"/>
        <v>0</v>
      </c>
      <c r="J287" s="19">
        <v>0</v>
      </c>
      <c r="K287" s="27">
        <f t="shared" si="63"/>
        <v>0</v>
      </c>
    </row>
    <row r="288" spans="2:11" x14ac:dyDescent="0.25">
      <c r="B288" s="66" t="s">
        <v>303</v>
      </c>
      <c r="C288" s="66" t="s">
        <v>304</v>
      </c>
      <c r="D288" s="82" t="s">
        <v>7</v>
      </c>
      <c r="E288" s="82">
        <v>1</v>
      </c>
      <c r="F288" s="15" t="s">
        <v>390</v>
      </c>
      <c r="G288" s="19">
        <v>0</v>
      </c>
      <c r="H288" s="27">
        <f t="shared" si="62"/>
        <v>0</v>
      </c>
      <c r="J288" s="19">
        <v>0</v>
      </c>
      <c r="K288" s="27">
        <f t="shared" si="63"/>
        <v>0</v>
      </c>
    </row>
    <row r="289" spans="2:11" x14ac:dyDescent="0.25">
      <c r="B289" s="66" t="s">
        <v>307</v>
      </c>
      <c r="C289" s="66" t="s">
        <v>308</v>
      </c>
      <c r="D289" s="82" t="s">
        <v>7</v>
      </c>
      <c r="E289" s="82">
        <v>1</v>
      </c>
      <c r="F289" s="15" t="s">
        <v>390</v>
      </c>
      <c r="G289" s="19">
        <v>0</v>
      </c>
      <c r="H289" s="27">
        <f t="shared" si="62"/>
        <v>0</v>
      </c>
      <c r="J289" s="19">
        <v>0</v>
      </c>
      <c r="K289" s="27">
        <f t="shared" si="63"/>
        <v>0</v>
      </c>
    </row>
    <row r="290" spans="2:11" x14ac:dyDescent="0.25">
      <c r="B290" s="66" t="s">
        <v>329</v>
      </c>
      <c r="C290" s="66" t="s">
        <v>330</v>
      </c>
      <c r="D290" s="82" t="s">
        <v>7</v>
      </c>
      <c r="E290" s="82">
        <v>8</v>
      </c>
      <c r="F290" s="15" t="s">
        <v>390</v>
      </c>
      <c r="G290" s="19">
        <v>0</v>
      </c>
      <c r="H290" s="27">
        <f t="shared" si="62"/>
        <v>0</v>
      </c>
      <c r="J290" s="19">
        <v>0</v>
      </c>
      <c r="K290" s="27">
        <f t="shared" si="63"/>
        <v>0</v>
      </c>
    </row>
    <row r="291" spans="2:11" x14ac:dyDescent="0.25">
      <c r="B291" s="66" t="s">
        <v>331</v>
      </c>
      <c r="C291" s="66" t="s">
        <v>332</v>
      </c>
      <c r="D291" s="82" t="s">
        <v>7</v>
      </c>
      <c r="E291" s="82">
        <v>1</v>
      </c>
      <c r="F291" s="15" t="s">
        <v>390</v>
      </c>
      <c r="G291" s="19">
        <v>0</v>
      </c>
      <c r="H291" s="27">
        <f t="shared" si="62"/>
        <v>0</v>
      </c>
      <c r="J291" s="19">
        <v>0</v>
      </c>
      <c r="K291" s="27">
        <f t="shared" si="63"/>
        <v>0</v>
      </c>
    </row>
    <row r="292" spans="2:11" x14ac:dyDescent="0.25">
      <c r="B292" s="66" t="s">
        <v>333</v>
      </c>
      <c r="C292" s="66" t="s">
        <v>334</v>
      </c>
      <c r="D292" s="82" t="s">
        <v>7</v>
      </c>
      <c r="E292" s="82">
        <v>1</v>
      </c>
      <c r="F292" s="15" t="s">
        <v>390</v>
      </c>
      <c r="G292" s="19">
        <v>0</v>
      </c>
      <c r="H292" s="27">
        <f t="shared" si="62"/>
        <v>0</v>
      </c>
      <c r="J292" s="19">
        <v>0</v>
      </c>
      <c r="K292" s="27">
        <f t="shared" si="63"/>
        <v>0</v>
      </c>
    </row>
    <row r="293" spans="2:11" x14ac:dyDescent="0.25">
      <c r="B293" s="66" t="s">
        <v>335</v>
      </c>
      <c r="C293" s="66" t="s">
        <v>336</v>
      </c>
      <c r="D293" s="82" t="s">
        <v>7</v>
      </c>
      <c r="E293" s="82">
        <v>8</v>
      </c>
      <c r="F293" s="15" t="s">
        <v>390</v>
      </c>
      <c r="G293" s="19">
        <v>0</v>
      </c>
      <c r="H293" s="27">
        <f t="shared" si="62"/>
        <v>0</v>
      </c>
      <c r="J293" s="19">
        <v>0</v>
      </c>
      <c r="K293" s="27">
        <f t="shared" si="63"/>
        <v>0</v>
      </c>
    </row>
    <row r="294" spans="2:11" x14ac:dyDescent="0.25">
      <c r="B294" s="66" t="s">
        <v>337</v>
      </c>
      <c r="C294" s="66" t="s">
        <v>338</v>
      </c>
      <c r="D294" s="82" t="s">
        <v>7</v>
      </c>
      <c r="E294" s="82">
        <v>1</v>
      </c>
      <c r="F294" s="15" t="s">
        <v>390</v>
      </c>
      <c r="G294" s="19">
        <v>0</v>
      </c>
      <c r="H294" s="27">
        <f t="shared" si="62"/>
        <v>0</v>
      </c>
      <c r="J294" s="19">
        <v>0</v>
      </c>
      <c r="K294" s="27">
        <f t="shared" si="63"/>
        <v>0</v>
      </c>
    </row>
    <row r="295" spans="2:11" x14ac:dyDescent="0.25">
      <c r="B295" s="66" t="s">
        <v>339</v>
      </c>
      <c r="C295" s="66" t="s">
        <v>340</v>
      </c>
      <c r="D295" s="82" t="s">
        <v>7</v>
      </c>
      <c r="E295" s="82">
        <v>60</v>
      </c>
      <c r="F295" s="15" t="s">
        <v>390</v>
      </c>
      <c r="G295" s="19">
        <v>0</v>
      </c>
      <c r="H295" s="27">
        <f t="shared" si="62"/>
        <v>0</v>
      </c>
      <c r="J295" s="19">
        <v>0</v>
      </c>
      <c r="K295" s="27">
        <f t="shared" si="63"/>
        <v>0</v>
      </c>
    </row>
    <row r="296" spans="2:11" x14ac:dyDescent="0.25">
      <c r="B296" s="66" t="s">
        <v>341</v>
      </c>
      <c r="C296" s="66" t="s">
        <v>342</v>
      </c>
      <c r="D296" s="82" t="s">
        <v>7</v>
      </c>
      <c r="E296" s="82">
        <v>1</v>
      </c>
      <c r="F296" s="15" t="s">
        <v>390</v>
      </c>
      <c r="G296" s="19">
        <v>0</v>
      </c>
      <c r="H296" s="27">
        <f t="shared" si="62"/>
        <v>0</v>
      </c>
      <c r="J296" s="19">
        <v>0</v>
      </c>
      <c r="K296" s="27">
        <f t="shared" si="63"/>
        <v>0</v>
      </c>
    </row>
    <row r="297" spans="2:11" x14ac:dyDescent="0.25">
      <c r="B297" s="66" t="s">
        <v>343</v>
      </c>
      <c r="C297" s="66" t="s">
        <v>344</v>
      </c>
      <c r="D297" s="82" t="s">
        <v>7</v>
      </c>
      <c r="E297" s="82">
        <v>1</v>
      </c>
      <c r="F297" s="15" t="s">
        <v>390</v>
      </c>
      <c r="G297" s="19">
        <v>0</v>
      </c>
      <c r="H297" s="27">
        <f t="shared" si="62"/>
        <v>0</v>
      </c>
      <c r="J297" s="19">
        <v>0</v>
      </c>
      <c r="K297" s="27">
        <f t="shared" si="63"/>
        <v>0</v>
      </c>
    </row>
    <row r="298" spans="2:11" x14ac:dyDescent="0.25">
      <c r="B298" s="66" t="s">
        <v>345</v>
      </c>
      <c r="C298" s="66" t="s">
        <v>346</v>
      </c>
      <c r="D298" s="82" t="s">
        <v>7</v>
      </c>
      <c r="E298" s="82">
        <v>1</v>
      </c>
      <c r="F298" s="15" t="s">
        <v>390</v>
      </c>
      <c r="G298" s="19">
        <v>0</v>
      </c>
      <c r="H298" s="27">
        <f t="shared" si="62"/>
        <v>0</v>
      </c>
      <c r="J298" s="19">
        <v>0</v>
      </c>
      <c r="K298" s="27">
        <f t="shared" si="63"/>
        <v>0</v>
      </c>
    </row>
    <row r="299" spans="2:11" x14ac:dyDescent="0.25">
      <c r="B299" s="66" t="s">
        <v>347</v>
      </c>
      <c r="C299" s="66" t="s">
        <v>348</v>
      </c>
      <c r="D299" s="82" t="s">
        <v>7</v>
      </c>
      <c r="E299" s="82">
        <v>2</v>
      </c>
      <c r="F299" s="15" t="s">
        <v>390</v>
      </c>
      <c r="G299" s="19">
        <v>0</v>
      </c>
      <c r="H299" s="27">
        <f t="shared" si="62"/>
        <v>0</v>
      </c>
      <c r="J299" s="19">
        <v>0</v>
      </c>
      <c r="K299" s="27">
        <f t="shared" si="63"/>
        <v>0</v>
      </c>
    </row>
    <row r="300" spans="2:11" x14ac:dyDescent="0.25">
      <c r="B300" s="66" t="s">
        <v>349</v>
      </c>
      <c r="C300" s="66" t="s">
        <v>350</v>
      </c>
      <c r="D300" s="82" t="s">
        <v>16</v>
      </c>
      <c r="E300" s="82">
        <v>1</v>
      </c>
      <c r="F300" s="15" t="s">
        <v>390</v>
      </c>
      <c r="G300" s="19">
        <v>0</v>
      </c>
      <c r="H300" s="27">
        <f t="shared" si="62"/>
        <v>0</v>
      </c>
      <c r="J300" s="19">
        <v>0</v>
      </c>
      <c r="K300" s="27">
        <f t="shared" si="63"/>
        <v>0</v>
      </c>
    </row>
    <row r="301" spans="2:11" x14ac:dyDescent="0.25">
      <c r="B301" s="66"/>
      <c r="C301" s="66" t="s">
        <v>351</v>
      </c>
      <c r="D301" s="82" t="s">
        <v>10</v>
      </c>
      <c r="E301" s="82">
        <v>1</v>
      </c>
      <c r="F301" s="15" t="s">
        <v>390</v>
      </c>
      <c r="G301" s="19">
        <v>0</v>
      </c>
      <c r="H301" s="27">
        <f t="shared" si="62"/>
        <v>0</v>
      </c>
      <c r="J301" s="19">
        <v>0</v>
      </c>
      <c r="K301" s="27">
        <f t="shared" si="63"/>
        <v>0</v>
      </c>
    </row>
    <row r="302" spans="2:11" x14ac:dyDescent="0.25">
      <c r="B302" s="63"/>
      <c r="C302" s="92" t="s">
        <v>352</v>
      </c>
      <c r="D302" s="147"/>
      <c r="E302" s="148"/>
      <c r="F302" s="16" t="s">
        <v>390</v>
      </c>
      <c r="G302" s="145"/>
      <c r="H302" s="146"/>
      <c r="J302" s="145"/>
      <c r="K302" s="146"/>
    </row>
    <row r="303" spans="2:11" x14ac:dyDescent="0.25">
      <c r="B303" s="10" t="s">
        <v>353</v>
      </c>
      <c r="C303" s="7" t="s">
        <v>354</v>
      </c>
      <c r="D303" s="81" t="s">
        <v>16</v>
      </c>
      <c r="E303" s="81">
        <v>15</v>
      </c>
      <c r="F303" s="16" t="s">
        <v>390</v>
      </c>
      <c r="G303" s="19">
        <v>0</v>
      </c>
      <c r="H303" s="27">
        <f t="shared" ref="H303:H313" si="64">G303*E303</f>
        <v>0</v>
      </c>
      <c r="J303" s="19">
        <v>0</v>
      </c>
      <c r="K303" s="27">
        <f t="shared" ref="K303:K313" si="65">J303*E303</f>
        <v>0</v>
      </c>
    </row>
    <row r="304" spans="2:11" x14ac:dyDescent="0.25">
      <c r="B304" s="10" t="s">
        <v>353</v>
      </c>
      <c r="C304" s="7" t="s">
        <v>355</v>
      </c>
      <c r="D304" s="81" t="s">
        <v>16</v>
      </c>
      <c r="E304" s="81">
        <v>50</v>
      </c>
      <c r="F304" s="16" t="s">
        <v>390</v>
      </c>
      <c r="G304" s="19">
        <v>0</v>
      </c>
      <c r="H304" s="27">
        <f t="shared" si="64"/>
        <v>0</v>
      </c>
      <c r="J304" s="19">
        <v>0</v>
      </c>
      <c r="K304" s="27">
        <f t="shared" si="65"/>
        <v>0</v>
      </c>
    </row>
    <row r="305" spans="2:11" x14ac:dyDescent="0.25">
      <c r="B305" s="10" t="s">
        <v>353</v>
      </c>
      <c r="C305" s="7" t="s">
        <v>356</v>
      </c>
      <c r="D305" s="81" t="s">
        <v>16</v>
      </c>
      <c r="E305" s="81">
        <v>50</v>
      </c>
      <c r="F305" s="16" t="s">
        <v>390</v>
      </c>
      <c r="G305" s="19">
        <v>0</v>
      </c>
      <c r="H305" s="27">
        <f t="shared" si="64"/>
        <v>0</v>
      </c>
      <c r="J305" s="19">
        <v>0</v>
      </c>
      <c r="K305" s="27">
        <f t="shared" si="65"/>
        <v>0</v>
      </c>
    </row>
    <row r="306" spans="2:11" x14ac:dyDescent="0.25">
      <c r="B306" s="10" t="s">
        <v>353</v>
      </c>
      <c r="C306" s="7" t="s">
        <v>357</v>
      </c>
      <c r="D306" s="81" t="s">
        <v>16</v>
      </c>
      <c r="E306" s="81">
        <v>300</v>
      </c>
      <c r="F306" s="16" t="s">
        <v>390</v>
      </c>
      <c r="G306" s="19">
        <v>0</v>
      </c>
      <c r="H306" s="27">
        <f t="shared" si="64"/>
        <v>0</v>
      </c>
      <c r="J306" s="19">
        <v>0</v>
      </c>
      <c r="K306" s="27">
        <f t="shared" si="65"/>
        <v>0</v>
      </c>
    </row>
    <row r="307" spans="2:11" x14ac:dyDescent="0.25">
      <c r="B307" s="10" t="s">
        <v>353</v>
      </c>
      <c r="C307" s="7" t="s">
        <v>358</v>
      </c>
      <c r="D307" s="81" t="s">
        <v>16</v>
      </c>
      <c r="E307" s="81">
        <v>500</v>
      </c>
      <c r="F307" s="16" t="s">
        <v>390</v>
      </c>
      <c r="G307" s="19">
        <v>0</v>
      </c>
      <c r="H307" s="27">
        <f t="shared" si="64"/>
        <v>0</v>
      </c>
      <c r="J307" s="19">
        <v>0</v>
      </c>
      <c r="K307" s="27">
        <f t="shared" si="65"/>
        <v>0</v>
      </c>
    </row>
    <row r="308" spans="2:11" x14ac:dyDescent="0.25">
      <c r="B308" s="10" t="s">
        <v>353</v>
      </c>
      <c r="C308" s="7" t="s">
        <v>359</v>
      </c>
      <c r="D308" s="81" t="s">
        <v>16</v>
      </c>
      <c r="E308" s="81">
        <v>150</v>
      </c>
      <c r="F308" s="16" t="s">
        <v>390</v>
      </c>
      <c r="G308" s="19">
        <v>0</v>
      </c>
      <c r="H308" s="27">
        <f t="shared" si="64"/>
        <v>0</v>
      </c>
      <c r="J308" s="19">
        <v>0</v>
      </c>
      <c r="K308" s="27">
        <f t="shared" si="65"/>
        <v>0</v>
      </c>
    </row>
    <row r="309" spans="2:11" x14ac:dyDescent="0.25">
      <c r="B309" s="10" t="s">
        <v>353</v>
      </c>
      <c r="C309" s="7" t="s">
        <v>360</v>
      </c>
      <c r="D309" s="81" t="s">
        <v>16</v>
      </c>
      <c r="E309" s="81">
        <v>30</v>
      </c>
      <c r="F309" s="16" t="s">
        <v>390</v>
      </c>
      <c r="G309" s="19">
        <v>0</v>
      </c>
      <c r="H309" s="27">
        <f t="shared" si="64"/>
        <v>0</v>
      </c>
      <c r="J309" s="19">
        <v>0</v>
      </c>
      <c r="K309" s="27">
        <f t="shared" si="65"/>
        <v>0</v>
      </c>
    </row>
    <row r="310" spans="2:11" ht="24.75" x14ac:dyDescent="0.25">
      <c r="B310" s="10" t="s">
        <v>361</v>
      </c>
      <c r="C310" s="7" t="s">
        <v>362</v>
      </c>
      <c r="D310" s="81" t="s">
        <v>16</v>
      </c>
      <c r="E310" s="81">
        <v>40</v>
      </c>
      <c r="F310" s="16" t="s">
        <v>390</v>
      </c>
      <c r="G310" s="19">
        <v>0</v>
      </c>
      <c r="H310" s="27">
        <f t="shared" si="64"/>
        <v>0</v>
      </c>
      <c r="J310" s="19">
        <v>0</v>
      </c>
      <c r="K310" s="27">
        <f t="shared" si="65"/>
        <v>0</v>
      </c>
    </row>
    <row r="311" spans="2:11" ht="24.75" x14ac:dyDescent="0.25">
      <c r="B311" s="10" t="s">
        <v>363</v>
      </c>
      <c r="C311" s="7" t="s">
        <v>364</v>
      </c>
      <c r="D311" s="81" t="s">
        <v>16</v>
      </c>
      <c r="E311" s="81">
        <v>50</v>
      </c>
      <c r="F311" s="16" t="s">
        <v>390</v>
      </c>
      <c r="G311" s="19">
        <v>0</v>
      </c>
      <c r="H311" s="27">
        <f t="shared" si="64"/>
        <v>0</v>
      </c>
      <c r="J311" s="19">
        <v>0</v>
      </c>
      <c r="K311" s="27">
        <f t="shared" si="65"/>
        <v>0</v>
      </c>
    </row>
    <row r="312" spans="2:11" ht="36.75" x14ac:dyDescent="0.25">
      <c r="B312" s="10" t="s">
        <v>365</v>
      </c>
      <c r="C312" s="7" t="s">
        <v>366</v>
      </c>
      <c r="D312" s="81" t="s">
        <v>16</v>
      </c>
      <c r="E312" s="81">
        <v>30</v>
      </c>
      <c r="F312" s="16" t="s">
        <v>390</v>
      </c>
      <c r="G312" s="19">
        <v>0</v>
      </c>
      <c r="H312" s="27">
        <f t="shared" si="64"/>
        <v>0</v>
      </c>
      <c r="J312" s="19">
        <v>0</v>
      </c>
      <c r="K312" s="27">
        <f t="shared" si="65"/>
        <v>0</v>
      </c>
    </row>
    <row r="313" spans="2:11" ht="24.75" x14ac:dyDescent="0.25">
      <c r="B313" s="10" t="s">
        <v>367</v>
      </c>
      <c r="C313" s="7"/>
      <c r="D313" s="81" t="s">
        <v>10</v>
      </c>
      <c r="E313" s="81">
        <v>2</v>
      </c>
      <c r="F313" s="16" t="s">
        <v>390</v>
      </c>
      <c r="G313" s="19">
        <v>0</v>
      </c>
      <c r="H313" s="27">
        <f t="shared" si="64"/>
        <v>0</v>
      </c>
      <c r="J313" s="19">
        <v>0</v>
      </c>
      <c r="K313" s="27">
        <f t="shared" si="65"/>
        <v>0</v>
      </c>
    </row>
    <row r="314" spans="2:11" x14ac:dyDescent="0.25">
      <c r="B314" s="63"/>
      <c r="C314" s="92" t="s">
        <v>368</v>
      </c>
      <c r="D314" s="147"/>
      <c r="E314" s="148"/>
      <c r="F314" s="16" t="s">
        <v>390</v>
      </c>
      <c r="G314" s="145"/>
      <c r="H314" s="146"/>
      <c r="J314" s="145"/>
      <c r="K314" s="146"/>
    </row>
    <row r="315" spans="2:11" x14ac:dyDescent="0.25">
      <c r="B315" s="11"/>
      <c r="C315" s="10" t="s">
        <v>369</v>
      </c>
      <c r="D315" s="81" t="s">
        <v>370</v>
      </c>
      <c r="E315" s="84">
        <v>60</v>
      </c>
      <c r="F315" s="16" t="s">
        <v>390</v>
      </c>
      <c r="G315" s="19">
        <v>0</v>
      </c>
      <c r="H315" s="27">
        <f t="shared" ref="H315:H320" si="66">G315*E315</f>
        <v>0</v>
      </c>
      <c r="J315" s="19">
        <v>0</v>
      </c>
      <c r="K315" s="27">
        <f t="shared" ref="K315:K320" si="67">J315*E315</f>
        <v>0</v>
      </c>
    </row>
    <row r="316" spans="2:11" x14ac:dyDescent="0.25">
      <c r="B316" s="11"/>
      <c r="C316" s="10" t="s">
        <v>371</v>
      </c>
      <c r="D316" s="81" t="s">
        <v>372</v>
      </c>
      <c r="E316" s="84">
        <f>2*4*270</f>
        <v>2160</v>
      </c>
      <c r="F316" s="16" t="s">
        <v>390</v>
      </c>
      <c r="G316" s="19">
        <v>0</v>
      </c>
      <c r="H316" s="27">
        <f t="shared" si="66"/>
        <v>0</v>
      </c>
      <c r="J316" s="19">
        <v>0</v>
      </c>
      <c r="K316" s="27">
        <f t="shared" si="67"/>
        <v>0</v>
      </c>
    </row>
    <row r="317" spans="2:11" x14ac:dyDescent="0.25">
      <c r="B317" s="11"/>
      <c r="C317" s="10" t="s">
        <v>373</v>
      </c>
      <c r="D317" s="81" t="s">
        <v>374</v>
      </c>
      <c r="E317" s="84">
        <v>80</v>
      </c>
      <c r="F317" s="16" t="s">
        <v>390</v>
      </c>
      <c r="G317" s="19">
        <v>0</v>
      </c>
      <c r="H317" s="27">
        <f t="shared" si="66"/>
        <v>0</v>
      </c>
      <c r="J317" s="19">
        <v>0</v>
      </c>
      <c r="K317" s="27">
        <f t="shared" si="67"/>
        <v>0</v>
      </c>
    </row>
    <row r="318" spans="2:11" x14ac:dyDescent="0.25">
      <c r="B318" s="11"/>
      <c r="C318" s="10" t="s">
        <v>375</v>
      </c>
      <c r="D318" s="81" t="s">
        <v>10</v>
      </c>
      <c r="E318" s="84">
        <v>1</v>
      </c>
      <c r="F318" s="16" t="s">
        <v>390</v>
      </c>
      <c r="G318" s="19">
        <v>0</v>
      </c>
      <c r="H318" s="27">
        <f t="shared" si="66"/>
        <v>0</v>
      </c>
      <c r="J318" s="19">
        <v>0</v>
      </c>
      <c r="K318" s="27">
        <f t="shared" si="67"/>
        <v>0</v>
      </c>
    </row>
    <row r="319" spans="2:11" x14ac:dyDescent="0.25">
      <c r="B319" s="11"/>
      <c r="C319" s="10" t="s">
        <v>376</v>
      </c>
      <c r="D319" s="81" t="s">
        <v>374</v>
      </c>
      <c r="E319" s="84">
        <v>10</v>
      </c>
      <c r="F319" s="16" t="s">
        <v>390</v>
      </c>
      <c r="G319" s="19">
        <v>0</v>
      </c>
      <c r="H319" s="27">
        <f t="shared" si="66"/>
        <v>0</v>
      </c>
      <c r="J319" s="19">
        <v>0</v>
      </c>
      <c r="K319" s="27">
        <f t="shared" si="67"/>
        <v>0</v>
      </c>
    </row>
    <row r="320" spans="2:11" x14ac:dyDescent="0.25">
      <c r="B320" s="11"/>
      <c r="C320" s="10" t="s">
        <v>377</v>
      </c>
      <c r="D320" s="81" t="s">
        <v>10</v>
      </c>
      <c r="E320" s="84">
        <v>1</v>
      </c>
      <c r="F320" s="16" t="s">
        <v>390</v>
      </c>
      <c r="G320" s="19">
        <v>0</v>
      </c>
      <c r="H320" s="27">
        <f t="shared" si="66"/>
        <v>0</v>
      </c>
      <c r="J320" s="19">
        <v>0</v>
      </c>
      <c r="K320" s="27">
        <f t="shared" si="67"/>
        <v>0</v>
      </c>
    </row>
    <row r="321" spans="2:11" x14ac:dyDescent="0.25">
      <c r="B321" s="63"/>
      <c r="C321" s="92" t="s">
        <v>378</v>
      </c>
      <c r="D321" s="147"/>
      <c r="E321" s="148"/>
      <c r="F321" s="16" t="s">
        <v>390</v>
      </c>
      <c r="G321" s="145"/>
      <c r="H321" s="146"/>
      <c r="J321" s="145"/>
      <c r="K321" s="146"/>
    </row>
    <row r="322" spans="2:11" x14ac:dyDescent="0.25">
      <c r="B322" s="11"/>
      <c r="C322" s="10" t="s">
        <v>379</v>
      </c>
      <c r="D322" s="81" t="s">
        <v>370</v>
      </c>
      <c r="E322" s="84">
        <v>60</v>
      </c>
      <c r="F322" s="16" t="s">
        <v>390</v>
      </c>
      <c r="G322" s="19">
        <v>0</v>
      </c>
      <c r="H322" s="27">
        <f t="shared" ref="H322:H323" si="68">G322*E322</f>
        <v>0</v>
      </c>
      <c r="J322" s="19">
        <v>0</v>
      </c>
      <c r="K322" s="27">
        <f t="shared" ref="K322:K323" si="69">J322*E322</f>
        <v>0</v>
      </c>
    </row>
    <row r="323" spans="2:11" x14ac:dyDescent="0.25">
      <c r="B323" s="11"/>
      <c r="C323" s="10" t="s">
        <v>380</v>
      </c>
      <c r="D323" s="81" t="s">
        <v>10</v>
      </c>
      <c r="E323" s="84">
        <v>1</v>
      </c>
      <c r="F323" s="16" t="s">
        <v>390</v>
      </c>
      <c r="G323" s="19">
        <v>0</v>
      </c>
      <c r="H323" s="27">
        <f t="shared" si="68"/>
        <v>0</v>
      </c>
      <c r="J323" s="19">
        <v>0</v>
      </c>
      <c r="K323" s="27">
        <f t="shared" si="69"/>
        <v>0</v>
      </c>
    </row>
    <row r="324" spans="2:11" x14ac:dyDescent="0.25">
      <c r="B324" s="34"/>
      <c r="C324" s="67"/>
      <c r="D324" s="159"/>
      <c r="E324" s="160"/>
      <c r="F324" s="16" t="s">
        <v>390</v>
      </c>
      <c r="G324" s="141"/>
      <c r="H324" s="142"/>
      <c r="J324" s="115"/>
      <c r="K324" s="116"/>
    </row>
    <row r="325" spans="2:11" x14ac:dyDescent="0.25">
      <c r="B325" s="68"/>
      <c r="C325" s="1" t="s">
        <v>87</v>
      </c>
      <c r="D325" s="157"/>
      <c r="E325" s="158"/>
      <c r="F325" s="16" t="s">
        <v>390</v>
      </c>
      <c r="G325" s="103">
        <f>SUM(H215:H324)</f>
        <v>0</v>
      </c>
      <c r="H325" s="104"/>
      <c r="I325" s="28"/>
      <c r="J325" s="103">
        <f>SUM(K215:K324)</f>
        <v>0</v>
      </c>
      <c r="K325" s="104"/>
    </row>
    <row r="327" spans="2:11" x14ac:dyDescent="0.25">
      <c r="C327" s="35" t="s">
        <v>381</v>
      </c>
    </row>
    <row r="328" spans="2:11" x14ac:dyDescent="0.25">
      <c r="C328" s="35" t="s">
        <v>382</v>
      </c>
    </row>
    <row r="330" spans="2:11" x14ac:dyDescent="0.25">
      <c r="H330" s="21" t="s">
        <v>383</v>
      </c>
      <c r="K330" s="21" t="s">
        <v>384</v>
      </c>
    </row>
    <row r="331" spans="2:11" ht="28.5" customHeight="1" x14ac:dyDescent="0.25">
      <c r="B331" s="68"/>
      <c r="C331" s="12" t="s">
        <v>88</v>
      </c>
      <c r="D331" s="157"/>
      <c r="E331" s="158"/>
      <c r="G331" s="103">
        <f>G325+G209+G160+G144+G94</f>
        <v>0</v>
      </c>
      <c r="H331" s="104"/>
      <c r="J331" s="103">
        <f>J325+J209+J160+J144+J94</f>
        <v>0</v>
      </c>
      <c r="K331" s="104"/>
    </row>
    <row r="332" spans="2:11" ht="28.5" customHeight="1" x14ac:dyDescent="0.25">
      <c r="B332" s="68"/>
      <c r="C332" s="12" t="s">
        <v>89</v>
      </c>
      <c r="D332" s="157"/>
      <c r="E332" s="158"/>
      <c r="G332" s="155">
        <f>G331*1.21</f>
        <v>0</v>
      </c>
      <c r="H332" s="156"/>
      <c r="J332" s="155">
        <f>J331*1.21</f>
        <v>0</v>
      </c>
      <c r="K332" s="156"/>
    </row>
  </sheetData>
  <autoFilter ref="B6:K325" xr:uid="{00000000-0009-0000-0000-000000000000}"/>
  <mergeCells count="207">
    <mergeCell ref="B1:K1"/>
    <mergeCell ref="B2:K2"/>
    <mergeCell ref="B3:K3"/>
    <mergeCell ref="J159:K159"/>
    <mergeCell ref="G159:H159"/>
    <mergeCell ref="D159:E159"/>
    <mergeCell ref="J160:K160"/>
    <mergeCell ref="G160:H160"/>
    <mergeCell ref="D160:E160"/>
    <mergeCell ref="J98:K98"/>
    <mergeCell ref="G98:H98"/>
    <mergeCell ref="D98:E98"/>
    <mergeCell ref="J146:K146"/>
    <mergeCell ref="G146:H146"/>
    <mergeCell ref="D146:E146"/>
    <mergeCell ref="G130:H130"/>
    <mergeCell ref="J130:K130"/>
    <mergeCell ref="D130:E130"/>
    <mergeCell ref="J145:K145"/>
    <mergeCell ref="G145:H145"/>
    <mergeCell ref="D145:E145"/>
    <mergeCell ref="D121:E121"/>
    <mergeCell ref="G121:H121"/>
    <mergeCell ref="J121:K121"/>
    <mergeCell ref="J173:K173"/>
    <mergeCell ref="G173:H173"/>
    <mergeCell ref="D173:E173"/>
    <mergeCell ref="G209:H209"/>
    <mergeCell ref="J208:K208"/>
    <mergeCell ref="G208:H208"/>
    <mergeCell ref="D184:E184"/>
    <mergeCell ref="J182:K182"/>
    <mergeCell ref="G182:H182"/>
    <mergeCell ref="D182:E182"/>
    <mergeCell ref="J174:K174"/>
    <mergeCell ref="G174:H174"/>
    <mergeCell ref="D174:E174"/>
    <mergeCell ref="J184:K184"/>
    <mergeCell ref="G184:H184"/>
    <mergeCell ref="J194:K194"/>
    <mergeCell ref="G194:H194"/>
    <mergeCell ref="D194:E194"/>
    <mergeCell ref="D209:E209"/>
    <mergeCell ref="D208:E208"/>
    <mergeCell ref="J199:K199"/>
    <mergeCell ref="G199:H199"/>
    <mergeCell ref="D199:E199"/>
    <mergeCell ref="J209:K209"/>
    <mergeCell ref="G331:H331"/>
    <mergeCell ref="G332:H332"/>
    <mergeCell ref="J331:K331"/>
    <mergeCell ref="J332:K332"/>
    <mergeCell ref="D331:E331"/>
    <mergeCell ref="D332:E332"/>
    <mergeCell ref="J302:K302"/>
    <mergeCell ref="G302:H302"/>
    <mergeCell ref="D302:E302"/>
    <mergeCell ref="J325:K325"/>
    <mergeCell ref="G325:H325"/>
    <mergeCell ref="D325:E325"/>
    <mergeCell ref="J324:K324"/>
    <mergeCell ref="G324:H324"/>
    <mergeCell ref="D324:E324"/>
    <mergeCell ref="J248:K248"/>
    <mergeCell ref="G248:H248"/>
    <mergeCell ref="D248:E248"/>
    <mergeCell ref="J321:K321"/>
    <mergeCell ref="G321:H321"/>
    <mergeCell ref="D321:E321"/>
    <mergeCell ref="J314:K314"/>
    <mergeCell ref="G314:H314"/>
    <mergeCell ref="D314:E314"/>
    <mergeCell ref="J236:K236"/>
    <mergeCell ref="G236:H236"/>
    <mergeCell ref="D236:E236"/>
    <mergeCell ref="J214:K214"/>
    <mergeCell ref="J213:K213"/>
    <mergeCell ref="G214:H214"/>
    <mergeCell ref="G213:H213"/>
    <mergeCell ref="D214:E214"/>
    <mergeCell ref="D213:E213"/>
    <mergeCell ref="D15:E15"/>
    <mergeCell ref="J8:K8"/>
    <mergeCell ref="G8:H8"/>
    <mergeCell ref="D9:E9"/>
    <mergeCell ref="D8:E8"/>
    <mergeCell ref="G155:H155"/>
    <mergeCell ref="D155:E155"/>
    <mergeCell ref="J147:K147"/>
    <mergeCell ref="G147:H147"/>
    <mergeCell ref="D147:E147"/>
    <mergeCell ref="J99:K99"/>
    <mergeCell ref="G99:H99"/>
    <mergeCell ref="D99:E99"/>
    <mergeCell ref="D21:E21"/>
    <mergeCell ref="G21:H21"/>
    <mergeCell ref="J21:K21"/>
    <mergeCell ref="G143:H143"/>
    <mergeCell ref="D143:E143"/>
    <mergeCell ref="J132:K132"/>
    <mergeCell ref="G132:H132"/>
    <mergeCell ref="D132:E132"/>
    <mergeCell ref="J124:K124"/>
    <mergeCell ref="G124:H124"/>
    <mergeCell ref="D124:E124"/>
    <mergeCell ref="J167:K167"/>
    <mergeCell ref="J166:K166"/>
    <mergeCell ref="G166:H166"/>
    <mergeCell ref="D166:E166"/>
    <mergeCell ref="G167:H167"/>
    <mergeCell ref="D167:E167"/>
    <mergeCell ref="J165:K165"/>
    <mergeCell ref="G165:H165"/>
    <mergeCell ref="D165:E165"/>
    <mergeCell ref="J164:K164"/>
    <mergeCell ref="G164:H164"/>
    <mergeCell ref="D164:E164"/>
    <mergeCell ref="J155:K155"/>
    <mergeCell ref="J105:K105"/>
    <mergeCell ref="G105:H105"/>
    <mergeCell ref="D105:E105"/>
    <mergeCell ref="D102:E102"/>
    <mergeCell ref="G102:H102"/>
    <mergeCell ref="J102:K102"/>
    <mergeCell ref="J119:K119"/>
    <mergeCell ref="G119:H119"/>
    <mergeCell ref="D119:E119"/>
    <mergeCell ref="J109:K109"/>
    <mergeCell ref="G109:H109"/>
    <mergeCell ref="D109:E109"/>
    <mergeCell ref="J144:K144"/>
    <mergeCell ref="G144:H144"/>
    <mergeCell ref="D144:E144"/>
    <mergeCell ref="D136:E136"/>
    <mergeCell ref="G136:H136"/>
    <mergeCell ref="J136:K136"/>
    <mergeCell ref="G103:H103"/>
    <mergeCell ref="J143:K143"/>
    <mergeCell ref="D31:E31"/>
    <mergeCell ref="D29:E29"/>
    <mergeCell ref="G29:H29"/>
    <mergeCell ref="G31:H31"/>
    <mergeCell ref="J31:K31"/>
    <mergeCell ref="J29:K29"/>
    <mergeCell ref="D38:E38"/>
    <mergeCell ref="G38:H38"/>
    <mergeCell ref="J38:K38"/>
    <mergeCell ref="J34:K34"/>
    <mergeCell ref="G34:H34"/>
    <mergeCell ref="D34:E34"/>
    <mergeCell ref="J41:K41"/>
    <mergeCell ref="G41:H41"/>
    <mergeCell ref="D41:E41"/>
    <mergeCell ref="D52:E52"/>
    <mergeCell ref="G52:H52"/>
    <mergeCell ref="D94:E94"/>
    <mergeCell ref="G63:H63"/>
    <mergeCell ref="J63:K63"/>
    <mergeCell ref="J66:K66"/>
    <mergeCell ref="G66:H66"/>
    <mergeCell ref="G68:H68"/>
    <mergeCell ref="J68:K68"/>
    <mergeCell ref="J71:K71"/>
    <mergeCell ref="G71:H71"/>
    <mergeCell ref="G73:H73"/>
    <mergeCell ref="J73:K73"/>
    <mergeCell ref="J75:K75"/>
    <mergeCell ref="G75:H75"/>
    <mergeCell ref="G77:H77"/>
    <mergeCell ref="J77:K77"/>
    <mergeCell ref="D63:E63"/>
    <mergeCell ref="D47:E47"/>
    <mergeCell ref="G47:H47"/>
    <mergeCell ref="J47:K47"/>
    <mergeCell ref="D73:E73"/>
    <mergeCell ref="D75:E75"/>
    <mergeCell ref="D77:E77"/>
    <mergeCell ref="D57:E57"/>
    <mergeCell ref="G57:H57"/>
    <mergeCell ref="J57:K57"/>
    <mergeCell ref="D44:E44"/>
    <mergeCell ref="G44:H44"/>
    <mergeCell ref="J44:K44"/>
    <mergeCell ref="D198:E198"/>
    <mergeCell ref="G198:H198"/>
    <mergeCell ref="J198:K198"/>
    <mergeCell ref="G5:H5"/>
    <mergeCell ref="J5:K5"/>
    <mergeCell ref="J94:K94"/>
    <mergeCell ref="G94:H94"/>
    <mergeCell ref="G11:H11"/>
    <mergeCell ref="J11:K11"/>
    <mergeCell ref="G9:H9"/>
    <mergeCell ref="J9:K9"/>
    <mergeCell ref="G15:H15"/>
    <mergeCell ref="J15:K15"/>
    <mergeCell ref="J52:K52"/>
    <mergeCell ref="D11:E11"/>
    <mergeCell ref="G64:H64"/>
    <mergeCell ref="J64:K64"/>
    <mergeCell ref="D64:E64"/>
    <mergeCell ref="G93:H93"/>
    <mergeCell ref="J93:K93"/>
    <mergeCell ref="D93:E93"/>
    <mergeCell ref="D66:E66"/>
    <mergeCell ref="D68:E68"/>
    <mergeCell ref="D71:E71"/>
  </mergeCells>
  <pageMargins left="0.25" right="0.25" top="0.75" bottom="0.75" header="0.3" footer="0.3"/>
  <pageSetup paperSize="9" scale="66" fitToHeight="0" orientation="portrait" horizontalDpi="300" verticalDpi="300" r:id="rId1"/>
  <headerFooter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List1</vt:lpstr>
      <vt:lpstr>List2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Sasínek</dc:creator>
  <cp:lastModifiedBy>Jan Drochytka</cp:lastModifiedBy>
  <cp:lastPrinted>2019-10-30T11:05:52Z</cp:lastPrinted>
  <dcterms:created xsi:type="dcterms:W3CDTF">2019-10-29T11:49:30Z</dcterms:created>
  <dcterms:modified xsi:type="dcterms:W3CDTF">2020-04-28T12:01:22Z</dcterms:modified>
</cp:coreProperties>
</file>