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55" windowHeight="11280" activeTab="0"/>
  </bookViews>
  <sheets>
    <sheet name="Tabulka pro VS1" sheetId="1" r:id="rId1"/>
    <sheet name="Tabulka pro VS2" sheetId="2" r:id="rId2"/>
    <sheet name="Tabulka pro VS3" sheetId="3" r:id="rId3"/>
    <sheet name="Tabulka pro VS4" sheetId="4" r:id="rId4"/>
    <sheet name="Tabulka pro VS5" sheetId="5" r:id="rId5"/>
    <sheet name="Tabulka pro VS6" sheetId="6" r:id="rId6"/>
    <sheet name="Tabulka pro VS7" sheetId="7" r:id="rId7"/>
    <sheet name="Tabulka pro VS8" sheetId="8" r:id="rId8"/>
    <sheet name="Tabulka pro VS9" sheetId="9" r:id="rId9"/>
    <sheet name="Tabulka pro VS10" sheetId="10" r:id="rId10"/>
  </sheets>
  <definedNames/>
  <calcPr calcId="152511"/>
</workbook>
</file>

<file path=xl/sharedStrings.xml><?xml version="1.0" encoding="utf-8"?>
<sst xmlns="http://schemas.openxmlformats.org/spreadsheetml/2006/main" count="131" uniqueCount="44">
  <si>
    <t>Část Veřejné zakázky č. 1 (VS1)</t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</si>
  <si>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IDS2KA, IDS2KNA, IDS3KN</t>
    </r>
    <r>
      <rPr>
        <sz val="10"/>
        <color theme="1"/>
        <rFont val="Calibri"/>
        <family val="2"/>
        <scheme val="minor"/>
      </rPr>
      <t>)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</si>
  <si>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IDS3MN</t>
    </r>
    <r>
      <rPr>
        <sz val="10"/>
        <color theme="1"/>
        <rFont val="Calibri"/>
        <family val="2"/>
        <scheme val="minor"/>
      </rPr>
      <t>)</t>
    </r>
  </si>
  <si>
    <t>Celkem</t>
  </si>
  <si>
    <r>
      <t xml:space="preserve">Jednotková cena za 1 vozokilometr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</si>
  <si>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Cena předpokládaného výkonu               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</si>
  <si>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Maximální možné navýšení ročního výkonu                      </t>
    </r>
    <r>
      <rPr>
        <sz val="10"/>
        <color theme="1"/>
        <rFont val="Calibri"/>
        <family val="2"/>
        <scheme val="minor"/>
      </rPr>
      <t>v procentech (%)</t>
    </r>
  </si>
  <si>
    <r>
      <t xml:space="preserve">Počet kilometrů předpokládaného ročního výkonu          </t>
    </r>
    <r>
      <rPr>
        <sz val="10"/>
        <color theme="1"/>
        <rFont val="Calibri"/>
        <family val="2"/>
        <scheme val="minor"/>
      </rPr>
      <t>v km</t>
    </r>
  </si>
  <si>
    <r>
      <t xml:space="preserve">Nabídková cena (celková nabídková cena) za část 1 (VS1)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</si>
  <si>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Výběr dopravců pro uzavření smluv o veřejných službách v přepravě cestujících ve veřejné linkové osobní dopravě v rámci IDS JMK - oblast Znojemsko</t>
  </si>
  <si>
    <t>Příloha č. 8.1 Formulář pro zpracování nabídkové ceny</t>
  </si>
  <si>
    <r>
      <t xml:space="preserve">Maximální nepřekročitelná jednotková cena za  1 vozokilometr               </t>
    </r>
    <r>
      <rPr>
        <sz val="10"/>
        <color theme="1"/>
        <rFont val="Calibri"/>
        <family val="2"/>
        <scheme val="minor"/>
      </rPr>
      <t>v Kč bez DPH</t>
    </r>
  </si>
  <si>
    <r>
      <t xml:space="preserve">Jednotková cena za 1 vozokilometr         </t>
    </r>
    <r>
      <rPr>
        <sz val="10"/>
        <color theme="1"/>
        <rFont val="Calibri"/>
        <family val="2"/>
        <scheme val="minor"/>
      </rPr>
      <t xml:space="preserve">v Kč bez DPH </t>
    </r>
    <r>
      <rPr>
        <i/>
        <sz val="10"/>
        <color theme="1"/>
        <rFont val="Calibri"/>
        <family val="2"/>
        <scheme val="minor"/>
      </rPr>
      <t>(zaokrouhlená na 2 desetinná místa)</t>
    </r>
  </si>
  <si>
    <t>Část Veřejné zakázky č. 2 (VS2)</t>
  </si>
  <si>
    <r>
      <t xml:space="preserve">Nabídková cena (celková nabídková cena) za část 1 (VS2)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</si>
  <si>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t>Část Veřejné zakázky č. 3 (VS3)</t>
  </si>
  <si>
    <r>
      <t xml:space="preserve">Nabídková cena (celková nabídková cena) za část 3 (VS3)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</si>
  <si>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IDS3K, IDS3KN</t>
    </r>
    <r>
      <rPr>
        <sz val="10"/>
        <color theme="1"/>
        <rFont val="Calibri"/>
        <family val="2"/>
        <scheme val="minor"/>
      </rPr>
      <t>)</t>
    </r>
  </si>
  <si>
    <t>Část Veřejné zakázky č. 4 (VS4)</t>
  </si>
  <si>
    <r>
      <t xml:space="preserve">Nabídková cena (celková nabídková cena) za část 4 (VS4)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</si>
  <si>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 2K, IDS2KN, IDS2KNA, IDS3K, IDS3KN</t>
    </r>
    <r>
      <rPr>
        <sz val="10"/>
        <color theme="1"/>
        <rFont val="Calibri"/>
        <family val="2"/>
        <scheme val="minor"/>
      </rPr>
      <t>)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</si>
  <si>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IDS3M</t>
    </r>
    <r>
      <rPr>
        <sz val="10"/>
        <color theme="1"/>
        <rFont val="Calibri"/>
        <family val="2"/>
        <scheme val="minor"/>
      </rPr>
      <t>)</t>
    </r>
  </si>
  <si>
    <r>
      <t>Minibus -    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IDS3IN</t>
    </r>
    <r>
      <rPr>
        <sz val="10"/>
        <color theme="1"/>
        <rFont val="Calibri"/>
        <family val="2"/>
        <scheme val="minor"/>
      </rPr>
      <t>)</t>
    </r>
  </si>
  <si>
    <t>Část Veřejné zakázky č. 5 (VS5)</t>
  </si>
  <si>
    <r>
      <t xml:space="preserve">Nabídková cena (celková nabídková cena) za část 5 (VS5)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</si>
  <si>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IDS2KN, IDS3K, IDS3KN</t>
    </r>
    <r>
      <rPr>
        <sz val="10"/>
        <color theme="1"/>
        <rFont val="Calibri"/>
        <family val="2"/>
        <scheme val="minor"/>
      </rPr>
      <t>)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</si>
  <si>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IDS3M, IDS3MN</t>
    </r>
    <r>
      <rPr>
        <sz val="10"/>
        <color theme="1"/>
        <rFont val="Calibri"/>
        <family val="2"/>
        <scheme val="minor"/>
      </rPr>
      <t>)</t>
    </r>
  </si>
  <si>
    <t>Část Veřejné zakázky č. 6 (VS6)</t>
  </si>
  <si>
    <r>
      <t xml:space="preserve">Nabídková cena (celková nabídková cena) za část 6 (VS6)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</si>
  <si>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IDS3K, IDS3KN, IDS3KC</t>
    </r>
    <r>
      <rPr>
        <sz val="10"/>
        <color theme="1"/>
        <rFont val="Calibri"/>
        <family val="2"/>
        <scheme val="minor"/>
      </rPr>
      <t>)</t>
    </r>
  </si>
  <si>
    <r>
      <t>Malý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IDS1MN</t>
    </r>
    <r>
      <rPr>
        <sz val="10"/>
        <color theme="1"/>
        <rFont val="Calibri"/>
        <family val="2"/>
        <scheme val="minor"/>
      </rPr>
      <t>)</t>
    </r>
  </si>
  <si>
    <t>Část Veřejné zakázky č. 7 (VS7)</t>
  </si>
  <si>
    <r>
      <t xml:space="preserve">Nabídková cena (celková nabídková cena) za část 7 (VS7)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</si>
  <si>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IDS2KN, IDS3KN</t>
    </r>
    <r>
      <rPr>
        <sz val="10"/>
        <color theme="1"/>
        <rFont val="Calibri"/>
        <family val="2"/>
        <scheme val="minor"/>
      </rPr>
      <t>)</t>
    </r>
  </si>
  <si>
    <t>Část Veřejné zakázky č. 8 (VS8)</t>
  </si>
  <si>
    <r>
      <t xml:space="preserve">Nabídková cena (celková nabídková cena) za část 8 (VS8)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</si>
  <si>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IDS2K, IDS2KN, IDS3K, IDS3KN</t>
    </r>
    <r>
      <rPr>
        <sz val="10"/>
        <color theme="1"/>
        <rFont val="Calibri"/>
        <family val="2"/>
        <scheme val="minor"/>
      </rPr>
      <t>)</t>
    </r>
  </si>
  <si>
    <t>Část Veřejné zakázky č. 9 (VS9)</t>
  </si>
  <si>
    <r>
      <t xml:space="preserve">Nabídková cena (celková nabídková cena) za část 9 (VS9)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</si>
  <si>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Velký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IDS2VA</t>
    </r>
    <r>
      <rPr>
        <sz val="10"/>
        <color theme="1"/>
        <rFont val="Calibri"/>
        <family val="2"/>
        <scheme val="minor"/>
      </rPr>
      <t>)</t>
    </r>
  </si>
  <si>
    <r>
      <t>Klasický autobus - S</t>
    </r>
    <r>
      <rPr>
        <sz val="10"/>
        <color theme="1"/>
        <rFont val="Calibri"/>
        <family val="2"/>
        <scheme val="minor"/>
      </rPr>
      <t>tandard IDS JMK (</t>
    </r>
    <r>
      <rPr>
        <b/>
        <i/>
        <sz val="10"/>
        <color theme="1"/>
        <rFont val="Calibri"/>
        <family val="2"/>
        <scheme val="minor"/>
      </rPr>
      <t>IDS2K, IDS2KNA, IDS2KNCA</t>
    </r>
    <r>
      <rPr>
        <sz val="10"/>
        <color theme="1"/>
        <rFont val="Calibri"/>
        <family val="2"/>
        <scheme val="minor"/>
      </rPr>
      <t>)</t>
    </r>
  </si>
  <si>
    <t>Část Veřejné zakázky č. 10 (VS10)</t>
  </si>
  <si>
    <r>
      <t xml:space="preserve">Nabídková cena (celková nabídková cena) za část 10 (VS10)                                                                                      </t>
    </r>
    <r>
      <rPr>
        <sz val="10"/>
        <color rgb="FFFF0000"/>
        <rFont val="Calibri"/>
        <family val="2"/>
        <scheme val="minor"/>
      </rPr>
      <t>v Kč bez DPH</t>
    </r>
  </si>
  <si>
    <r>
      <t xml:space="preserve">Klasický autobus - </t>
    </r>
    <r>
      <rPr>
        <sz val="10"/>
        <color theme="1"/>
        <rFont val="Calibri"/>
        <family val="2"/>
        <scheme val="minor"/>
      </rPr>
      <t>Standard IDS JMK (</t>
    </r>
    <r>
      <rPr>
        <b/>
        <i/>
        <sz val="10"/>
        <color theme="1"/>
        <rFont val="Calibri"/>
        <family val="2"/>
        <scheme val="minor"/>
      </rPr>
      <t>IDS2KN, IDS3KN</t>
    </r>
    <r>
      <rPr>
        <sz val="1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</si>
</sst>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 diagonalUp="1">
      <left style="medium"/>
      <right style="double"/>
      <top style="medium"/>
      <bottom style="double"/>
      <diagonal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double"/>
    </border>
    <border>
      <left/>
      <right style="thin"/>
      <top style="thin"/>
      <bottom style="medium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medium"/>
      <bottom style="double"/>
    </border>
    <border diagonalUp="1">
      <left style="thin"/>
      <right/>
      <top style="double"/>
      <bottom style="thin"/>
      <diagonal style="thin"/>
    </border>
    <border diagonalUp="1">
      <left style="thin"/>
      <right/>
      <top style="thin"/>
      <bottom style="double"/>
      <diagonal style="thin"/>
    </border>
    <border>
      <left style="thin"/>
      <right/>
      <top style="thin"/>
      <bottom style="medium"/>
    </border>
    <border>
      <left style="thick"/>
      <right style="medium"/>
      <top style="medium"/>
      <bottom style="double"/>
    </border>
    <border diagonalUp="1">
      <left style="thick"/>
      <right style="medium"/>
      <top style="double"/>
      <bottom style="thin"/>
      <diagonal style="thin"/>
    </border>
    <border diagonalUp="1">
      <left style="thick"/>
      <right style="medium"/>
      <top style="thin"/>
      <bottom style="double"/>
      <diagonal style="thin"/>
    </border>
    <border>
      <left style="thin"/>
      <right style="thin"/>
      <top style="thin"/>
      <bottom style="medium"/>
    </border>
    <border>
      <left style="thick"/>
      <right style="medium"/>
      <top style="thin"/>
      <bottom style="medium"/>
    </border>
    <border diagonalUp="1">
      <left style="thin"/>
      <right/>
      <top/>
      <bottom/>
      <diagonal style="thin"/>
    </border>
    <border diagonalUp="1">
      <left style="thick"/>
      <right style="medium"/>
      <top/>
      <bottom/>
      <diagonal style="thin"/>
    </border>
    <border diagonalUp="1">
      <left style="thin"/>
      <right style="thick"/>
      <top style="double"/>
      <bottom style="thin"/>
      <diagonal style="thin"/>
    </border>
    <border>
      <left style="thin"/>
      <right style="thin"/>
      <top style="thin"/>
      <bottom style="thin"/>
    </border>
    <border diagonalUp="1">
      <left style="thin"/>
      <right style="thick"/>
      <top style="thin"/>
      <bottom style="thin"/>
      <diagonal style="thin"/>
    </border>
    <border diagonalUp="1">
      <left style="thin"/>
      <right style="thick"/>
      <top style="thin"/>
      <bottom style="double"/>
      <diagonal style="thin"/>
    </border>
    <border>
      <left style="medium"/>
      <right style="double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" fontId="3" fillId="3" borderId="22" xfId="0" applyNumberFormat="1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1" fontId="3" fillId="3" borderId="24" xfId="0" applyNumberFormat="1" applyFont="1" applyFill="1" applyBorder="1" applyAlignment="1">
      <alignment horizontal="center" vertical="center" wrapText="1"/>
    </xf>
    <xf numFmtId="0" fontId="3" fillId="3" borderId="25" xfId="0" applyNumberFormat="1" applyFont="1" applyFill="1" applyBorder="1" applyAlignment="1" applyProtection="1">
      <alignment horizontal="center" vertical="center" wrapText="1"/>
      <protection/>
    </xf>
    <xf numFmtId="164" fontId="3" fillId="3" borderId="25" xfId="0" applyNumberFormat="1" applyFont="1" applyFill="1" applyBorder="1" applyAlignment="1" applyProtection="1">
      <alignment horizontal="center" vertical="center" wrapText="1"/>
      <protection/>
    </xf>
    <xf numFmtId="164" fontId="3" fillId="4" borderId="25" xfId="0" applyNumberFormat="1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 applyProtection="1">
      <alignment horizontal="center" vertical="center" wrapText="1"/>
      <protection/>
    </xf>
    <xf numFmtId="1" fontId="3" fillId="3" borderId="27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5" borderId="2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tabSelected="1" workbookViewId="0" topLeftCell="A1">
      <selection activeCell="C7" sqref="C7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0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8</v>
      </c>
    </row>
    <row r="7" spans="1:9" ht="50.1" customHeight="1" thickBot="1" thickTop="1">
      <c r="A7" s="4" t="s">
        <v>1</v>
      </c>
      <c r="B7" s="7">
        <v>649833.6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 thickBot="1" thickTop="1">
      <c r="A8" s="5" t="s">
        <v>2</v>
      </c>
      <c r="B8" s="8">
        <v>148494.9</v>
      </c>
      <c r="C8" s="46"/>
      <c r="D8" s="26">
        <v>2</v>
      </c>
      <c r="E8" s="24">
        <f>ROUND(C8,D8)</f>
        <v>0</v>
      </c>
      <c r="F8" s="12">
        <v>29.08</v>
      </c>
      <c r="G8" s="21">
        <f>C8*B8</f>
        <v>0</v>
      </c>
      <c r="H8" s="15"/>
      <c r="I8" s="19"/>
    </row>
    <row r="9" spans="1:9" ht="50.1" customHeight="1" thickBot="1" thickTop="1">
      <c r="A9" s="6" t="s">
        <v>3</v>
      </c>
      <c r="B9" s="9">
        <f>SUM(B7:B8)</f>
        <v>798328.5</v>
      </c>
      <c r="C9" s="10"/>
      <c r="D9" s="10"/>
      <c r="E9" s="10"/>
      <c r="F9" s="10"/>
      <c r="G9" s="22">
        <f>SUM(G7:G8)</f>
        <v>0</v>
      </c>
      <c r="H9" s="16">
        <v>25</v>
      </c>
      <c r="I9" s="23">
        <f>G9*(1+H9/100)</f>
        <v>0</v>
      </c>
    </row>
  </sheetData>
  <sheetProtection algorithmName="SHA-512" hashValue="JbLLk7DHLfA3IcPSLDoXrRW+3u2tlaMbMrVWC6wJMvQtjgHEmySsxla7A+Ya4nRsHBfeGlsuFC+82COvql5lIw==" saltValue="agLxVWrNFXi1Q7imPkc/2Q==" spinCount="100000" sheet="1" objects="1" scenarios="1"/>
  <mergeCells count="3">
    <mergeCell ref="A5:I5"/>
    <mergeCell ref="A2:I2"/>
    <mergeCell ref="A3:I3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 topLeftCell="A1">
      <selection activeCell="C8" sqref="C8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41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42</v>
      </c>
    </row>
    <row r="7" spans="1:9" ht="50.1" customHeight="1" thickBot="1" thickTop="1">
      <c r="A7" s="4" t="s">
        <v>43</v>
      </c>
      <c r="B7" s="7">
        <v>491933.7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 thickBot="1" thickTop="1">
      <c r="A8" s="5" t="s">
        <v>21</v>
      </c>
      <c r="B8" s="8">
        <v>98841.2</v>
      </c>
      <c r="C8" s="46"/>
      <c r="D8" s="26">
        <v>2</v>
      </c>
      <c r="E8" s="24">
        <f>ROUND(C8,D8)</f>
        <v>0</v>
      </c>
      <c r="F8" s="12">
        <v>29.08</v>
      </c>
      <c r="G8" s="21">
        <f>C8*B8</f>
        <v>0</v>
      </c>
      <c r="H8" s="15"/>
      <c r="I8" s="19"/>
    </row>
    <row r="9" spans="1:9" ht="50.1" customHeight="1" thickBot="1" thickTop="1">
      <c r="A9" s="6" t="s">
        <v>3</v>
      </c>
      <c r="B9" s="9">
        <f>SUM(B7:B8)</f>
        <v>590774.9</v>
      </c>
      <c r="C9" s="10"/>
      <c r="D9" s="10"/>
      <c r="E9" s="10"/>
      <c r="F9" s="10"/>
      <c r="G9" s="22">
        <f>SUM(G7:G8)</f>
        <v>0</v>
      </c>
      <c r="H9" s="16">
        <v>25</v>
      </c>
      <c r="I9" s="23">
        <f>G9*(1+H9/100)</f>
        <v>0</v>
      </c>
    </row>
  </sheetData>
  <sheetProtection algorithmName="SHA-512" hashValue="xSgmehUK+luP6DFtkn4xbzLnaZu9oeWRSH0dpdhMQ/V48ObdHTSdA9f4uc7p68emXYasNgBXmHk0npPubCNL9A==" saltValue="109JAFqf5vXe1B/vw6TFlg==" spinCount="100000" sheet="1" objects="1" scenarios="1"/>
  <mergeCells count="3">
    <mergeCell ref="A2:I2"/>
    <mergeCell ref="A3:I3"/>
    <mergeCell ref="A5:I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 topLeftCell="A1">
      <selection activeCell="C7" sqref="C7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13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14</v>
      </c>
    </row>
    <row r="7" spans="1:9" ht="50.1" customHeight="1" thickBot="1" thickTop="1">
      <c r="A7" s="4" t="s">
        <v>1</v>
      </c>
      <c r="B7" s="7">
        <v>802697.8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 thickBot="1" thickTop="1">
      <c r="A8" s="6" t="s">
        <v>3</v>
      </c>
      <c r="B8" s="9">
        <f>SUM(B7:B7)</f>
        <v>802697.8</v>
      </c>
      <c r="C8" s="10"/>
      <c r="D8" s="10"/>
      <c r="E8" s="10"/>
      <c r="F8" s="10"/>
      <c r="G8" s="22">
        <f>SUM(G7:G7)</f>
        <v>0</v>
      </c>
      <c r="H8" s="16">
        <v>25</v>
      </c>
      <c r="I8" s="23">
        <f>G8*(1+H8/100)</f>
        <v>0</v>
      </c>
    </row>
  </sheetData>
  <sheetProtection algorithmName="SHA-512" hashValue="WbRD51iyePPBHhHM1bvaxZwpd5rBzrrD9q2Mvpgp+oqYcndcLtsjFMQvqb/ec5dGWgYxkGB49p8os/Ett3yj4g==" saltValue="9NMmVmSvy3vLyFatsc2Y7A==" spinCount="100000" sheet="1" objects="1" scenarios="1"/>
  <mergeCells count="3">
    <mergeCell ref="A2:I2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 topLeftCell="A1">
      <selection activeCell="C8" sqref="C8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15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16</v>
      </c>
    </row>
    <row r="7" spans="1:9" ht="50.1" customHeight="1" thickBot="1" thickTop="1">
      <c r="A7" s="4" t="s">
        <v>17</v>
      </c>
      <c r="B7" s="7">
        <v>657401.2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 thickBot="1" thickTop="1">
      <c r="A8" s="5" t="s">
        <v>2</v>
      </c>
      <c r="B8" s="8">
        <v>105236.5</v>
      </c>
      <c r="C8" s="46"/>
      <c r="D8" s="26">
        <v>2</v>
      </c>
      <c r="E8" s="24">
        <f>ROUND(C8,D8)</f>
        <v>0</v>
      </c>
      <c r="F8" s="12">
        <v>29.08</v>
      </c>
      <c r="G8" s="21">
        <f>C8*B8</f>
        <v>0</v>
      </c>
      <c r="H8" s="15"/>
      <c r="I8" s="19"/>
    </row>
    <row r="9" spans="1:9" ht="50.1" customHeight="1" thickBot="1" thickTop="1">
      <c r="A9" s="6" t="s">
        <v>3</v>
      </c>
      <c r="B9" s="9">
        <f>SUM(B7:B8)</f>
        <v>762637.7</v>
      </c>
      <c r="C9" s="10"/>
      <c r="D9" s="10"/>
      <c r="E9" s="10"/>
      <c r="F9" s="10"/>
      <c r="G9" s="22">
        <f>SUM(G7:G8)</f>
        <v>0</v>
      </c>
      <c r="H9" s="16">
        <v>50</v>
      </c>
      <c r="I9" s="23">
        <f>G9*(1+H9/100)</f>
        <v>0</v>
      </c>
    </row>
  </sheetData>
  <sheetProtection algorithmName="SHA-512" hashValue="gzydh5gn22rBxb2DLWk+2mk8M4gh1n4sqLejoLSkIGAQB4nQMNAp7t6PR/ahsFNMBZjjsFz8puEssUNpFJ2Z6g==" saltValue="JqN+r/8EQ0eXLmzLVobiBg==" spinCount="100000" sheet="1" objects="1" scenarios="1"/>
  <mergeCells count="3">
    <mergeCell ref="A2:I2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 topLeftCell="A1">
      <selection activeCell="B7" sqref="B7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18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19</v>
      </c>
    </row>
    <row r="7" spans="1:9" ht="65.25" customHeight="1" thickTop="1">
      <c r="A7" s="4" t="s">
        <v>20</v>
      </c>
      <c r="B7" s="7">
        <v>480027.7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29"/>
      <c r="I7" s="18"/>
    </row>
    <row r="8" spans="1:9" ht="65.25" customHeight="1">
      <c r="A8" s="37" t="s">
        <v>21</v>
      </c>
      <c r="B8" s="38">
        <v>71612.4</v>
      </c>
      <c r="C8" s="47"/>
      <c r="D8" s="30">
        <v>2</v>
      </c>
      <c r="E8" s="31">
        <f>ROUND(C8,D8)</f>
        <v>0</v>
      </c>
      <c r="F8" s="32">
        <v>29.08</v>
      </c>
      <c r="G8" s="33">
        <f>C8*B8</f>
        <v>0</v>
      </c>
      <c r="H8" s="34"/>
      <c r="I8" s="28"/>
    </row>
    <row r="9" spans="1:9" ht="50.1" customHeight="1" thickBot="1">
      <c r="A9" s="5" t="s">
        <v>22</v>
      </c>
      <c r="B9" s="8">
        <v>216779.6</v>
      </c>
      <c r="C9" s="46"/>
      <c r="D9" s="26">
        <v>2</v>
      </c>
      <c r="E9" s="35">
        <f>ROUND(C9,D9)</f>
        <v>0</v>
      </c>
      <c r="F9" s="12">
        <v>26.65</v>
      </c>
      <c r="G9" s="21">
        <f>C9*B9</f>
        <v>0</v>
      </c>
      <c r="H9" s="36"/>
      <c r="I9" s="19"/>
    </row>
    <row r="10" spans="1:9" ht="50.1" customHeight="1" thickBot="1" thickTop="1">
      <c r="A10" s="6" t="s">
        <v>3</v>
      </c>
      <c r="B10" s="9">
        <f>SUM(B7:B9)</f>
        <v>768419.7</v>
      </c>
      <c r="C10" s="10"/>
      <c r="D10" s="10"/>
      <c r="E10" s="10"/>
      <c r="F10" s="10"/>
      <c r="G10" s="22">
        <f>SUM(G7:G9)</f>
        <v>0</v>
      </c>
      <c r="H10" s="16">
        <v>20</v>
      </c>
      <c r="I10" s="23">
        <f>G10*(1+H10/100)</f>
        <v>0</v>
      </c>
    </row>
  </sheetData>
  <sheetProtection algorithmName="SHA-512" hashValue="Rzx1VE3NTGuz0fGIW0DtAY9S2UuKPAvy21d2XgC9N3mYYhMWLN6CpeTe+gadxgaw/RWgGzwKjTOESM75tF7dog==" saltValue="mZ/FCMlX4kovhJ2JHBT0IQ==" spinCount="100000" sheet="1" objects="1" scenarios="1"/>
  <mergeCells count="3">
    <mergeCell ref="A2:I2"/>
    <mergeCell ref="A3:I3"/>
    <mergeCell ref="A5:I5"/>
  </mergeCells>
  <printOptions/>
  <pageMargins left="0.7" right="0.7" top="0.787401575" bottom="0.7874015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 topLeftCell="A1">
      <selection activeCell="C7" sqref="C7:C8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23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24</v>
      </c>
    </row>
    <row r="7" spans="1:9" ht="50.1" customHeight="1" thickBot="1" thickTop="1">
      <c r="A7" s="4" t="s">
        <v>25</v>
      </c>
      <c r="B7" s="7">
        <v>611745.4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 thickBot="1" thickTop="1">
      <c r="A8" s="5" t="s">
        <v>26</v>
      </c>
      <c r="B8" s="8">
        <v>326802.6</v>
      </c>
      <c r="C8" s="46"/>
      <c r="D8" s="26">
        <v>2</v>
      </c>
      <c r="E8" s="24">
        <f>ROUND(C8,D8)</f>
        <v>0</v>
      </c>
      <c r="F8" s="12">
        <v>29.08</v>
      </c>
      <c r="G8" s="21">
        <f>C8*B8</f>
        <v>0</v>
      </c>
      <c r="H8" s="15"/>
      <c r="I8" s="19"/>
    </row>
    <row r="9" spans="1:9" ht="50.1" customHeight="1" thickBot="1" thickTop="1">
      <c r="A9" s="6" t="s">
        <v>3</v>
      </c>
      <c r="B9" s="9">
        <f>SUM(B7:B8)</f>
        <v>938548</v>
      </c>
      <c r="C9" s="10"/>
      <c r="D9" s="10"/>
      <c r="E9" s="10"/>
      <c r="F9" s="10"/>
      <c r="G9" s="22">
        <f>SUM(G7:G8)</f>
        <v>0</v>
      </c>
      <c r="H9" s="16">
        <v>40</v>
      </c>
      <c r="I9" s="23">
        <f>G9*(1+H9/100)</f>
        <v>0</v>
      </c>
    </row>
  </sheetData>
  <sheetProtection algorithmName="SHA-512" hashValue="J/myRD9LvI/7wBBkyTP2UwoJI4WBFK6eCAfE/jDPWaXAI1TR/dGJu/+OoRKik6OpLfxu2jpi/K+rSIXKOUh7Gg==" saltValue="fHatE0QbmrUJqRXaH7cNHg==" spinCount="100000" sheet="1" objects="1" scenarios="1"/>
  <mergeCells count="3">
    <mergeCell ref="A2:I2"/>
    <mergeCell ref="A3:I3"/>
    <mergeCell ref="A5:I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 topLeftCell="A1">
      <selection activeCell="C7" sqref="C7:C9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27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28</v>
      </c>
    </row>
    <row r="7" spans="1:9" ht="50.1" customHeight="1" thickTop="1">
      <c r="A7" s="4" t="s">
        <v>29</v>
      </c>
      <c r="B7" s="7">
        <v>566162.8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>
      <c r="A8" s="37" t="s">
        <v>30</v>
      </c>
      <c r="B8" s="38">
        <v>139552.2</v>
      </c>
      <c r="C8" s="47"/>
      <c r="D8" s="30">
        <v>2</v>
      </c>
      <c r="E8" s="31">
        <f>ROUND(C8,D8)</f>
        <v>0</v>
      </c>
      <c r="F8" s="32">
        <v>30.33</v>
      </c>
      <c r="G8" s="33">
        <f>C8*B8</f>
        <v>0</v>
      </c>
      <c r="H8" s="27"/>
      <c r="I8" s="28"/>
    </row>
    <row r="9" spans="1:9" ht="50.1" customHeight="1" thickBot="1">
      <c r="A9" s="5" t="s">
        <v>2</v>
      </c>
      <c r="B9" s="8">
        <v>354631.1</v>
      </c>
      <c r="C9" s="46"/>
      <c r="D9" s="26">
        <v>2</v>
      </c>
      <c r="E9" s="35">
        <f>ROUND(C9,D9)</f>
        <v>0</v>
      </c>
      <c r="F9" s="12">
        <v>29.08</v>
      </c>
      <c r="G9" s="21">
        <f>C9*B9</f>
        <v>0</v>
      </c>
      <c r="H9" s="15"/>
      <c r="I9" s="19"/>
    </row>
    <row r="10" spans="1:9" ht="50.1" customHeight="1" thickBot="1" thickTop="1">
      <c r="A10" s="6" t="s">
        <v>3</v>
      </c>
      <c r="B10" s="9">
        <f>SUM(B7:B9)</f>
        <v>1060346.1</v>
      </c>
      <c r="C10" s="10"/>
      <c r="D10" s="10"/>
      <c r="E10" s="10"/>
      <c r="F10" s="10"/>
      <c r="G10" s="22">
        <f>SUM(G7:G9)</f>
        <v>0</v>
      </c>
      <c r="H10" s="16">
        <v>25</v>
      </c>
      <c r="I10" s="23">
        <f>G10*(1+H10/100)</f>
        <v>0</v>
      </c>
    </row>
  </sheetData>
  <sheetProtection algorithmName="SHA-512" hashValue="yK4LHLYkcmUYrE2XNdwJKhhIQUD0QNZOVI/M7iZDuGQ9qf/orVbFAJvJQvF+DzoOygBJgdIaBM9qCYHqbjlDYQ==" saltValue="w0kt2EqiDnwJZLMRoeFYVg==" spinCount="100000" sheet="1" objects="1" scenarios="1"/>
  <mergeCells count="3">
    <mergeCell ref="A2:I2"/>
    <mergeCell ref="A3:I3"/>
    <mergeCell ref="A5:I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"/>
  <sheetViews>
    <sheetView workbookViewId="0" topLeftCell="A1">
      <selection activeCell="C7" sqref="C7:C8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31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32</v>
      </c>
    </row>
    <row r="7" spans="1:9" ht="50.1" customHeight="1" thickBot="1" thickTop="1">
      <c r="A7" s="4" t="s">
        <v>33</v>
      </c>
      <c r="B7" s="7">
        <v>541556.3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 thickBot="1" thickTop="1">
      <c r="A8" s="5" t="s">
        <v>2</v>
      </c>
      <c r="B8" s="8">
        <v>78770.5</v>
      </c>
      <c r="C8" s="46"/>
      <c r="D8" s="26">
        <v>2</v>
      </c>
      <c r="E8" s="24">
        <f>ROUND(C8,D8)</f>
        <v>0</v>
      </c>
      <c r="F8" s="12">
        <v>29.08</v>
      </c>
      <c r="G8" s="21">
        <f>C8*B8</f>
        <v>0</v>
      </c>
      <c r="H8" s="15"/>
      <c r="I8" s="19"/>
    </row>
    <row r="9" spans="1:9" ht="50.1" customHeight="1" thickBot="1" thickTop="1">
      <c r="A9" s="6" t="s">
        <v>3</v>
      </c>
      <c r="B9" s="9">
        <f>SUM(B7:B8)</f>
        <v>620326.8</v>
      </c>
      <c r="C9" s="10"/>
      <c r="D9" s="10"/>
      <c r="E9" s="10"/>
      <c r="F9" s="10"/>
      <c r="G9" s="22">
        <f>SUM(G7:G8)</f>
        <v>0</v>
      </c>
      <c r="H9" s="16">
        <v>20</v>
      </c>
      <c r="I9" s="23">
        <f>G9*(1+H9/100)</f>
        <v>0</v>
      </c>
    </row>
  </sheetData>
  <sheetProtection algorithmName="SHA-512" hashValue="ZNjZQRLcpgiaTNB9BTejAiA7ngy4+JlaAnqevR919lUAlh4MZc3e9RJ5PrwHADDrP5QqUpzRd4pNj8HdHZxUPQ==" saltValue="Q97/xBFNLYufbTiDgbUERw==" spinCount="100000" sheet="1" objects="1" scenarios="1"/>
  <mergeCells count="3">
    <mergeCell ref="A2:I2"/>
    <mergeCell ref="A3:I3"/>
    <mergeCell ref="A5:I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 topLeftCell="A1">
      <selection activeCell="C7" sqref="C7:C8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34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35</v>
      </c>
    </row>
    <row r="7" spans="1:9" ht="49.5" customHeight="1" thickBot="1" thickTop="1">
      <c r="A7" s="4" t="s">
        <v>36</v>
      </c>
      <c r="B7" s="7">
        <v>437350.1</v>
      </c>
      <c r="C7" s="45"/>
      <c r="D7" s="25">
        <v>2</v>
      </c>
      <c r="E7" s="24">
        <f>ROUND(C7,D7)</f>
        <v>0</v>
      </c>
      <c r="F7" s="11">
        <v>31.5</v>
      </c>
      <c r="G7" s="20">
        <f>C7*B7</f>
        <v>0</v>
      </c>
      <c r="H7" s="14"/>
      <c r="I7" s="18"/>
    </row>
    <row r="8" spans="1:9" ht="50.1" customHeight="1" thickBot="1" thickTop="1">
      <c r="A8" s="5" t="s">
        <v>2</v>
      </c>
      <c r="B8" s="8">
        <v>265691.9</v>
      </c>
      <c r="C8" s="46"/>
      <c r="D8" s="26">
        <v>2</v>
      </c>
      <c r="E8" s="24">
        <f>ROUND(C8,D8)</f>
        <v>0</v>
      </c>
      <c r="F8" s="12">
        <v>29.08</v>
      </c>
      <c r="G8" s="21">
        <f>C8*B8</f>
        <v>0</v>
      </c>
      <c r="H8" s="15"/>
      <c r="I8" s="19"/>
    </row>
    <row r="9" spans="1:9" ht="50.1" customHeight="1" thickBot="1" thickTop="1">
      <c r="A9" s="6" t="s">
        <v>3</v>
      </c>
      <c r="B9" s="9">
        <f>SUM(B7:B8)</f>
        <v>703042</v>
      </c>
      <c r="C9" s="10"/>
      <c r="D9" s="10"/>
      <c r="E9" s="10"/>
      <c r="F9" s="10"/>
      <c r="G9" s="22">
        <f>SUM(G7:G8)</f>
        <v>0</v>
      </c>
      <c r="H9" s="16">
        <v>20</v>
      </c>
      <c r="I9" s="23">
        <f>G9*(1+H9/100)</f>
        <v>0</v>
      </c>
    </row>
  </sheetData>
  <sheetProtection algorithmName="SHA-512" hashValue="jqQKMMjQxuJM2bL4ckpaZtlcq9WQcHpxWLvGl/nGaWtNRQClnwwCor/rv9BW990B+H4yeSFMXIH5xGWyqFnHYg==" saltValue="i6puak7pukO4ZnNVEwpUyg==" spinCount="100000" sheet="1" objects="1" scenarios="1"/>
  <mergeCells count="3">
    <mergeCell ref="A2:I2"/>
    <mergeCell ref="A3:I3"/>
    <mergeCell ref="A5:I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 topLeftCell="A1">
      <selection activeCell="C7" sqref="C7:C8"/>
    </sheetView>
  </sheetViews>
  <sheetFormatPr defaultColWidth="9.140625" defaultRowHeight="15"/>
  <cols>
    <col min="1" max="3" width="15.7109375" style="0" customWidth="1"/>
    <col min="4" max="4" width="15.7109375" style="0" hidden="1" customWidth="1"/>
    <col min="5" max="6" width="15.7109375" style="0" customWidth="1"/>
    <col min="7" max="7" width="18.7109375" style="0" customWidth="1"/>
    <col min="8" max="8" width="15.7109375" style="0" customWidth="1"/>
    <col min="9" max="9" width="18.7109375" style="0" customWidth="1"/>
  </cols>
  <sheetData>
    <row r="2" spans="1:9" ht="15">
      <c r="A2" s="42" t="s">
        <v>10</v>
      </c>
      <c r="B2" s="43"/>
      <c r="C2" s="43"/>
      <c r="D2" s="43"/>
      <c r="E2" s="43"/>
      <c r="F2" s="43"/>
      <c r="G2" s="43"/>
      <c r="H2" s="43"/>
      <c r="I2" s="43"/>
    </row>
    <row r="3" spans="1:9" ht="29.25" customHeight="1">
      <c r="A3" s="44" t="s">
        <v>9</v>
      </c>
      <c r="B3" s="43"/>
      <c r="C3" s="43"/>
      <c r="D3" s="43"/>
      <c r="E3" s="43"/>
      <c r="F3" s="43"/>
      <c r="G3" s="43"/>
      <c r="H3" s="43"/>
      <c r="I3" s="43"/>
    </row>
    <row r="4" ht="15.75" thickBot="1"/>
    <row r="5" spans="1:9" ht="20.1" customHeight="1" thickBot="1">
      <c r="A5" s="39" t="s">
        <v>37</v>
      </c>
      <c r="B5" s="40"/>
      <c r="C5" s="40"/>
      <c r="D5" s="40"/>
      <c r="E5" s="40"/>
      <c r="F5" s="40"/>
      <c r="G5" s="40"/>
      <c r="H5" s="40"/>
      <c r="I5" s="41"/>
    </row>
    <row r="6" spans="1:9" ht="92.25" customHeight="1" thickBot="1">
      <c r="A6" s="3"/>
      <c r="B6" s="2" t="s">
        <v>7</v>
      </c>
      <c r="C6" s="1" t="s">
        <v>4</v>
      </c>
      <c r="D6" s="1"/>
      <c r="E6" s="1" t="s">
        <v>12</v>
      </c>
      <c r="F6" s="1" t="s">
        <v>11</v>
      </c>
      <c r="G6" s="1" t="s">
        <v>5</v>
      </c>
      <c r="H6" s="13" t="s">
        <v>6</v>
      </c>
      <c r="I6" s="17" t="s">
        <v>38</v>
      </c>
    </row>
    <row r="7" spans="1:9" ht="50.1" customHeight="1" thickBot="1" thickTop="1">
      <c r="A7" s="4" t="s">
        <v>39</v>
      </c>
      <c r="B7" s="7">
        <v>876987</v>
      </c>
      <c r="C7" s="45"/>
      <c r="D7" s="25">
        <v>2</v>
      </c>
      <c r="E7" s="24">
        <f>ROUND(C7,D7)</f>
        <v>0</v>
      </c>
      <c r="F7" s="11">
        <v>33.92</v>
      </c>
      <c r="G7" s="20">
        <f>C7*B7</f>
        <v>0</v>
      </c>
      <c r="H7" s="14"/>
      <c r="I7" s="18"/>
    </row>
    <row r="8" spans="1:9" ht="50.1" customHeight="1" thickBot="1" thickTop="1">
      <c r="A8" s="5" t="s">
        <v>40</v>
      </c>
      <c r="B8" s="8">
        <v>281620.6</v>
      </c>
      <c r="C8" s="46"/>
      <c r="D8" s="26">
        <v>2</v>
      </c>
      <c r="E8" s="24">
        <f>ROUND(C8,D8)</f>
        <v>0</v>
      </c>
      <c r="F8" s="12">
        <v>31.5</v>
      </c>
      <c r="G8" s="21">
        <f>C8*B8</f>
        <v>0</v>
      </c>
      <c r="H8" s="15"/>
      <c r="I8" s="19"/>
    </row>
    <row r="9" spans="1:9" ht="50.1" customHeight="1" thickBot="1" thickTop="1">
      <c r="A9" s="6" t="s">
        <v>3</v>
      </c>
      <c r="B9" s="9">
        <f>SUM(B7:B8)</f>
        <v>1158607.6</v>
      </c>
      <c r="C9" s="10"/>
      <c r="D9" s="10"/>
      <c r="E9" s="10"/>
      <c r="F9" s="10"/>
      <c r="G9" s="22">
        <f>SUM(G7:G8)</f>
        <v>0</v>
      </c>
      <c r="H9" s="16">
        <v>25</v>
      </c>
      <c r="I9" s="23">
        <f>G9*(1+H9/100)</f>
        <v>0</v>
      </c>
    </row>
  </sheetData>
  <sheetProtection algorithmName="SHA-512" hashValue="VcLYXJ3RVfffD8nZ8W740G75IhnwL5rH4H2EL/pOCqm+HqiC1dw2nk0a0zV0VA65uYRiCfmzN/s7OR3C5G8D4Q==" saltValue="lzdRBz5JW4CNcIhzecoEOA==" spinCount="100000" sheet="1" objects="1" scenarios="1"/>
  <mergeCells count="3">
    <mergeCell ref="A2:I2"/>
    <mergeCell ref="A3:I3"/>
    <mergeCell ref="A5:I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2016-07-07T14:44:24Z</dcterms:modified>
  <cp:category/>
  <cp:version/>
  <cp:contentType/>
  <cp:contentStatus/>
</cp:coreProperties>
</file>