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List 1" sheetId="1" r:id="rId1"/>
  </sheets>
  <definedNames/>
  <calcPr fullCalcOnLoad="1"/>
</workbook>
</file>

<file path=xl/sharedStrings.xml><?xml version="1.0" encoding="utf-8"?>
<sst xmlns="http://schemas.openxmlformats.org/spreadsheetml/2006/main" count="142" uniqueCount="90">
  <si>
    <t>ASPE 9</t>
  </si>
  <si>
    <t>Firma: Firma</t>
  </si>
  <si>
    <t>Příloha k formuláři pro ocenění nabídky</t>
  </si>
  <si>
    <t>Stavba :</t>
  </si>
  <si>
    <t>číslo a název SO:</t>
  </si>
  <si>
    <t>číslo a název rozpočtu:</t>
  </si>
  <si>
    <t>Zastávka u Brna</t>
  </si>
  <si>
    <t>opravy silnic, po DI č. I</t>
  </si>
  <si>
    <t/>
  </si>
  <si>
    <t>Opravy silnice I/23</t>
  </si>
  <si>
    <t>Poř.
č.pol.</t>
  </si>
  <si>
    <t>1</t>
  </si>
  <si>
    <t>Kód
položky</t>
  </si>
  <si>
    <t>Varianta
položky</t>
  </si>
  <si>
    <t>Název položky</t>
  </si>
  <si>
    <t>jednotka</t>
  </si>
  <si>
    <t>Počet
jednotek</t>
  </si>
  <si>
    <t>CENA</t>
  </si>
  <si>
    <t>jednotková</t>
  </si>
  <si>
    <t>celkem</t>
  </si>
  <si>
    <t>2</t>
  </si>
  <si>
    <t>3</t>
  </si>
  <si>
    <t>4</t>
  </si>
  <si>
    <t>5</t>
  </si>
  <si>
    <t>6</t>
  </si>
  <si>
    <t>7</t>
  </si>
  <si>
    <t>8</t>
  </si>
  <si>
    <t>Zemní práce</t>
  </si>
  <si>
    <t>113154324</t>
  </si>
  <si>
    <t>R</t>
  </si>
  <si>
    <t xml:space="preserve">Frézování živičného krytu tl 70 mm pruh š 1 m pl do 10000 m2 bez překážek v trase
Frézování živičného podkladu nebo krytu 
  s naložením na dopravní prostředek
    plochy přes 1 000 do 10 000 m2
    bez překážek v trase
    pruhu šířky do 1 m, </t>
  </si>
  <si>
    <t xml:space="preserve">M2        </t>
  </si>
  <si>
    <t>Celkem: 2664=2 664,000 [A]</t>
  </si>
  <si>
    <t>Poznámky: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t>
  </si>
  <si>
    <t>Komunikace</t>
  </si>
  <si>
    <t>572141111</t>
  </si>
  <si>
    <t xml:space="preserve">Vyrovnání povrchu dosavadních krytů asfaltovým betonem ACO (AB) tl do 10 mm
Vyrovnání povrchu dosavadních krytů 
  s rozprostřením hmot a zhutněním
    asfaltovým betonem ACO (AB)
   </t>
  </si>
  <si>
    <t>Poznámky:
1. Ceny jsou určeny pro vyrovnání povrchů (včetně výtluků) nebo i pro vyrovnání profilů v
    proměnlivých tloušťkách, prováděných jako souvislá úprava vozovky v rámci rekonstrukcí nebo obnov
    dosavadních krytů. Pro volbu ceny je rozhodující průměrná tloušťka krytu.
2. Ceny nelze použít:
    a) pro samostatné prováděné vyspravení ojedinělých výtluků, které se oceňuje cenami souboru cen
        572 2 .- 1 Vyspravení výtluků dosavadního krytu,
    b) pro ložné a obrusné vrstvy na novostavbách nebo prováděné jako každá další vrstva na vrstvě
        oceňované cenami tohoto souboru cen; tyto stavební práce se oceňují cenami souboru cen stavebního
        dílu 56 popř. 57 části A 01 tohoto katalogu.
3. V cenách jsou započteny i náklady na:
    a) příp. nutné očištění povrchu krytu nebo výtluků dosavadního krytu,
    b) spojovací postřik dosavadního krytu.
4. V cenách 572 13-12 a 572 15- jsou započteny i náklady na zdrsňovací posyp.</t>
  </si>
  <si>
    <t>572243111</t>
  </si>
  <si>
    <t>Provizorní vyspravení neupravených výtluků asfaltovým betonem ACO (AB)
Provizorní vyspravení neupravených výtluků
  s očištěním, zaplněním směsí a se zhutněním
    asfaltovým betonem</t>
  </si>
  <si>
    <t xml:space="preserve">T         </t>
  </si>
  <si>
    <t>Celkem: 15=15,000 [A]</t>
  </si>
  <si>
    <t>Poznámky:
1. Ceny jsou určeny pouze pro jednotlivě prováděné dočasné vyspravení výtluků bez úpravy jejich
    povrchu a bez spojovacích postřiků.</t>
  </si>
  <si>
    <t>573211111</t>
  </si>
  <si>
    <t>Postřik živičný spojovací z asfaltu v množství do 0,70 kg/m2
Postřik živičný spojovací 
  bez posypu kamenivem
    z asfaltu silničního, v množství
      od 0,50 do 0,70 kg/m2</t>
  </si>
  <si>
    <t>577144121</t>
  </si>
  <si>
    <t>Asfaltový beton vrstva obrusná ACO 11 (ABS) tř. I tl 50 mm š přes 3 m z nemodifikovaného asfaltu
Asfaltový beton vrstva obrusná ACO 11 (ABS) 
  s rozprostřením a se zhutněním
    z nemodifikovaného asfaltu
    v pruhu šířky přes 3 m
    tř. I, po zhutnění
      tl. 50 mm</t>
  </si>
  <si>
    <t>Poznámky:
1. ČSN EN 13108-1 připouští pro ACO 11 pouze tl. 35 až 50 mm.</t>
  </si>
  <si>
    <t>Potrubí</t>
  </si>
  <si>
    <t>899231111</t>
  </si>
  <si>
    <t>Výšková úprava uličního vstupu nebo vpusti do 200 mm zvýšením mříže
Výšková úprava uličního vstupu nebo vpusti do 200 mm 
  zvýšením mříže</t>
  </si>
  <si>
    <t xml:space="preserve">KUS       </t>
  </si>
  <si>
    <t>Celkem: 4=4,000 [A]</t>
  </si>
  <si>
    <t>Poznámky: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t>
  </si>
  <si>
    <t>899331111</t>
  </si>
  <si>
    <t>Výšková úprava uličního vstupu nebo vpusti do 200 mm zvýšením poklopu
Výšková úprava uličního vstupu nebo vpusti do 200 mm 
  zvýšením poklopu</t>
  </si>
  <si>
    <t>899431111</t>
  </si>
  <si>
    <t>Výšková úprava uličního vstupu nebo vpusti do 200 mm zvýšením krycího hrnce, šoupěte nebo hydrantu
Výšková úprava uličního vstupu nebo vpusti do 200 mm 
  zvýšením krycího hrnce, šoupěte nebo hydrantu bez úpravy armatur</t>
  </si>
  <si>
    <t>Celkem: 3=3,000 [A]</t>
  </si>
  <si>
    <t>Ostatní konstrukce a práce</t>
  </si>
  <si>
    <t>9</t>
  </si>
  <si>
    <t>919112212</t>
  </si>
  <si>
    <t>Řezání spár pro vytvoření komůrky š 10 mm hl 20 mm pro těsnící zálivku v živičném krytu
Řezání dilatačních spár v živičném krytu 
  vytvoření komůrky pro těsnící zálivku
    šířky 10 mm, hloubky
      20 mm</t>
  </si>
  <si>
    <t xml:space="preserve">M         </t>
  </si>
  <si>
    <t>Celkem: 242,5=242,500 [A]</t>
  </si>
  <si>
    <t>Poznámky:
1. V cenách jsou započteny i náklady na vyčištění spár po řezání.</t>
  </si>
  <si>
    <t>919122111</t>
  </si>
  <si>
    <t>Těsnění spár zálivkou za tepla pro komůrky š 10 mm hl 20 mm s těsnicím profilem
Utěsnění dilatačních spár zálivkou za tepla 
  v cementobetonovém nebo živičném krytu včetně adhezního nátěru
    s těsnicím profilem pod zálivkou, pro komůrky
    šířky 10 mm, hloubky
      20 mm</t>
  </si>
  <si>
    <t>Poznámky:
1. V cenách jsou započteny i náklady na vyčištění spár před těsněním a zalitím a náklady na
    impregnaci, těsnění a zalití spár včetně dodání hmot.</t>
  </si>
  <si>
    <t>919735111</t>
  </si>
  <si>
    <t>Řezání stávajícího živičného krytu hl do 50 mm
Řezání stávajícího živičného krytu nebo podkladu 
  hloubky
    do 50 mm</t>
  </si>
  <si>
    <t>Poznámky:
1. V cenách jsou započteny i náklady na spotřebu vody.</t>
  </si>
  <si>
    <t>938909331</t>
  </si>
  <si>
    <t>Čištění vozovek metením ručně podkladu nebo krytu betonového nebo živičného
Čištění vozovek
  metením bláta, prachu nebo hlinitého nánosu
    s odklizením na hromady na vzdálenost do 20 m nebo naložením na dopravní prostředek
    ručně povrchu podkladu nebo krytu
      betonového nebo živičného</t>
  </si>
  <si>
    <t>Poznámky:
1. Ceny jsou určeny pro očištění:
    a) povrchu stávající vozovky,
    b) povrchu rozestavěné trvalé vozovky, předepíše-li projekt užívat nově zřizovanou vozovku po
        dobu výstavby ještě před zřízením konečného závěrečného krytu.
2. V cenách nejsou započteny náklady na vodorovnou dopravu odstraněného materiálu, která se oceňuje
    cenami souboru cen 997 22-15 Vodorovná doprava suti.</t>
  </si>
  <si>
    <t>997221551</t>
  </si>
  <si>
    <t>Vodorovná doprava suti ze sypkých materiálů do 1 km
Vodorovná doprava suti 
  bez naložení, ale se složením a s hrubým urovnáním
    ze sypkých materiálů, na vzdálenost
      do 1 km</t>
  </si>
  <si>
    <t>Celkem: 447,552=447,552 [A]</t>
  </si>
  <si>
    <t>Poznámky: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t>
  </si>
  <si>
    <t>997221559</t>
  </si>
  <si>
    <t>Příplatek ZKD 1 km u vodorovné dopravy suti ze sypkých materiálů
Vodorovná doprava suti 35km
  bez naložení, ale se složením a s hrubým urovnáním
    Příplatek k ceně
      za každý další i započatý 1 km přes 1 km</t>
  </si>
  <si>
    <t>Celkem: 11188=11 188,000 [A]</t>
  </si>
  <si>
    <t>997221845</t>
  </si>
  <si>
    <t>Poplatek za uložení odpadu z asfaltových povrchů na skládce (skládkovné)
Poplatek za uložení stavebního odpadu na skládce (skládkovné) 
  z asfaltových povrchů</t>
  </si>
  <si>
    <t>Poznámky: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t>
  </si>
  <si>
    <t>9999</t>
  </si>
  <si>
    <t>Ostatní náklady
Náklady na provizorní dopravní značení během výstavby</t>
  </si>
  <si>
    <t xml:space="preserve">KPL       </t>
  </si>
  <si>
    <t>Celkem: 1=1,000 [A]</t>
  </si>
  <si>
    <t>C e l k e m</t>
  </si>
</sst>
</file>

<file path=xl/styles.xml><?xml version="1.0" encoding="utf-8"?>
<styleSheet xmlns="http://schemas.openxmlformats.org/spreadsheetml/2006/main">
  <numFmts count="2">
    <numFmt numFmtId="177" formatCode="### ### ### ##0.000"/>
    <numFmt numFmtId="178" formatCode="### ### ### ##0.00"/>
  </numFmts>
  <fonts count="4">
    <font>
      <sz val="10"/>
      <name val="Arial"/>
      <family val="0"/>
    </font>
    <font>
      <b/>
      <sz val="11"/>
      <name val="Arial"/>
      <family val="0"/>
    </font>
    <font>
      <sz val="11"/>
      <name val="Arial"/>
      <family val="0"/>
    </font>
    <font>
      <b/>
      <sz val="10"/>
      <name val="Arial"/>
      <family val="0"/>
    </font>
  </fonts>
  <fills count="3">
    <fill>
      <patternFill/>
    </fill>
    <fill>
      <patternFill patternType="gray125"/>
    </fill>
    <fill>
      <patternFill patternType="solid">
        <fgColor rgb="FFD3D3D3"/>
        <bgColor indexed="64"/>
      </patternFill>
    </fill>
  </fills>
  <borders count="4">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
    <xf numFmtId="0" fontId="0" fillId="0" borderId="0" xfId="0" applyAlignment="1">
      <alignment vertical="center"/>
    </xf>
    <xf numFmtId="0" fontId="1"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protection/>
    </xf>
    <xf numFmtId="0" fontId="2" fillId="0" borderId="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vertical="center"/>
      <protection/>
    </xf>
    <xf numFmtId="177" fontId="0" fillId="0" borderId="1" xfId="0" applyNumberFormat="1" applyFont="1" applyFill="1" applyBorder="1" applyAlignment="1" applyProtection="1">
      <alignment vertical="center"/>
      <protection/>
    </xf>
    <xf numFmtId="0" fontId="3" fillId="0" borderId="2" xfId="0" applyNumberFormat="1" applyFont="1" applyFill="1" applyBorder="1" applyAlignment="1" applyProtection="1">
      <alignment vertical="center"/>
      <protection/>
    </xf>
    <xf numFmtId="178" fontId="0" fillId="0" borderId="3" xfId="0" applyNumberFormat="1" applyBorder="1" applyAlignment="1" applyProtection="1">
      <alignment vertical="center"/>
      <protection locked="0"/>
    </xf>
    <xf numFmtId="178" fontId="0" fillId="0" borderId="1" xfId="0" applyNumberFormat="1" applyFont="1" applyFill="1" applyBorder="1" applyAlignment="1" applyProtection="1">
      <alignment vertical="center"/>
      <protection/>
    </xf>
    <xf numFmtId="178" fontId="0" fillId="0" borderId="1" xfId="0" applyNumberFormat="1" applyBorder="1" applyAlignment="1" applyProtection="1">
      <alignment vertical="center"/>
      <protection locked="0"/>
    </xf>
    <xf numFmtId="0" fontId="0" fillId="0" borderId="1"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vertical="center" wrapText="1" shrinkToFit="1"/>
      <protection/>
    </xf>
    <xf numFmtId="178" fontId="3" fillId="2" borderId="0" xfId="0" applyNumberFormat="1" applyFont="1" applyFill="1" applyBorder="1" applyAlignment="1" applyProtection="1">
      <alignment vertical="center"/>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71"/>
  <sheetViews>
    <sheetView tabSelected="1"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15.7109375" style="0" customWidth="1"/>
    <col min="3" max="3" width="18.7109375" style="0" customWidth="1"/>
    <col min="4" max="4" width="75.7109375" style="0" customWidth="1"/>
    <col min="5" max="5" width="9.7109375" style="0" customWidth="1"/>
    <col min="6" max="6" width="12.7109375" style="0" customWidth="1"/>
    <col min="7" max="8" width="14.7109375" style="0" customWidth="1"/>
    <col min="15" max="16" width="9.140625" style="0" hidden="1" customWidth="1"/>
  </cols>
  <sheetData>
    <row r="1" spans="1:3" ht="12.75" customHeight="1">
      <c r="A1" s="1" t="s">
        <v>0</v>
      </c>
      <c r="C1" t="s">
        <v>1</v>
      </c>
    </row>
    <row r="2" ht="12.75" customHeight="1">
      <c r="C2" s="2" t="s">
        <v>2</v>
      </c>
    </row>
    <row r="4" spans="1:5" ht="12.75" customHeight="1">
      <c r="A4" t="s">
        <v>3</v>
      </c>
      <c r="C4" s="1" t="s">
        <v>6</v>
      </c>
      <c r="D4" s="1" t="s">
        <v>7</v>
      </c>
      <c r="E4" s="1"/>
    </row>
    <row r="5" spans="1:5" ht="12.75" customHeight="1">
      <c r="A5" t="s">
        <v>4</v>
      </c>
      <c r="C5" s="1" t="s">
        <v>8</v>
      </c>
      <c r="D5" s="1" t="s">
        <v>9</v>
      </c>
      <c r="E5" s="1"/>
    </row>
    <row r="6" spans="1:5" ht="12.75" customHeight="1">
      <c r="A6" t="s">
        <v>5</v>
      </c>
      <c r="C6" s="1" t="s">
        <v>8</v>
      </c>
      <c r="D6" s="1" t="s">
        <v>9</v>
      </c>
      <c r="E6" s="1"/>
    </row>
    <row r="7" spans="3:5" ht="12.75" customHeight="1">
      <c r="C7" s="1"/>
      <c r="D7" s="1"/>
      <c r="E7" s="1"/>
    </row>
    <row r="8" spans="1:8" ht="12.75" customHeight="1">
      <c r="A8" s="3" t="s">
        <v>10</v>
      </c>
      <c r="B8" s="3" t="s">
        <v>12</v>
      </c>
      <c r="C8" s="3" t="s">
        <v>13</v>
      </c>
      <c r="D8" s="3" t="s">
        <v>14</v>
      </c>
      <c r="E8" s="3" t="s">
        <v>15</v>
      </c>
      <c r="F8" s="3" t="s">
        <v>16</v>
      </c>
      <c r="G8" s="3" t="s">
        <v>17</v>
      </c>
      <c r="H8" s="3"/>
    </row>
    <row r="9" spans="1:8" ht="28.5">
      <c r="A9" s="3"/>
      <c r="B9" s="3"/>
      <c r="C9" s="3"/>
      <c r="D9" s="3"/>
      <c r="E9" s="3"/>
      <c r="F9" s="3"/>
      <c r="G9" s="3" t="s">
        <v>18</v>
      </c>
      <c r="H9" s="3" t="s">
        <v>19</v>
      </c>
    </row>
    <row r="10" spans="1:8" ht="14.25">
      <c r="A10" s="3" t="s">
        <v>11</v>
      </c>
      <c r="B10" s="3" t="s">
        <v>20</v>
      </c>
      <c r="C10" s="3" t="s">
        <v>21</v>
      </c>
      <c r="D10" s="3" t="s">
        <v>22</v>
      </c>
      <c r="E10" s="3" t="s">
        <v>23</v>
      </c>
      <c r="F10" s="3" t="s">
        <v>24</v>
      </c>
      <c r="G10" s="3" t="s">
        <v>25</v>
      </c>
      <c r="H10" s="3" t="s">
        <v>26</v>
      </c>
    </row>
    <row r="11" spans="1:8" ht="12.75" customHeight="1">
      <c r="A11" s="4"/>
      <c r="B11" s="4"/>
      <c r="C11" s="4" t="s">
        <v>11</v>
      </c>
      <c r="D11" s="4" t="s">
        <v>27</v>
      </c>
      <c r="E11" s="4"/>
      <c r="F11" s="6"/>
      <c r="G11" s="4"/>
      <c r="H11" s="6"/>
    </row>
    <row r="12" spans="1:8" ht="12.75">
      <c r="A12" s="10">
        <v>1</v>
      </c>
      <c r="B12" s="10" t="s">
        <v>28</v>
      </c>
      <c r="C12" s="10" t="s">
        <v>29</v>
      </c>
      <c r="D12" s="10" t="s">
        <v>30</v>
      </c>
      <c r="E12" s="10" t="s">
        <v>31</v>
      </c>
      <c r="F12" s="5">
        <v>2664</v>
      </c>
      <c r="G12" s="9"/>
      <c r="H12" s="8">
        <f>ROUND((G12*F12),2)</f>
      </c>
    </row>
    <row r="13" ht="51">
      <c r="D13" s="11" t="s">
        <v>32</v>
      </c>
    </row>
    <row r="14" ht="409.5">
      <c r="D14" s="11" t="s">
        <v>33</v>
      </c>
    </row>
    <row r="15" spans="1:16" ht="12.75" customHeight="1">
      <c r="A15" s="12"/>
      <c r="B15" s="12"/>
      <c r="C15" s="12" t="s">
        <v>11</v>
      </c>
      <c r="D15" s="12" t="s">
        <v>27</v>
      </c>
      <c r="E15" s="12"/>
      <c r="F15" s="12"/>
      <c r="G15" s="12"/>
      <c r="H15" s="12">
        <f>SUM(H12:H14)</f>
      </c>
      <c r="P15">
        <f>SUM(P12:P14)</f>
      </c>
    </row>
    <row r="17" spans="1:8" ht="12.75" customHeight="1">
      <c r="A17" s="4"/>
      <c r="B17" s="4"/>
      <c r="C17" s="4" t="s">
        <v>23</v>
      </c>
      <c r="D17" s="4" t="s">
        <v>34</v>
      </c>
      <c r="E17" s="4"/>
      <c r="F17" s="6"/>
      <c r="G17" s="4"/>
      <c r="H17" s="6"/>
    </row>
    <row r="18" spans="1:8" ht="12.75">
      <c r="A18" s="10">
        <v>2</v>
      </c>
      <c r="B18" s="10" t="s">
        <v>35</v>
      </c>
      <c r="C18" s="10" t="s">
        <v>29</v>
      </c>
      <c r="D18" s="10" t="s">
        <v>36</v>
      </c>
      <c r="E18" s="10" t="s">
        <v>31</v>
      </c>
      <c r="F18" s="5">
        <v>2664</v>
      </c>
      <c r="G18" s="9"/>
      <c r="H18" s="8">
        <f>ROUND((G18*F18),2)</f>
      </c>
    </row>
    <row r="19" ht="51">
      <c r="D19" s="11" t="s">
        <v>32</v>
      </c>
    </row>
    <row r="20" ht="409.5">
      <c r="D20" s="11" t="s">
        <v>37</v>
      </c>
    </row>
    <row r="21" spans="1:8" ht="12.75">
      <c r="A21" s="10">
        <v>3</v>
      </c>
      <c r="B21" s="10" t="s">
        <v>38</v>
      </c>
      <c r="C21" s="10" t="s">
        <v>8</v>
      </c>
      <c r="D21" s="10" t="s">
        <v>39</v>
      </c>
      <c r="E21" s="10" t="s">
        <v>40</v>
      </c>
      <c r="F21" s="5">
        <v>15</v>
      </c>
      <c r="G21" s="9"/>
      <c r="H21" s="8">
        <f>ROUND((G21*F21),2)</f>
      </c>
    </row>
    <row r="22" ht="38.25">
      <c r="D22" s="11" t="s">
        <v>41</v>
      </c>
    </row>
    <row r="23" ht="255">
      <c r="D23" s="11" t="s">
        <v>42</v>
      </c>
    </row>
    <row r="24" spans="1:8" ht="12.75">
      <c r="A24" s="10">
        <v>4</v>
      </c>
      <c r="B24" s="10" t="s">
        <v>43</v>
      </c>
      <c r="C24" s="10" t="s">
        <v>8</v>
      </c>
      <c r="D24" s="10" t="s">
        <v>44</v>
      </c>
      <c r="E24" s="10" t="s">
        <v>31</v>
      </c>
      <c r="F24" s="5">
        <v>2664</v>
      </c>
      <c r="G24" s="9"/>
      <c r="H24" s="8">
        <f>ROUND((G24*F24),2)</f>
      </c>
    </row>
    <row r="25" ht="51">
      <c r="D25" s="11" t="s">
        <v>32</v>
      </c>
    </row>
    <row r="26" ht="12.75">
      <c r="D26" s="11" t="s">
        <v>8</v>
      </c>
    </row>
    <row r="27" spans="1:8" ht="12.75">
      <c r="A27" s="10">
        <v>5</v>
      </c>
      <c r="B27" s="10" t="s">
        <v>45</v>
      </c>
      <c r="C27" s="10" t="s">
        <v>8</v>
      </c>
      <c r="D27" s="10" t="s">
        <v>46</v>
      </c>
      <c r="E27" s="10" t="s">
        <v>31</v>
      </c>
      <c r="F27" s="5">
        <v>2664</v>
      </c>
      <c r="G27" s="9"/>
      <c r="H27" s="8">
        <f>ROUND((G27*F27),2)</f>
      </c>
    </row>
    <row r="28" ht="51">
      <c r="D28" s="11" t="s">
        <v>32</v>
      </c>
    </row>
    <row r="29" ht="127.5">
      <c r="D29" s="11" t="s">
        <v>47</v>
      </c>
    </row>
    <row r="30" spans="1:16" ht="12.75" customHeight="1">
      <c r="A30" s="12"/>
      <c r="B30" s="12"/>
      <c r="C30" s="12" t="s">
        <v>23</v>
      </c>
      <c r="D30" s="12" t="s">
        <v>34</v>
      </c>
      <c r="E30" s="12"/>
      <c r="F30" s="12"/>
      <c r="G30" s="12"/>
      <c r="H30" s="12">
        <f>SUM(H18:H29)</f>
      </c>
      <c r="P30">
        <f>SUM(P18:P29)</f>
      </c>
    </row>
    <row r="32" spans="1:8" ht="12.75" customHeight="1">
      <c r="A32" s="4"/>
      <c r="B32" s="4"/>
      <c r="C32" s="4" t="s">
        <v>26</v>
      </c>
      <c r="D32" s="4" t="s">
        <v>48</v>
      </c>
      <c r="E32" s="4"/>
      <c r="F32" s="6"/>
      <c r="G32" s="4"/>
      <c r="H32" s="6"/>
    </row>
    <row r="33" spans="1:8" ht="12.75">
      <c r="A33" s="10">
        <v>6</v>
      </c>
      <c r="B33" s="10" t="s">
        <v>49</v>
      </c>
      <c r="C33" s="10" t="s">
        <v>8</v>
      </c>
      <c r="D33" s="10" t="s">
        <v>50</v>
      </c>
      <c r="E33" s="10" t="s">
        <v>51</v>
      </c>
      <c r="F33" s="5">
        <v>4</v>
      </c>
      <c r="G33" s="9"/>
      <c r="H33" s="8">
        <f>ROUND((G33*F33),2)</f>
      </c>
    </row>
    <row r="34" ht="38.25">
      <c r="D34" s="11" t="s">
        <v>52</v>
      </c>
    </row>
    <row r="35" ht="409.5">
      <c r="D35" s="11" t="s">
        <v>53</v>
      </c>
    </row>
    <row r="36" spans="1:8" ht="12.75">
      <c r="A36" s="10">
        <v>7</v>
      </c>
      <c r="B36" s="10" t="s">
        <v>54</v>
      </c>
      <c r="C36" s="10" t="s">
        <v>8</v>
      </c>
      <c r="D36" s="10" t="s">
        <v>55</v>
      </c>
      <c r="E36" s="10" t="s">
        <v>51</v>
      </c>
      <c r="F36" s="5">
        <v>4</v>
      </c>
      <c r="G36" s="9"/>
      <c r="H36" s="8">
        <f>ROUND((G36*F36),2)</f>
      </c>
    </row>
    <row r="37" ht="38.25">
      <c r="D37" s="11" t="s">
        <v>52</v>
      </c>
    </row>
    <row r="38" ht="409.5">
      <c r="D38" s="11" t="s">
        <v>53</v>
      </c>
    </row>
    <row r="39" spans="1:8" ht="12.75">
      <c r="A39" s="10">
        <v>8</v>
      </c>
      <c r="B39" s="10" t="s">
        <v>56</v>
      </c>
      <c r="C39" s="10" t="s">
        <v>8</v>
      </c>
      <c r="D39" s="10" t="s">
        <v>57</v>
      </c>
      <c r="E39" s="10" t="s">
        <v>51</v>
      </c>
      <c r="F39" s="5">
        <v>3</v>
      </c>
      <c r="G39" s="9"/>
      <c r="H39" s="8">
        <f>ROUND((G39*F39),2)</f>
      </c>
    </row>
    <row r="40" ht="38.25">
      <c r="D40" s="11" t="s">
        <v>58</v>
      </c>
    </row>
    <row r="41" ht="409.5">
      <c r="D41" s="11" t="s">
        <v>53</v>
      </c>
    </row>
    <row r="42" spans="1:16" ht="12.75" customHeight="1">
      <c r="A42" s="12"/>
      <c r="B42" s="12"/>
      <c r="C42" s="12" t="s">
        <v>26</v>
      </c>
      <c r="D42" s="12" t="s">
        <v>48</v>
      </c>
      <c r="E42" s="12"/>
      <c r="F42" s="12"/>
      <c r="G42" s="12"/>
      <c r="H42" s="12">
        <f>SUM(H33:H41)</f>
      </c>
      <c r="P42">
        <f>SUM(P33:P41)</f>
      </c>
    </row>
    <row r="44" spans="1:8" ht="12.75" customHeight="1">
      <c r="A44" s="4"/>
      <c r="B44" s="4"/>
      <c r="C44" s="4" t="s">
        <v>60</v>
      </c>
      <c r="D44" s="4" t="s">
        <v>59</v>
      </c>
      <c r="E44" s="4"/>
      <c r="F44" s="6"/>
      <c r="G44" s="4"/>
      <c r="H44" s="6"/>
    </row>
    <row r="45" spans="1:8" ht="12.75">
      <c r="A45" s="10">
        <v>9</v>
      </c>
      <c r="B45" s="10" t="s">
        <v>61</v>
      </c>
      <c r="C45" s="10" t="s">
        <v>8</v>
      </c>
      <c r="D45" s="10" t="s">
        <v>62</v>
      </c>
      <c r="E45" s="10" t="s">
        <v>63</v>
      </c>
      <c r="F45" s="5">
        <v>242.5</v>
      </c>
      <c r="G45" s="9"/>
      <c r="H45" s="8">
        <f>ROUND((G45*F45),2)</f>
      </c>
    </row>
    <row r="46" ht="38.25">
      <c r="D46" s="11" t="s">
        <v>64</v>
      </c>
    </row>
    <row r="47" ht="153">
      <c r="D47" s="11" t="s">
        <v>65</v>
      </c>
    </row>
    <row r="48" spans="1:8" ht="12.75">
      <c r="A48" s="10">
        <v>10</v>
      </c>
      <c r="B48" s="10" t="s">
        <v>66</v>
      </c>
      <c r="C48" s="10" t="s">
        <v>8</v>
      </c>
      <c r="D48" s="10" t="s">
        <v>67</v>
      </c>
      <c r="E48" s="10" t="s">
        <v>63</v>
      </c>
      <c r="F48" s="5">
        <v>242.5</v>
      </c>
      <c r="G48" s="9"/>
      <c r="H48" s="8">
        <f>ROUND((G48*F48),2)</f>
      </c>
    </row>
    <row r="49" ht="38.25">
      <c r="D49" s="11" t="s">
        <v>64</v>
      </c>
    </row>
    <row r="50" ht="293.25">
      <c r="D50" s="11" t="s">
        <v>68</v>
      </c>
    </row>
    <row r="51" spans="1:8" ht="12.75">
      <c r="A51" s="10">
        <v>11</v>
      </c>
      <c r="B51" s="10" t="s">
        <v>69</v>
      </c>
      <c r="C51" s="10" t="s">
        <v>8</v>
      </c>
      <c r="D51" s="10" t="s">
        <v>70</v>
      </c>
      <c r="E51" s="10" t="s">
        <v>63</v>
      </c>
      <c r="F51" s="5">
        <v>242.5</v>
      </c>
      <c r="G51" s="9"/>
      <c r="H51" s="8">
        <f>ROUND((G51*F51),2)</f>
      </c>
    </row>
    <row r="52" ht="38.25">
      <c r="D52" s="11" t="s">
        <v>64</v>
      </c>
    </row>
    <row r="53" ht="140.25">
      <c r="D53" s="11" t="s">
        <v>71</v>
      </c>
    </row>
    <row r="54" spans="1:8" ht="12.75">
      <c r="A54" s="10">
        <v>12</v>
      </c>
      <c r="B54" s="10" t="s">
        <v>72</v>
      </c>
      <c r="C54" s="10" t="s">
        <v>8</v>
      </c>
      <c r="D54" s="10" t="s">
        <v>73</v>
      </c>
      <c r="E54" s="10" t="s">
        <v>31</v>
      </c>
      <c r="F54" s="5">
        <v>2664</v>
      </c>
      <c r="G54" s="9"/>
      <c r="H54" s="8">
        <f>ROUND((G54*F54),2)</f>
      </c>
    </row>
    <row r="55" ht="51">
      <c r="D55" s="11" t="s">
        <v>32</v>
      </c>
    </row>
    <row r="56" ht="409.5">
      <c r="D56" s="11" t="s">
        <v>74</v>
      </c>
    </row>
    <row r="57" spans="1:8" ht="12.75">
      <c r="A57" s="10">
        <v>13</v>
      </c>
      <c r="B57" s="10" t="s">
        <v>75</v>
      </c>
      <c r="C57" s="10" t="s">
        <v>8</v>
      </c>
      <c r="D57" s="10" t="s">
        <v>76</v>
      </c>
      <c r="E57" s="10" t="s">
        <v>40</v>
      </c>
      <c r="F57" s="5">
        <v>447.552</v>
      </c>
      <c r="G57" s="9"/>
      <c r="H57" s="8">
        <f>ROUND((G57*F57),2)</f>
      </c>
    </row>
    <row r="58" ht="51">
      <c r="D58" s="11" t="s">
        <v>77</v>
      </c>
    </row>
    <row r="59" ht="409.5">
      <c r="D59" s="11" t="s">
        <v>78</v>
      </c>
    </row>
    <row r="60" spans="1:8" ht="12.75">
      <c r="A60" s="10">
        <v>14</v>
      </c>
      <c r="B60" s="10" t="s">
        <v>79</v>
      </c>
      <c r="C60" s="10" t="s">
        <v>8</v>
      </c>
      <c r="D60" s="10" t="s">
        <v>80</v>
      </c>
      <c r="E60" s="10" t="s">
        <v>40</v>
      </c>
      <c r="F60" s="5">
        <v>11188</v>
      </c>
      <c r="G60" s="9"/>
      <c r="H60" s="8">
        <f>ROUND((G60*F60),2)</f>
      </c>
    </row>
    <row r="61" ht="51">
      <c r="D61" s="11" t="s">
        <v>81</v>
      </c>
    </row>
    <row r="62" ht="409.5">
      <c r="D62" s="11" t="s">
        <v>78</v>
      </c>
    </row>
    <row r="63" spans="1:8" ht="12.75">
      <c r="A63" s="10">
        <v>15</v>
      </c>
      <c r="B63" s="10" t="s">
        <v>82</v>
      </c>
      <c r="C63" s="10" t="s">
        <v>8</v>
      </c>
      <c r="D63" s="10" t="s">
        <v>83</v>
      </c>
      <c r="E63" s="10" t="s">
        <v>40</v>
      </c>
      <c r="F63" s="5">
        <v>447.552</v>
      </c>
      <c r="G63" s="9"/>
      <c r="H63" s="8">
        <f>ROUND((G63*F63),2)</f>
      </c>
    </row>
    <row r="64" ht="51">
      <c r="D64" s="11" t="s">
        <v>77</v>
      </c>
    </row>
    <row r="65" ht="409.5">
      <c r="D65" s="11" t="s">
        <v>84</v>
      </c>
    </row>
    <row r="66" spans="1:8" ht="12.75">
      <c r="A66" s="10">
        <v>16</v>
      </c>
      <c r="B66" s="10" t="s">
        <v>85</v>
      </c>
      <c r="C66" s="10" t="s">
        <v>29</v>
      </c>
      <c r="D66" s="10" t="s">
        <v>86</v>
      </c>
      <c r="E66" s="10" t="s">
        <v>87</v>
      </c>
      <c r="F66" s="5">
        <v>1</v>
      </c>
      <c r="G66" s="9"/>
      <c r="H66" s="8">
        <f>ROUND((G66*F66),2)</f>
      </c>
    </row>
    <row r="67" ht="38.25">
      <c r="D67" s="11" t="s">
        <v>88</v>
      </c>
    </row>
    <row r="68" ht="12.75">
      <c r="D68" s="11" t="s">
        <v>8</v>
      </c>
    </row>
    <row r="69" spans="1:16" ht="12.75" customHeight="1">
      <c r="A69" s="12"/>
      <c r="B69" s="12"/>
      <c r="C69" s="12" t="s">
        <v>60</v>
      </c>
      <c r="D69" s="12" t="s">
        <v>59</v>
      </c>
      <c r="E69" s="12"/>
      <c r="F69" s="12"/>
      <c r="G69" s="12"/>
      <c r="H69" s="12">
        <f>SUM(H45:H68)</f>
      </c>
      <c r="P69">
        <f>SUM(P45:P68)</f>
      </c>
    </row>
    <row r="71" spans="1:16" ht="12.75" customHeight="1">
      <c r="A71" s="12"/>
      <c r="B71" s="12"/>
      <c r="C71" s="12"/>
      <c r="D71" s="12" t="s">
        <v>89</v>
      </c>
      <c r="E71" s="12"/>
      <c r="F71" s="12"/>
      <c r="G71" s="12"/>
      <c r="H71" s="12">
        <f>+H15+H30+H42+H69</f>
      </c>
      <c r="P71">
        <f>+P15+P30+P42+P69</f>
      </c>
    </row>
  </sheetData>
  <sheetProtection formatColumns="0"/>
  <mergeCells count="7">
    <mergeCell ref="A8:A9"/>
    <mergeCell ref="B8:B9"/>
    <mergeCell ref="C8:C9"/>
    <mergeCell ref="D8:D9"/>
    <mergeCell ref="E8:E9"/>
    <mergeCell ref="F8:F9"/>
    <mergeCell ref="G8:H8"/>
  </mergeCells>
  <printOptions/>
  <pageMargins left="0.75" right="0.75" top="1" bottom="1" header="0.5" footer="0.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