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2185" windowHeight="12570" activeTab="0"/>
  </bookViews>
  <sheets>
    <sheet name="Cena plnění" sheetId="1" r:id="rId1"/>
  </sheets>
  <definedNames>
    <definedName name="_xlnm.Print_Area" localSheetId="0">'Cena plnění'!$A$1:$E$146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<sst xmlns="http://schemas.openxmlformats.org/spreadsheetml/2006/main" count="137" uniqueCount="132">
  <si>
    <t>-</t>
  </si>
  <si>
    <t>Tabulka pro zpracování ceny plnění</t>
  </si>
  <si>
    <t>Komplexní služby</t>
  </si>
  <si>
    <t>Pronajímané prádlo</t>
  </si>
  <si>
    <t>Druh prádla</t>
  </si>
  <si>
    <t>Jednotková cena za poskytování komplexních služeb u 1 kusu prádla v Kč bez DPH
ZAOKROUHLENÁ NA 2 DES. MÍSTA</t>
  </si>
  <si>
    <t>Cena za poskytování komplexních služeb za 1 rok v Kč bez DPH *</t>
  </si>
  <si>
    <t>Ložní prádlo</t>
  </si>
  <si>
    <t>prostěradlo</t>
  </si>
  <si>
    <t>prostěradlo malé</t>
  </si>
  <si>
    <t>povlak na přikrývku</t>
  </si>
  <si>
    <t>povlak na přikrývku dětský</t>
  </si>
  <si>
    <t>povlak na polštář velký</t>
  </si>
  <si>
    <t>povlak na polštář, malý nebo dětský</t>
  </si>
  <si>
    <t>podložka</t>
  </si>
  <si>
    <t>Operační prádlo</t>
  </si>
  <si>
    <t>kalhoty operační</t>
  </si>
  <si>
    <t>plášť operační</t>
  </si>
  <si>
    <t xml:space="preserve">čepec operační  </t>
  </si>
  <si>
    <t>rouška malá i perf.</t>
  </si>
  <si>
    <t>rouška střední i perf.</t>
  </si>
  <si>
    <t>rouška velká i perf.</t>
  </si>
  <si>
    <t>šaty operační</t>
  </si>
  <si>
    <t>Pacientské prádlo</t>
  </si>
  <si>
    <t>pyžamový kabátek, pyž. kalhoty</t>
  </si>
  <si>
    <t>kalhoty pyžamové dosp.</t>
  </si>
  <si>
    <t>košile noční, anděl</t>
  </si>
  <si>
    <t xml:space="preserve">košile noční  </t>
  </si>
  <si>
    <t>župan</t>
  </si>
  <si>
    <t>župan dětský</t>
  </si>
  <si>
    <t>dětské kalhoty (i pyžamové)</t>
  </si>
  <si>
    <t>dětské prádlo - dupačky, punčocháče, kalhotky, ostatní</t>
  </si>
  <si>
    <t>dupačky</t>
  </si>
  <si>
    <t>košilka kojenecká</t>
  </si>
  <si>
    <t>košilka denní dětská</t>
  </si>
  <si>
    <t>Personální prádlo</t>
  </si>
  <si>
    <t>blůza pracovní bílá</t>
  </si>
  <si>
    <t>celoplošná přikrývka hlavy - baret bílý</t>
  </si>
  <si>
    <t>Ostatní prádlo</t>
  </si>
  <si>
    <t>plena</t>
  </si>
  <si>
    <t>ručník</t>
  </si>
  <si>
    <t>utěrka</t>
  </si>
  <si>
    <t>ručník froté</t>
  </si>
  <si>
    <t>osuška froté, plenová</t>
  </si>
  <si>
    <t>žínka froté</t>
  </si>
  <si>
    <t>zavinovačka</t>
  </si>
  <si>
    <t>vložka do zavinovačky</t>
  </si>
  <si>
    <t>bryndáky</t>
  </si>
  <si>
    <t>pytel na prádlo</t>
  </si>
  <si>
    <t xml:space="preserve">Vlastní prádlo </t>
  </si>
  <si>
    <t>Jednotková cena za poskytování komplexních služeb u 1 kusu prádla v Kč bez DPH ZAOKROUHLENÁ NA 2 DES. MÍSTA</t>
  </si>
  <si>
    <t>Cena za 1 rok poskytování komplexních služeb v Kč bez DPH *</t>
  </si>
  <si>
    <t>potah matrace</t>
  </si>
  <si>
    <t>ubrus do 3 m2</t>
  </si>
  <si>
    <t>ubrus nad 3 m2 do 9 m2</t>
  </si>
  <si>
    <t>záclona</t>
  </si>
  <si>
    <t xml:space="preserve">závěs barevný  </t>
  </si>
  <si>
    <t xml:space="preserve">závěs bílý </t>
  </si>
  <si>
    <t>zavinovačka, vložka do zavinovačky</t>
  </si>
  <si>
    <t>drobné do 25x25, bryndák, návleky, tonometr, ústenka</t>
  </si>
  <si>
    <t>přikrývka, deka</t>
  </si>
  <si>
    <t>polštář velký, prošívaný</t>
  </si>
  <si>
    <t>molitan velký, matrace molitanová</t>
  </si>
  <si>
    <t>pracovní oblek montérky (kalhoty a blůza)</t>
  </si>
  <si>
    <t>podložka antidekubitní dekuba (malá i velká)</t>
  </si>
  <si>
    <t>žínka</t>
  </si>
  <si>
    <t>kapsa modrá</t>
  </si>
  <si>
    <t xml:space="preserve">kombinéza PES pro čisté prostory  </t>
  </si>
  <si>
    <t>návleky na nohy pro čisté prostory</t>
  </si>
  <si>
    <t>osuška smyčková</t>
  </si>
  <si>
    <t>podložka do inkubátoru</t>
  </si>
  <si>
    <t>potah na křeslo</t>
  </si>
  <si>
    <t>potah na lavice</t>
  </si>
  <si>
    <t>povlečení barevné</t>
  </si>
  <si>
    <t>prostěradlo napínací barevné</t>
  </si>
  <si>
    <t xml:space="preserve">bederní pás </t>
  </si>
  <si>
    <t>bunda červená</t>
  </si>
  <si>
    <t>bunda s kapucí nepromokavá</t>
  </si>
  <si>
    <t>bunda zimní modrá</t>
  </si>
  <si>
    <t xml:space="preserve">halena pracovní bílomodrá </t>
  </si>
  <si>
    <t xml:space="preserve">halena pracovní bíložlutá  </t>
  </si>
  <si>
    <t>halena pracovní modrá sesterská</t>
  </si>
  <si>
    <t xml:space="preserve">halena pracovní šedá bez zapínání  </t>
  </si>
  <si>
    <t xml:space="preserve">halena pracovní žlutá  </t>
  </si>
  <si>
    <t>kabát prošívaný</t>
  </si>
  <si>
    <t xml:space="preserve">kalhoty bílé - kraťasy  </t>
  </si>
  <si>
    <t xml:space="preserve">kalhoty bílé 3/4  </t>
  </si>
  <si>
    <t xml:space="preserve">kalhoty červené - kraťasy s výstražnými prvky  </t>
  </si>
  <si>
    <t>kalhoty dlouhé bílé</t>
  </si>
  <si>
    <t xml:space="preserve">kalhoty dlouhé červené  </t>
  </si>
  <si>
    <t>kalhoty podvlékací (HTS)</t>
  </si>
  <si>
    <t>košile lékařská bílá s límcem</t>
  </si>
  <si>
    <t>mikina fleecová bílá</t>
  </si>
  <si>
    <t>mikina fleecová červená</t>
  </si>
  <si>
    <t>mikina fleecová modrá</t>
  </si>
  <si>
    <t>oblek pracovní dvoudílný barevný</t>
  </si>
  <si>
    <t>oblek pracovní dvoudílný bílý</t>
  </si>
  <si>
    <t>plášť bílý</t>
  </si>
  <si>
    <t xml:space="preserve">plášť nepromokavý </t>
  </si>
  <si>
    <t>šaty bílé</t>
  </si>
  <si>
    <t>šaty bílé s modrým lemováním</t>
  </si>
  <si>
    <t xml:space="preserve">šaty bílé se žlutým lemem </t>
  </si>
  <si>
    <t>šaty modré</t>
  </si>
  <si>
    <t>šaty šedé</t>
  </si>
  <si>
    <t>šaty žluté</t>
  </si>
  <si>
    <t>tričko bílé</t>
  </si>
  <si>
    <t xml:space="preserve">tričko červené  </t>
  </si>
  <si>
    <t>vesta fleecová bílá</t>
  </si>
  <si>
    <t>vesta fleecová červená</t>
  </si>
  <si>
    <t>vesta fleecová modrá</t>
  </si>
  <si>
    <t>Cena za poskytování komplexních služeb u všech druhů vlastního prádla
za 1 rok v Kč bez DPH ****</t>
  </si>
  <si>
    <t>Cena za poskytování komplexních služeb u všech druhů vlastního prádla
za 4 roky v Kč bez DPH *****</t>
  </si>
  <si>
    <t>Pokyny</t>
  </si>
  <si>
    <t>** Cena za poskytování komplexních služeb u všech druhů pronajímaného prádla za 1 rok bude stanovena jako součet cen za poskytování komplexních služeb u všech jednotlivých druhů pronajímaného prádla za 1 rok.</t>
  </si>
  <si>
    <t>*** Cena za poskytování komplexních služeb u všech druhů pronajímaného prádla za 4 roky bude stanovena jako čtyřnásobek ceny za poskytování komplexních služeb u všech druhů pronajímaného prádla za 1 rok.</t>
  </si>
  <si>
    <t>**** Cena za poskytování komplexních služeb u všech druhů vlastního prádla za 1 rok bude stanovena jako součet cen za poskytování komplexních služeb u všech jednotlivých druhů vlastního prádla za 1 rok.</t>
  </si>
  <si>
    <t>***** Cena za poskytování komplexních služeb u všech druhů vlastního prádla za 4 roky bude stanovena jako čtyřnásobek ceny za poskytování komplexních služeb u všech druhů vlastního prádla za 1 rok.</t>
  </si>
  <si>
    <r>
      <t xml:space="preserve">Jednotková cena za poskytování komplexních služeb u 1 kusu prádla v Kč bez DPH
</t>
    </r>
    <r>
      <rPr>
        <b/>
        <i/>
        <sz val="11"/>
        <rFont val="Calibri"/>
        <family val="2"/>
      </rPr>
      <t>(doplní uchazeč)</t>
    </r>
  </si>
  <si>
    <r>
      <t xml:space="preserve">Jednotková cena za poskytování komplexních služeb u 1 kusu prádla  v Kč bez DPH
</t>
    </r>
    <r>
      <rPr>
        <b/>
        <i/>
        <sz val="11"/>
        <rFont val="Calibri"/>
        <family val="2"/>
      </rPr>
      <t>(doplní uchazeč)</t>
    </r>
  </si>
  <si>
    <t>dětský kabátek, košile, tričko, koj. košilka, dětská noční</t>
  </si>
  <si>
    <t xml:space="preserve">závěs </t>
  </si>
  <si>
    <t xml:space="preserve">autopotah, přehoz, závěs </t>
  </si>
  <si>
    <t>Předpokládaný počet vyprání za 1 rok</t>
  </si>
  <si>
    <t>* Cena za 1 rok poskytování komplexních služeb u jednotlivých druhů prádla bude stanovena jako násobek předpokládaného počtu vyprání za 1 rok a jednotkové ceny za poskytování komplexních služeb u 1 ks daného druhu prádla.</t>
  </si>
  <si>
    <t>Příloha č. 7 zadávací dokumentace</t>
  </si>
  <si>
    <t>Celková cena za poskytování komplexních služeb za 4 roky v Kč bez DPH (nabídková cena) ******</t>
  </si>
  <si>
    <t>****** Celková cena za poskytování komplexních služeb za 4 roky (nabídková cena) bude stanovena jako součet ceny za poskytování komplexních služeb u všech druhů pronajímaného prádla za 4 roky a ceny za poskytování komplexních služeb u všech druhů vlastního prádla za 4 roky.</t>
  </si>
  <si>
    <t>Cena za poskytování komplexních služeb u všech druhů pronajímaného prádla za 1 rok v Kč bez DPH **</t>
  </si>
  <si>
    <t>Cena za poskytování komplexních služeb u všech druhů pronajímaného prádla za 4 roky  v Kč bez DPH ***</t>
  </si>
  <si>
    <t>halena/vesta operační</t>
  </si>
  <si>
    <t>kalhoty operační (podle ČSN EN 13795+A1)</t>
  </si>
  <si>
    <t>halena operační (podle ČSN EN 13795+A1)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</si>
</sst>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15">
    <xf numFmtId="0" fontId="0" fillId="0" borderId="0" xfId="0"/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3" fontId="8" fillId="0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vertical="center" wrapText="1"/>
      <protection/>
    </xf>
    <xf numFmtId="3" fontId="8" fillId="3" borderId="16" xfId="0" applyNumberFormat="1" applyFont="1" applyFill="1" applyBorder="1" applyAlignment="1" applyProtection="1">
      <alignment horizontal="center" vertical="center" wrapText="1"/>
      <protection/>
    </xf>
    <xf numFmtId="4" fontId="7" fillId="0" borderId="17" xfId="0" applyNumberFormat="1" applyFont="1" applyBorder="1" applyAlignment="1" applyProtection="1">
      <alignment horizontal="center" vertical="center" wrapText="1"/>
      <protection/>
    </xf>
    <xf numFmtId="4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3" fontId="8" fillId="3" borderId="20" xfId="0" applyNumberFormat="1" applyFont="1" applyFill="1" applyBorder="1" applyAlignment="1" applyProtection="1">
      <alignment horizontal="center" vertical="center" wrapText="1"/>
      <protection/>
    </xf>
    <xf numFmtId="4" fontId="7" fillId="0" borderId="21" xfId="0" applyNumberFormat="1" applyFont="1" applyBorder="1" applyAlignment="1" applyProtection="1">
      <alignment horizontal="center" vertical="center" wrapText="1"/>
      <protection/>
    </xf>
    <xf numFmtId="4" fontId="7" fillId="0" borderId="22" xfId="0" applyNumberFormat="1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vertical="center" wrapText="1"/>
      <protection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4" fontId="7" fillId="0" borderId="16" xfId="0" applyNumberFormat="1" applyFont="1" applyBorder="1" applyAlignment="1" applyProtection="1">
      <alignment horizontal="center" vertical="center" wrapText="1"/>
      <protection/>
    </xf>
    <xf numFmtId="4" fontId="7" fillId="0" borderId="24" xfId="0" applyNumberFormat="1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vertical="center" wrapText="1"/>
      <protection/>
    </xf>
    <xf numFmtId="4" fontId="7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vertical="center" wrapText="1"/>
      <protection/>
    </xf>
    <xf numFmtId="0" fontId="0" fillId="0" borderId="23" xfId="0" applyFont="1" applyBorder="1" applyProtection="1">
      <protection/>
    </xf>
    <xf numFmtId="3" fontId="8" fillId="0" borderId="16" xfId="2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wrapText="1"/>
      <protection/>
    </xf>
    <xf numFmtId="3" fontId="8" fillId="0" borderId="20" xfId="20" applyNumberFormat="1" applyFont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27" xfId="0" applyFont="1" applyBorder="1" applyAlignment="1" applyProtection="1">
      <alignment vertical="center" wrapText="1"/>
      <protection/>
    </xf>
    <xf numFmtId="3" fontId="8" fillId="3" borderId="28" xfId="0" applyNumberFormat="1" applyFont="1" applyFill="1" applyBorder="1" applyAlignment="1" applyProtection="1">
      <alignment horizontal="center" vertical="center" wrapText="1"/>
      <protection/>
    </xf>
    <xf numFmtId="4" fontId="9" fillId="4" borderId="29" xfId="0" applyNumberFormat="1" applyFont="1" applyFill="1" applyBorder="1" applyAlignment="1" applyProtection="1">
      <alignment horizontal="center" vertical="center" wrapText="1"/>
      <protection/>
    </xf>
    <xf numFmtId="4" fontId="9" fillId="5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26" xfId="20" applyFont="1" applyFill="1" applyBorder="1" applyAlignment="1" applyProtection="1">
      <alignment horizontal="left" wrapText="1"/>
      <protection/>
    </xf>
    <xf numFmtId="3" fontId="8" fillId="0" borderId="12" xfId="20" applyNumberFormat="1" applyFont="1" applyFill="1" applyBorder="1" applyAlignment="1" applyProtection="1">
      <alignment horizontal="center" vertical="center"/>
      <protection/>
    </xf>
    <xf numFmtId="0" fontId="8" fillId="0" borderId="23" xfId="20" applyFont="1" applyFill="1" applyBorder="1" applyAlignment="1" applyProtection="1">
      <alignment horizontal="left" wrapText="1"/>
      <protection/>
    </xf>
    <xf numFmtId="0" fontId="8" fillId="0" borderId="23" xfId="20" applyFont="1" applyBorder="1" applyAlignment="1" applyProtection="1">
      <alignment horizontal="left" wrapText="1"/>
      <protection/>
    </xf>
    <xf numFmtId="3" fontId="8" fillId="0" borderId="16" xfId="0" applyNumberFormat="1" applyFont="1" applyBorder="1" applyAlignment="1" applyProtection="1">
      <alignment horizontal="center" vertical="center" wrapText="1"/>
      <protection/>
    </xf>
    <xf numFmtId="0" fontId="8" fillId="0" borderId="31" xfId="20" applyFont="1" applyFill="1" applyBorder="1" applyAlignment="1" applyProtection="1">
      <alignment horizontal="left" wrapText="1"/>
      <protection/>
    </xf>
    <xf numFmtId="0" fontId="8" fillId="0" borderId="23" xfId="0" applyFont="1" applyFill="1" applyBorder="1" applyAlignment="1" applyProtection="1">
      <alignment horizontal="left" vertical="center" wrapText="1"/>
      <protection/>
    </xf>
    <xf numFmtId="0" fontId="8" fillId="0" borderId="25" xfId="0" applyFont="1" applyFill="1" applyBorder="1" applyAlignment="1" applyProtection="1">
      <alignment horizontal="left" vertical="center" wrapText="1"/>
      <protection/>
    </xf>
    <xf numFmtId="3" fontId="8" fillId="0" borderId="20" xfId="0" applyNumberFormat="1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vertical="center" wrapText="1"/>
      <protection/>
    </xf>
    <xf numFmtId="3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vertical="center" wrapText="1"/>
      <protection/>
    </xf>
    <xf numFmtId="0" fontId="8" fillId="0" borderId="27" xfId="0" applyFont="1" applyBorder="1" applyAlignment="1" applyProtection="1">
      <alignment vertical="center" wrapText="1"/>
      <protection/>
    </xf>
    <xf numFmtId="3" fontId="8" fillId="0" borderId="28" xfId="0" applyNumberFormat="1" applyFont="1" applyBorder="1" applyAlignment="1" applyProtection="1">
      <alignment horizontal="center" vertical="center" wrapText="1"/>
      <protection/>
    </xf>
    <xf numFmtId="4" fontId="11" fillId="4" borderId="29" xfId="0" applyNumberFormat="1" applyFont="1" applyFill="1" applyBorder="1" applyAlignment="1" applyProtection="1">
      <alignment horizontal="center" vertical="center" wrapText="1"/>
      <protection/>
    </xf>
    <xf numFmtId="4" fontId="11" fillId="5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 applyProtection="1">
      <alignment horizontal="center" vertical="center" wrapText="1"/>
      <protection/>
    </xf>
    <xf numFmtId="4" fontId="4" fillId="6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 quotePrefix="1">
      <alignment vertical="center" wrapText="1"/>
      <protection/>
    </xf>
    <xf numFmtId="0" fontId="0" fillId="0" borderId="0" xfId="0" applyNumberFormat="1" applyFont="1" applyAlignment="1" applyProtection="1" quotePrefix="1">
      <alignment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9" fillId="4" borderId="5" xfId="0" applyFont="1" applyFill="1" applyBorder="1" applyAlignment="1" applyProtection="1">
      <alignment horizontal="left" vertical="center" wrapText="1"/>
      <protection/>
    </xf>
    <xf numFmtId="0" fontId="9" fillId="4" borderId="6" xfId="0" applyFont="1" applyFill="1" applyBorder="1" applyAlignment="1" applyProtection="1">
      <alignment horizontal="left" vertical="center" wrapText="1"/>
      <protection/>
    </xf>
    <xf numFmtId="0" fontId="9" fillId="4" borderId="7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 quotePrefix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 quotePrefix="1">
      <alignment vertical="center" wrapText="1"/>
      <protection/>
    </xf>
    <xf numFmtId="0" fontId="4" fillId="6" borderId="5" xfId="0" applyFont="1" applyFill="1" applyBorder="1" applyAlignment="1" applyProtection="1">
      <alignment horizontal="left" vertical="center" wrapText="1"/>
      <protection/>
    </xf>
    <xf numFmtId="0" fontId="4" fillId="6" borderId="6" xfId="0" applyFont="1" applyFill="1" applyBorder="1" applyAlignment="1" applyProtection="1">
      <alignment horizontal="left" vertical="center" wrapText="1"/>
      <protection/>
    </xf>
    <xf numFmtId="0" fontId="4" fillId="6" borderId="7" xfId="0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1" fillId="5" borderId="5" xfId="0" applyFont="1" applyFill="1" applyBorder="1" applyAlignment="1" applyProtection="1">
      <alignment horizontal="left" vertical="center" wrapText="1"/>
      <protection/>
    </xf>
    <xf numFmtId="0" fontId="11" fillId="5" borderId="6" xfId="0" applyFont="1" applyFill="1" applyBorder="1" applyAlignment="1" applyProtection="1">
      <alignment horizontal="left" vertical="center" wrapText="1"/>
      <protection/>
    </xf>
    <xf numFmtId="0" fontId="11" fillId="5" borderId="7" xfId="0" applyFont="1" applyFill="1" applyBorder="1" applyAlignment="1" applyProtection="1">
      <alignment horizontal="left" vertical="center" wrapText="1"/>
      <protection/>
    </xf>
    <xf numFmtId="0" fontId="9" fillId="5" borderId="5" xfId="0" applyFont="1" applyFill="1" applyBorder="1" applyAlignment="1" applyProtection="1">
      <alignment horizontal="left" vertical="center" wrapText="1"/>
      <protection/>
    </xf>
    <xf numFmtId="0" fontId="9" fillId="5" borderId="6" xfId="0" applyFont="1" applyFill="1" applyBorder="1" applyAlignment="1" applyProtection="1">
      <alignment horizontal="left" vertical="center" wrapText="1"/>
      <protection/>
    </xf>
    <xf numFmtId="0" fontId="9" fillId="5" borderId="7" xfId="0" applyFont="1" applyFill="1" applyBorder="1" applyAlignment="1" applyProtection="1">
      <alignment horizontal="left" vertical="center" wrapText="1"/>
      <protection/>
    </xf>
    <xf numFmtId="0" fontId="4" fillId="5" borderId="5" xfId="0" applyFont="1" applyFill="1" applyBorder="1" applyAlignment="1" applyProtection="1">
      <alignment horizontal="center" vertical="center" wrapText="1"/>
      <protection/>
    </xf>
    <xf numFmtId="0" fontId="10" fillId="5" borderId="6" xfId="0" applyFont="1" applyFill="1" applyBorder="1" applyAlignment="1" applyProtection="1">
      <alignment horizontal="center" vertical="center" wrapText="1"/>
      <protection/>
    </xf>
    <xf numFmtId="0" fontId="10" fillId="5" borderId="7" xfId="0" applyFont="1" applyFill="1" applyBorder="1" applyAlignment="1" applyProtection="1">
      <alignment horizontal="center" vertical="center" wrapText="1"/>
      <protection/>
    </xf>
    <xf numFmtId="0" fontId="6" fillId="7" borderId="32" xfId="0" applyFont="1" applyFill="1" applyBorder="1" applyAlignment="1" applyProtection="1">
      <alignment vertical="center" wrapText="1"/>
      <protection/>
    </xf>
    <xf numFmtId="0" fontId="6" fillId="7" borderId="33" xfId="0" applyFont="1" applyFill="1" applyBorder="1" applyAlignment="1" applyProtection="1">
      <alignment vertical="center" wrapText="1"/>
      <protection/>
    </xf>
    <xf numFmtId="0" fontId="6" fillId="7" borderId="34" xfId="0" applyFont="1" applyFill="1" applyBorder="1" applyAlignment="1" applyProtection="1">
      <alignment vertical="center" wrapText="1"/>
      <protection/>
    </xf>
    <xf numFmtId="0" fontId="11" fillId="4" borderId="5" xfId="0" applyFont="1" applyFill="1" applyBorder="1" applyAlignment="1" applyProtection="1">
      <alignment horizontal="left" vertical="center" wrapText="1"/>
      <protection/>
    </xf>
    <xf numFmtId="0" fontId="11" fillId="4" borderId="6" xfId="0" applyFont="1" applyFill="1" applyBorder="1" applyAlignment="1" applyProtection="1">
      <alignment horizontal="left" vertical="center" wrapText="1"/>
      <protection/>
    </xf>
    <xf numFmtId="0" fontId="11" fillId="4" borderId="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3" fillId="5" borderId="6" xfId="0" applyFont="1" applyFill="1" applyBorder="1" applyAlignment="1" applyProtection="1">
      <alignment horizontal="center" vertical="center" wrapText="1"/>
      <protection/>
    </xf>
    <xf numFmtId="0" fontId="3" fillId="5" borderId="7" xfId="0" applyFont="1" applyFill="1" applyBorder="1" applyAlignment="1" applyProtection="1">
      <alignment horizontal="center" vertical="center" wrapText="1"/>
      <protection/>
    </xf>
    <xf numFmtId="0" fontId="4" fillId="5" borderId="6" xfId="0" applyFont="1" applyFill="1" applyBorder="1" applyAlignment="1" applyProtection="1">
      <alignment horizontal="center" vertical="center" wrapText="1"/>
      <protection/>
    </xf>
    <xf numFmtId="0" fontId="4" fillId="5" borderId="7" xfId="0" applyFont="1" applyFill="1" applyBorder="1" applyAlignment="1" applyProtection="1">
      <alignment horizontal="center" vertical="center" wrapText="1"/>
      <protection/>
    </xf>
    <xf numFmtId="0" fontId="5" fillId="7" borderId="35" xfId="0" applyFont="1" applyFill="1" applyBorder="1" applyAlignment="1" applyProtection="1">
      <alignment vertical="center" wrapText="1"/>
      <protection/>
    </xf>
    <xf numFmtId="0" fontId="5" fillId="7" borderId="36" xfId="0" applyFont="1" applyFill="1" applyBorder="1" applyAlignment="1" applyProtection="1">
      <alignment vertical="center" wrapText="1"/>
      <protection/>
    </xf>
    <xf numFmtId="0" fontId="5" fillId="7" borderId="37" xfId="0" applyFont="1" applyFill="1" applyBorder="1" applyAlignment="1" applyProtection="1">
      <alignment vertical="center" wrapText="1"/>
      <protection/>
    </xf>
    <xf numFmtId="0" fontId="5" fillId="7" borderId="32" xfId="0" applyFon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3" xfId="21"/>
  </cellStyles>
  <dxfs count="18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2"/>
  <sheetViews>
    <sheetView tabSelected="1" view="pageBreakPreview" zoomScale="70" zoomScaleSheetLayoutView="70" zoomScalePageLayoutView="85" workbookViewId="0" topLeftCell="A19">
      <selection activeCell="E56" sqref="E56"/>
    </sheetView>
  </sheetViews>
  <sheetFormatPr defaultColWidth="9.140625" defaultRowHeight="15"/>
  <cols>
    <col min="1" max="1" width="25.7109375" style="5" customWidth="1"/>
    <col min="2" max="2" width="15.7109375" style="70" customWidth="1"/>
    <col min="3" max="4" width="17.140625" style="70" customWidth="1"/>
    <col min="5" max="5" width="25.7109375" style="77" customWidth="1"/>
    <col min="6" max="16384" width="9.140625" style="5" customWidth="1"/>
  </cols>
  <sheetData>
    <row r="1" spans="1:5" ht="18.75">
      <c r="A1" s="105" t="s">
        <v>124</v>
      </c>
      <c r="B1" s="105"/>
      <c r="C1" s="105"/>
      <c r="D1" s="105"/>
      <c r="E1" s="105"/>
    </row>
    <row r="2" spans="1:5" ht="18.75">
      <c r="A2" s="105" t="s">
        <v>0</v>
      </c>
      <c r="B2" s="105"/>
      <c r="C2" s="105"/>
      <c r="D2" s="105"/>
      <c r="E2" s="105"/>
    </row>
    <row r="3" spans="1:5" ht="18.75">
      <c r="A3" s="105" t="s">
        <v>1</v>
      </c>
      <c r="B3" s="105"/>
      <c r="C3" s="105"/>
      <c r="D3" s="105"/>
      <c r="E3" s="105"/>
    </row>
    <row r="4" spans="1:5" ht="18.75" customHeight="1" thickBot="1">
      <c r="A4" s="6"/>
      <c r="B4" s="6"/>
      <c r="C4" s="6"/>
      <c r="D4" s="6"/>
      <c r="E4" s="7"/>
    </row>
    <row r="5" spans="1:5" ht="18.75" customHeight="1" thickBot="1">
      <c r="A5" s="106" t="s">
        <v>2</v>
      </c>
      <c r="B5" s="107"/>
      <c r="C5" s="107"/>
      <c r="D5" s="107"/>
      <c r="E5" s="108"/>
    </row>
    <row r="6" spans="1:5" ht="18.75" customHeight="1" thickBot="1">
      <c r="A6" s="8"/>
      <c r="B6" s="9"/>
      <c r="C6" s="9"/>
      <c r="D6" s="9"/>
      <c r="E6" s="10"/>
    </row>
    <row r="7" spans="1:5" ht="18.75" customHeight="1" thickBot="1">
      <c r="A7" s="96" t="s">
        <v>3</v>
      </c>
      <c r="B7" s="109"/>
      <c r="C7" s="109"/>
      <c r="D7" s="109"/>
      <c r="E7" s="110"/>
    </row>
    <row r="8" spans="1:5" ht="127.5" customHeight="1" thickBot="1">
      <c r="A8" s="11" t="s">
        <v>4</v>
      </c>
      <c r="B8" s="12" t="s">
        <v>122</v>
      </c>
      <c r="C8" s="12" t="s">
        <v>117</v>
      </c>
      <c r="D8" s="12" t="s">
        <v>5</v>
      </c>
      <c r="E8" s="13" t="s">
        <v>6</v>
      </c>
    </row>
    <row r="9" spans="1:5" ht="16.5" thickBot="1" thickTop="1">
      <c r="A9" s="114" t="s">
        <v>7</v>
      </c>
      <c r="B9" s="100"/>
      <c r="C9" s="100"/>
      <c r="D9" s="100"/>
      <c r="E9" s="101"/>
    </row>
    <row r="10" spans="1:5" ht="15.75" thickTop="1">
      <c r="A10" s="14" t="s">
        <v>8</v>
      </c>
      <c r="B10" s="15">
        <v>75000</v>
      </c>
      <c r="C10" s="1"/>
      <c r="D10" s="16">
        <f>ROUND(C10,2)</f>
        <v>0</v>
      </c>
      <c r="E10" s="17">
        <f>B10*D10</f>
        <v>0</v>
      </c>
    </row>
    <row r="11" spans="1:5" ht="15">
      <c r="A11" s="18" t="s">
        <v>9</v>
      </c>
      <c r="B11" s="19">
        <v>3500</v>
      </c>
      <c r="C11" s="2"/>
      <c r="D11" s="20">
        <f aca="true" t="shared" si="0" ref="D11:D16">ROUND(C11,2)</f>
        <v>0</v>
      </c>
      <c r="E11" s="21">
        <f aca="true" t="shared" si="1" ref="E11:E16">B11*D11</f>
        <v>0</v>
      </c>
    </row>
    <row r="12" spans="1:5" ht="15">
      <c r="A12" s="18" t="s">
        <v>10</v>
      </c>
      <c r="B12" s="19">
        <v>70000</v>
      </c>
      <c r="C12" s="2"/>
      <c r="D12" s="20">
        <f t="shared" si="0"/>
        <v>0</v>
      </c>
      <c r="E12" s="21">
        <f t="shared" si="1"/>
        <v>0</v>
      </c>
    </row>
    <row r="13" spans="1:5" ht="15">
      <c r="A13" s="18" t="s">
        <v>11</v>
      </c>
      <c r="B13" s="19">
        <v>1250</v>
      </c>
      <c r="C13" s="2"/>
      <c r="D13" s="20">
        <f t="shared" si="0"/>
        <v>0</v>
      </c>
      <c r="E13" s="21">
        <f t="shared" si="1"/>
        <v>0</v>
      </c>
    </row>
    <row r="14" spans="1:5" ht="15">
      <c r="A14" s="18" t="s">
        <v>12</v>
      </c>
      <c r="B14" s="19">
        <v>71500</v>
      </c>
      <c r="C14" s="2"/>
      <c r="D14" s="20">
        <f t="shared" si="0"/>
        <v>0</v>
      </c>
      <c r="E14" s="21">
        <f t="shared" si="1"/>
        <v>0</v>
      </c>
    </row>
    <row r="15" spans="1:5" ht="30">
      <c r="A15" s="18" t="s">
        <v>13</v>
      </c>
      <c r="B15" s="19">
        <v>3300</v>
      </c>
      <c r="C15" s="2"/>
      <c r="D15" s="20">
        <f t="shared" si="0"/>
        <v>0</v>
      </c>
      <c r="E15" s="21">
        <f t="shared" si="1"/>
        <v>0</v>
      </c>
    </row>
    <row r="16" spans="1:5" ht="15.75" thickBot="1">
      <c r="A16" s="22" t="s">
        <v>14</v>
      </c>
      <c r="B16" s="23">
        <v>95000</v>
      </c>
      <c r="C16" s="3"/>
      <c r="D16" s="24">
        <f t="shared" si="0"/>
        <v>0</v>
      </c>
      <c r="E16" s="25">
        <f t="shared" si="1"/>
        <v>0</v>
      </c>
    </row>
    <row r="17" spans="1:5" s="73" customFormat="1" ht="16.5" thickBot="1" thickTop="1">
      <c r="A17" s="111" t="s">
        <v>15</v>
      </c>
      <c r="B17" s="112"/>
      <c r="C17" s="112"/>
      <c r="D17" s="112"/>
      <c r="E17" s="113"/>
    </row>
    <row r="18" spans="1:5" s="73" customFormat="1" ht="30.75" thickTop="1">
      <c r="A18" s="26" t="s">
        <v>130</v>
      </c>
      <c r="B18" s="27">
        <v>5000</v>
      </c>
      <c r="C18" s="2"/>
      <c r="D18" s="28">
        <f aca="true" t="shared" si="2" ref="D18:D19">ROUND(C18,2)</f>
        <v>0</v>
      </c>
      <c r="E18" s="29">
        <f aca="true" t="shared" si="3" ref="E18:E19">B18*D18</f>
        <v>0</v>
      </c>
    </row>
    <row r="19" spans="1:5" s="73" customFormat="1" ht="30.75" thickBot="1">
      <c r="A19" s="26" t="s">
        <v>131</v>
      </c>
      <c r="B19" s="27">
        <v>5000</v>
      </c>
      <c r="C19" s="2"/>
      <c r="D19" s="28">
        <f t="shared" si="2"/>
        <v>0</v>
      </c>
      <c r="E19" s="29">
        <f t="shared" si="3"/>
        <v>0</v>
      </c>
    </row>
    <row r="20" spans="1:5" ht="16.5" thickBot="1" thickTop="1">
      <c r="A20" s="111" t="s">
        <v>15</v>
      </c>
      <c r="B20" s="112"/>
      <c r="C20" s="112"/>
      <c r="D20" s="112"/>
      <c r="E20" s="113"/>
    </row>
    <row r="21" spans="1:5" ht="15.75" thickTop="1">
      <c r="A21" s="26" t="s">
        <v>16</v>
      </c>
      <c r="B21" s="27">
        <v>24000</v>
      </c>
      <c r="C21" s="2"/>
      <c r="D21" s="28">
        <f aca="true" t="shared" si="4" ref="D21:D28">ROUND(C21,2)</f>
        <v>0</v>
      </c>
      <c r="E21" s="29">
        <f aca="true" t="shared" si="5" ref="E21:E28">B21*D21</f>
        <v>0</v>
      </c>
    </row>
    <row r="22" spans="1:5" ht="15">
      <c r="A22" s="26" t="s">
        <v>129</v>
      </c>
      <c r="B22" s="27">
        <v>25000</v>
      </c>
      <c r="C22" s="2"/>
      <c r="D22" s="28">
        <f t="shared" si="4"/>
        <v>0</v>
      </c>
      <c r="E22" s="29">
        <f t="shared" si="5"/>
        <v>0</v>
      </c>
    </row>
    <row r="23" spans="1:5" ht="15">
      <c r="A23" s="26" t="s">
        <v>17</v>
      </c>
      <c r="B23" s="19">
        <v>700</v>
      </c>
      <c r="C23" s="2"/>
      <c r="D23" s="28">
        <f t="shared" si="4"/>
        <v>0</v>
      </c>
      <c r="E23" s="29">
        <f t="shared" si="5"/>
        <v>0</v>
      </c>
    </row>
    <row r="24" spans="1:5" ht="15">
      <c r="A24" s="26" t="s">
        <v>18</v>
      </c>
      <c r="B24" s="19">
        <v>2000</v>
      </c>
      <c r="C24" s="2"/>
      <c r="D24" s="28">
        <f t="shared" si="4"/>
        <v>0</v>
      </c>
      <c r="E24" s="29">
        <f t="shared" si="5"/>
        <v>0</v>
      </c>
    </row>
    <row r="25" spans="1:5" ht="15">
      <c r="A25" s="26" t="s">
        <v>19</v>
      </c>
      <c r="B25" s="19">
        <v>400</v>
      </c>
      <c r="C25" s="2"/>
      <c r="D25" s="28">
        <f t="shared" si="4"/>
        <v>0</v>
      </c>
      <c r="E25" s="29">
        <f t="shared" si="5"/>
        <v>0</v>
      </c>
    </row>
    <row r="26" spans="1:5" ht="15">
      <c r="A26" s="26" t="s">
        <v>20</v>
      </c>
      <c r="B26" s="19">
        <v>400</v>
      </c>
      <c r="C26" s="2"/>
      <c r="D26" s="28">
        <f t="shared" si="4"/>
        <v>0</v>
      </c>
      <c r="E26" s="29">
        <f t="shared" si="5"/>
        <v>0</v>
      </c>
    </row>
    <row r="27" spans="1:5" ht="15">
      <c r="A27" s="26" t="s">
        <v>21</v>
      </c>
      <c r="B27" s="19">
        <v>400</v>
      </c>
      <c r="C27" s="2"/>
      <c r="D27" s="28">
        <f t="shared" si="4"/>
        <v>0</v>
      </c>
      <c r="E27" s="29">
        <f t="shared" si="5"/>
        <v>0</v>
      </c>
    </row>
    <row r="28" spans="1:5" ht="15.75" thickBot="1">
      <c r="A28" s="30" t="s">
        <v>22</v>
      </c>
      <c r="B28" s="23">
        <v>2000</v>
      </c>
      <c r="C28" s="4"/>
      <c r="D28" s="31">
        <f t="shared" si="4"/>
        <v>0</v>
      </c>
      <c r="E28" s="25">
        <f t="shared" si="5"/>
        <v>0</v>
      </c>
    </row>
    <row r="29" spans="1:5" ht="16.5" thickBot="1" thickTop="1">
      <c r="A29" s="114" t="s">
        <v>23</v>
      </c>
      <c r="B29" s="100"/>
      <c r="C29" s="100"/>
      <c r="D29" s="100"/>
      <c r="E29" s="101"/>
    </row>
    <row r="30" spans="1:5" ht="30.75" thickTop="1">
      <c r="A30" s="32" t="s">
        <v>24</v>
      </c>
      <c r="B30" s="15">
        <v>24000</v>
      </c>
      <c r="C30" s="2"/>
      <c r="D30" s="16">
        <f>ROUND(C30,2)</f>
        <v>0</v>
      </c>
      <c r="E30" s="17">
        <f>B30*D30</f>
        <v>0</v>
      </c>
    </row>
    <row r="31" spans="1:5" ht="15">
      <c r="A31" s="26" t="s">
        <v>25</v>
      </c>
      <c r="B31" s="19">
        <v>18000</v>
      </c>
      <c r="C31" s="2"/>
      <c r="D31" s="20">
        <f aca="true" t="shared" si="6" ref="D31:D41">ROUND(C31,2)</f>
        <v>0</v>
      </c>
      <c r="E31" s="21">
        <f aca="true" t="shared" si="7" ref="E31:E41">B31*D31</f>
        <v>0</v>
      </c>
    </row>
    <row r="32" spans="1:5" ht="15">
      <c r="A32" s="26" t="s">
        <v>26</v>
      </c>
      <c r="B32" s="19">
        <v>24000</v>
      </c>
      <c r="C32" s="2"/>
      <c r="D32" s="20">
        <f t="shared" si="6"/>
        <v>0</v>
      </c>
      <c r="E32" s="21">
        <f t="shared" si="7"/>
        <v>0</v>
      </c>
    </row>
    <row r="33" spans="1:5" ht="15">
      <c r="A33" s="26" t="s">
        <v>27</v>
      </c>
      <c r="B33" s="19">
        <v>29000</v>
      </c>
      <c r="C33" s="2"/>
      <c r="D33" s="20">
        <f t="shared" si="6"/>
        <v>0</v>
      </c>
      <c r="E33" s="21">
        <f t="shared" si="7"/>
        <v>0</v>
      </c>
    </row>
    <row r="34" spans="1:5" ht="15">
      <c r="A34" s="26" t="s">
        <v>28</v>
      </c>
      <c r="B34" s="19">
        <v>4800</v>
      </c>
      <c r="C34" s="2"/>
      <c r="D34" s="20">
        <f t="shared" si="6"/>
        <v>0</v>
      </c>
      <c r="E34" s="21">
        <f t="shared" si="7"/>
        <v>0</v>
      </c>
    </row>
    <row r="35" spans="1:5" ht="15">
      <c r="A35" s="26" t="s">
        <v>29</v>
      </c>
      <c r="B35" s="19">
        <v>500</v>
      </c>
      <c r="C35" s="2"/>
      <c r="D35" s="20">
        <f t="shared" si="6"/>
        <v>0</v>
      </c>
      <c r="E35" s="21">
        <f t="shared" si="7"/>
        <v>0</v>
      </c>
    </row>
    <row r="36" spans="1:5" ht="45">
      <c r="A36" s="26" t="s">
        <v>119</v>
      </c>
      <c r="B36" s="19">
        <v>1500</v>
      </c>
      <c r="C36" s="2"/>
      <c r="D36" s="20">
        <f t="shared" si="6"/>
        <v>0</v>
      </c>
      <c r="E36" s="21">
        <f t="shared" si="7"/>
        <v>0</v>
      </c>
    </row>
    <row r="37" spans="1:5" ht="30">
      <c r="A37" s="26" t="s">
        <v>30</v>
      </c>
      <c r="B37" s="19">
        <v>1200</v>
      </c>
      <c r="C37" s="2"/>
      <c r="D37" s="20">
        <f t="shared" si="6"/>
        <v>0</v>
      </c>
      <c r="E37" s="21">
        <f t="shared" si="7"/>
        <v>0</v>
      </c>
    </row>
    <row r="38" spans="1:5" ht="45">
      <c r="A38" s="26" t="s">
        <v>31</v>
      </c>
      <c r="B38" s="19">
        <v>100</v>
      </c>
      <c r="C38" s="2"/>
      <c r="D38" s="20">
        <f t="shared" si="6"/>
        <v>0</v>
      </c>
      <c r="E38" s="21">
        <f t="shared" si="7"/>
        <v>0</v>
      </c>
    </row>
    <row r="39" spans="1:5" ht="15">
      <c r="A39" s="26" t="s">
        <v>32</v>
      </c>
      <c r="B39" s="19">
        <v>100</v>
      </c>
      <c r="C39" s="2"/>
      <c r="D39" s="20">
        <f t="shared" si="6"/>
        <v>0</v>
      </c>
      <c r="E39" s="21">
        <f t="shared" si="7"/>
        <v>0</v>
      </c>
    </row>
    <row r="40" spans="1:5" ht="15">
      <c r="A40" s="26" t="s">
        <v>33</v>
      </c>
      <c r="B40" s="19">
        <v>2700</v>
      </c>
      <c r="C40" s="2"/>
      <c r="D40" s="20">
        <f t="shared" si="6"/>
        <v>0</v>
      </c>
      <c r="E40" s="21">
        <f t="shared" si="7"/>
        <v>0</v>
      </c>
    </row>
    <row r="41" spans="1:5" ht="15.75" thickBot="1">
      <c r="A41" s="30" t="s">
        <v>34</v>
      </c>
      <c r="B41" s="23">
        <v>160</v>
      </c>
      <c r="C41" s="3"/>
      <c r="D41" s="24">
        <f t="shared" si="6"/>
        <v>0</v>
      </c>
      <c r="E41" s="25">
        <f t="shared" si="7"/>
        <v>0</v>
      </c>
    </row>
    <row r="42" spans="1:5" ht="16.5" thickBot="1" thickTop="1">
      <c r="A42" s="114" t="s">
        <v>35</v>
      </c>
      <c r="B42" s="100"/>
      <c r="C42" s="100"/>
      <c r="D42" s="100"/>
      <c r="E42" s="101"/>
    </row>
    <row r="43" spans="1:5" ht="15.75" thickTop="1">
      <c r="A43" s="33" t="s">
        <v>36</v>
      </c>
      <c r="B43" s="34">
        <v>200</v>
      </c>
      <c r="C43" s="2"/>
      <c r="D43" s="20">
        <f aca="true" t="shared" si="8" ref="D43:D44">ROUND(C43,2)</f>
        <v>0</v>
      </c>
      <c r="E43" s="21">
        <f aca="true" t="shared" si="9" ref="E43:E44">B43*D43</f>
        <v>0</v>
      </c>
    </row>
    <row r="44" spans="1:5" ht="30.75" thickBot="1">
      <c r="A44" s="35" t="s">
        <v>37</v>
      </c>
      <c r="B44" s="36">
        <v>1000</v>
      </c>
      <c r="C44" s="3"/>
      <c r="D44" s="24">
        <f t="shared" si="8"/>
        <v>0</v>
      </c>
      <c r="E44" s="25">
        <f t="shared" si="9"/>
        <v>0</v>
      </c>
    </row>
    <row r="45" spans="1:5" ht="16.5" thickBot="1" thickTop="1">
      <c r="A45" s="114" t="s">
        <v>38</v>
      </c>
      <c r="B45" s="100"/>
      <c r="C45" s="100"/>
      <c r="D45" s="100"/>
      <c r="E45" s="101"/>
    </row>
    <row r="46" spans="1:5" ht="15.75" thickTop="1">
      <c r="A46" s="32" t="s">
        <v>39</v>
      </c>
      <c r="B46" s="15">
        <v>21000</v>
      </c>
      <c r="C46" s="2"/>
      <c r="D46" s="16">
        <f>ROUND(C46,2)</f>
        <v>0</v>
      </c>
      <c r="E46" s="17">
        <f>B46*D46</f>
        <v>0</v>
      </c>
    </row>
    <row r="47" spans="1:5" ht="15">
      <c r="A47" s="26" t="s">
        <v>40</v>
      </c>
      <c r="B47" s="19">
        <v>60000</v>
      </c>
      <c r="C47" s="2"/>
      <c r="D47" s="20">
        <f aca="true" t="shared" si="10" ref="D47:D55">ROUND(C47,2)</f>
        <v>0</v>
      </c>
      <c r="E47" s="21">
        <f aca="true" t="shared" si="11" ref="E47:E53">B47*D47</f>
        <v>0</v>
      </c>
    </row>
    <row r="48" spans="1:5" ht="15">
      <c r="A48" s="26" t="s">
        <v>41</v>
      </c>
      <c r="B48" s="19">
        <v>7500</v>
      </c>
      <c r="C48" s="2"/>
      <c r="D48" s="20">
        <f t="shared" si="10"/>
        <v>0</v>
      </c>
      <c r="E48" s="21">
        <f t="shared" si="11"/>
        <v>0</v>
      </c>
    </row>
    <row r="49" spans="1:5" ht="15">
      <c r="A49" s="26" t="s">
        <v>42</v>
      </c>
      <c r="B49" s="19">
        <v>2500</v>
      </c>
      <c r="C49" s="2"/>
      <c r="D49" s="20">
        <f t="shared" si="10"/>
        <v>0</v>
      </c>
      <c r="E49" s="21">
        <f t="shared" si="11"/>
        <v>0</v>
      </c>
    </row>
    <row r="50" spans="1:5" ht="15">
      <c r="A50" s="37" t="s">
        <v>43</v>
      </c>
      <c r="B50" s="27">
        <v>500</v>
      </c>
      <c r="C50" s="2"/>
      <c r="D50" s="20">
        <f t="shared" si="10"/>
        <v>0</v>
      </c>
      <c r="E50" s="21">
        <f t="shared" si="11"/>
        <v>0</v>
      </c>
    </row>
    <row r="51" spans="1:5" ht="15">
      <c r="A51" s="26" t="s">
        <v>44</v>
      </c>
      <c r="B51" s="19">
        <v>500</v>
      </c>
      <c r="C51" s="2"/>
      <c r="D51" s="20">
        <f t="shared" si="10"/>
        <v>0</v>
      </c>
      <c r="E51" s="21">
        <f t="shared" si="11"/>
        <v>0</v>
      </c>
    </row>
    <row r="52" spans="1:5" ht="15">
      <c r="A52" s="26" t="s">
        <v>45</v>
      </c>
      <c r="B52" s="19">
        <v>500</v>
      </c>
      <c r="C52" s="2"/>
      <c r="D52" s="20">
        <f t="shared" si="10"/>
        <v>0</v>
      </c>
      <c r="E52" s="21">
        <f t="shared" si="11"/>
        <v>0</v>
      </c>
    </row>
    <row r="53" spans="1:5" ht="15">
      <c r="A53" s="26" t="s">
        <v>46</v>
      </c>
      <c r="B53" s="19">
        <v>500</v>
      </c>
      <c r="C53" s="2"/>
      <c r="D53" s="20">
        <f t="shared" si="10"/>
        <v>0</v>
      </c>
      <c r="E53" s="21">
        <f t="shared" si="11"/>
        <v>0</v>
      </c>
    </row>
    <row r="54" spans="1:5" ht="15">
      <c r="A54" s="26" t="s">
        <v>47</v>
      </c>
      <c r="B54" s="19">
        <v>200</v>
      </c>
      <c r="C54" s="2"/>
      <c r="D54" s="20">
        <f t="shared" si="10"/>
        <v>0</v>
      </c>
      <c r="E54" s="21">
        <f>B54*D54</f>
        <v>0</v>
      </c>
    </row>
    <row r="55" spans="1:5" ht="15.75" thickBot="1">
      <c r="A55" s="38" t="s">
        <v>48</v>
      </c>
      <c r="B55" s="39">
        <v>1500</v>
      </c>
      <c r="C55" s="2"/>
      <c r="D55" s="20">
        <f t="shared" si="10"/>
        <v>0</v>
      </c>
      <c r="E55" s="21">
        <f>B55*D55</f>
        <v>0</v>
      </c>
    </row>
    <row r="56" spans="1:5" ht="37.5" customHeight="1" thickBot="1">
      <c r="A56" s="78" t="s">
        <v>127</v>
      </c>
      <c r="B56" s="79"/>
      <c r="C56" s="79"/>
      <c r="D56" s="80"/>
      <c r="E56" s="40">
        <f>SUM(E10:E16)+SUM(E18:E19)+SUM(E21:E28)+SUM(E30:E41)+SUM(E43:E44)+SUM(E46:E55)</f>
        <v>0</v>
      </c>
    </row>
    <row r="57" spans="1:5" ht="37.5" customHeight="1" thickBot="1">
      <c r="A57" s="93" t="s">
        <v>128</v>
      </c>
      <c r="B57" s="94"/>
      <c r="C57" s="94"/>
      <c r="D57" s="95"/>
      <c r="E57" s="41">
        <f>E56*4</f>
        <v>0</v>
      </c>
    </row>
    <row r="58" spans="1:5" ht="15">
      <c r="A58" s="42"/>
      <c r="B58" s="42"/>
      <c r="C58" s="42"/>
      <c r="D58" s="42"/>
      <c r="E58" s="43"/>
    </row>
    <row r="59" spans="1:5" ht="15.75" thickBot="1">
      <c r="A59" s="44"/>
      <c r="B59" s="45"/>
      <c r="C59" s="46"/>
      <c r="D59" s="46"/>
      <c r="E59" s="47"/>
    </row>
    <row r="60" spans="1:5" ht="18.75" customHeight="1" thickBot="1">
      <c r="A60" s="96" t="s">
        <v>49</v>
      </c>
      <c r="B60" s="97"/>
      <c r="C60" s="97"/>
      <c r="D60" s="97"/>
      <c r="E60" s="98"/>
    </row>
    <row r="61" spans="1:5" ht="127.5" customHeight="1" thickBot="1">
      <c r="A61" s="48" t="s">
        <v>4</v>
      </c>
      <c r="B61" s="49" t="s">
        <v>122</v>
      </c>
      <c r="C61" s="12" t="s">
        <v>118</v>
      </c>
      <c r="D61" s="12" t="s">
        <v>50</v>
      </c>
      <c r="E61" s="50" t="s">
        <v>51</v>
      </c>
    </row>
    <row r="62" spans="1:5" ht="16.5" thickBot="1" thickTop="1">
      <c r="A62" s="99" t="s">
        <v>38</v>
      </c>
      <c r="B62" s="100"/>
      <c r="C62" s="100"/>
      <c r="D62" s="100"/>
      <c r="E62" s="101"/>
    </row>
    <row r="63" spans="1:5" ht="15.75" thickTop="1">
      <c r="A63" s="51" t="s">
        <v>52</v>
      </c>
      <c r="B63" s="52">
        <v>100</v>
      </c>
      <c r="C63" s="2"/>
      <c r="D63" s="16">
        <f>ROUND(C63,2)</f>
        <v>0</v>
      </c>
      <c r="E63" s="17">
        <f>B63*D63</f>
        <v>0</v>
      </c>
    </row>
    <row r="64" spans="1:5" ht="15">
      <c r="A64" s="53" t="s">
        <v>53</v>
      </c>
      <c r="B64" s="27">
        <v>900</v>
      </c>
      <c r="C64" s="2"/>
      <c r="D64" s="20">
        <f aca="true" t="shared" si="12" ref="D64:D87">ROUND(C64,2)</f>
        <v>0</v>
      </c>
      <c r="E64" s="21">
        <f aca="true" t="shared" si="13" ref="E64:E87">B64*D64</f>
        <v>0</v>
      </c>
    </row>
    <row r="65" spans="1:5" ht="15">
      <c r="A65" s="53" t="s">
        <v>54</v>
      </c>
      <c r="B65" s="27">
        <v>200</v>
      </c>
      <c r="C65" s="2"/>
      <c r="D65" s="20">
        <f t="shared" si="12"/>
        <v>0</v>
      </c>
      <c r="E65" s="21">
        <f t="shared" si="13"/>
        <v>0</v>
      </c>
    </row>
    <row r="66" spans="1:5" ht="15">
      <c r="A66" s="54" t="s">
        <v>55</v>
      </c>
      <c r="B66" s="55">
        <v>300</v>
      </c>
      <c r="C66" s="2"/>
      <c r="D66" s="20">
        <f t="shared" si="12"/>
        <v>0</v>
      </c>
      <c r="E66" s="21">
        <f t="shared" si="13"/>
        <v>0</v>
      </c>
    </row>
    <row r="67" spans="1:5" ht="15">
      <c r="A67" s="53" t="s">
        <v>120</v>
      </c>
      <c r="B67" s="27">
        <v>100</v>
      </c>
      <c r="C67" s="2"/>
      <c r="D67" s="20">
        <f t="shared" si="12"/>
        <v>0</v>
      </c>
      <c r="E67" s="21">
        <f t="shared" si="13"/>
        <v>0</v>
      </c>
    </row>
    <row r="68" spans="1:5" ht="15">
      <c r="A68" s="53" t="s">
        <v>56</v>
      </c>
      <c r="B68" s="55">
        <v>300</v>
      </c>
      <c r="C68" s="2"/>
      <c r="D68" s="20">
        <f t="shared" si="12"/>
        <v>0</v>
      </c>
      <c r="E68" s="21">
        <f t="shared" si="13"/>
        <v>0</v>
      </c>
    </row>
    <row r="69" spans="1:5" ht="15">
      <c r="A69" s="53" t="s">
        <v>57</v>
      </c>
      <c r="B69" s="55">
        <v>300</v>
      </c>
      <c r="C69" s="2"/>
      <c r="D69" s="20">
        <f t="shared" si="12"/>
        <v>0</v>
      </c>
      <c r="E69" s="21">
        <f t="shared" si="13"/>
        <v>0</v>
      </c>
    </row>
    <row r="70" spans="1:5" ht="30">
      <c r="A70" s="53" t="s">
        <v>58</v>
      </c>
      <c r="B70" s="27">
        <v>300</v>
      </c>
      <c r="C70" s="2"/>
      <c r="D70" s="20">
        <f t="shared" si="12"/>
        <v>0</v>
      </c>
      <c r="E70" s="21">
        <f t="shared" si="13"/>
        <v>0</v>
      </c>
    </row>
    <row r="71" spans="1:5" ht="45">
      <c r="A71" s="53" t="s">
        <v>59</v>
      </c>
      <c r="B71" s="27">
        <v>300</v>
      </c>
      <c r="C71" s="2"/>
      <c r="D71" s="20">
        <f t="shared" si="12"/>
        <v>0</v>
      </c>
      <c r="E71" s="21">
        <f t="shared" si="13"/>
        <v>0</v>
      </c>
    </row>
    <row r="72" spans="1:5" ht="15">
      <c r="A72" s="53" t="s">
        <v>60</v>
      </c>
      <c r="B72" s="55">
        <v>1600</v>
      </c>
      <c r="C72" s="2"/>
      <c r="D72" s="20">
        <f t="shared" si="12"/>
        <v>0</v>
      </c>
      <c r="E72" s="21">
        <f t="shared" si="13"/>
        <v>0</v>
      </c>
    </row>
    <row r="73" spans="1:5" ht="15">
      <c r="A73" s="53" t="s">
        <v>61</v>
      </c>
      <c r="B73" s="55">
        <v>600</v>
      </c>
      <c r="C73" s="2"/>
      <c r="D73" s="20">
        <f t="shared" si="12"/>
        <v>0</v>
      </c>
      <c r="E73" s="21">
        <f t="shared" si="13"/>
        <v>0</v>
      </c>
    </row>
    <row r="74" spans="1:5" ht="30">
      <c r="A74" s="53" t="s">
        <v>62</v>
      </c>
      <c r="B74" s="55">
        <v>600</v>
      </c>
      <c r="C74" s="2"/>
      <c r="D74" s="20">
        <f t="shared" si="12"/>
        <v>0</v>
      </c>
      <c r="E74" s="21">
        <f t="shared" si="13"/>
        <v>0</v>
      </c>
    </row>
    <row r="75" spans="1:5" ht="30">
      <c r="A75" s="53" t="s">
        <v>63</v>
      </c>
      <c r="B75" s="27">
        <v>1000</v>
      </c>
      <c r="C75" s="2"/>
      <c r="D75" s="20">
        <f t="shared" si="12"/>
        <v>0</v>
      </c>
      <c r="E75" s="21">
        <f t="shared" si="13"/>
        <v>0</v>
      </c>
    </row>
    <row r="76" spans="1:5" ht="30">
      <c r="A76" s="56" t="s">
        <v>64</v>
      </c>
      <c r="B76" s="55">
        <v>500</v>
      </c>
      <c r="C76" s="2"/>
      <c r="D76" s="20">
        <f t="shared" si="12"/>
        <v>0</v>
      </c>
      <c r="E76" s="21">
        <f t="shared" si="13"/>
        <v>0</v>
      </c>
    </row>
    <row r="77" spans="1:5" ht="15">
      <c r="A77" s="56" t="s">
        <v>65</v>
      </c>
      <c r="B77" s="27">
        <v>100</v>
      </c>
      <c r="C77" s="2"/>
      <c r="D77" s="20">
        <f t="shared" si="12"/>
        <v>0</v>
      </c>
      <c r="E77" s="21">
        <f t="shared" si="13"/>
        <v>0</v>
      </c>
    </row>
    <row r="78" spans="1:5" ht="15">
      <c r="A78" s="56" t="s">
        <v>121</v>
      </c>
      <c r="B78" s="55">
        <v>100</v>
      </c>
      <c r="C78" s="2"/>
      <c r="D78" s="20">
        <f t="shared" si="12"/>
        <v>0</v>
      </c>
      <c r="E78" s="21">
        <f t="shared" si="13"/>
        <v>0</v>
      </c>
    </row>
    <row r="79" spans="1:5" ht="15">
      <c r="A79" s="57" t="s">
        <v>66</v>
      </c>
      <c r="B79" s="55">
        <v>1000</v>
      </c>
      <c r="C79" s="2"/>
      <c r="D79" s="20">
        <f t="shared" si="12"/>
        <v>0</v>
      </c>
      <c r="E79" s="21">
        <f t="shared" si="13"/>
        <v>0</v>
      </c>
    </row>
    <row r="80" spans="1:5" ht="30">
      <c r="A80" s="57" t="s">
        <v>67</v>
      </c>
      <c r="B80" s="55">
        <v>1000</v>
      </c>
      <c r="C80" s="2"/>
      <c r="D80" s="20">
        <f t="shared" si="12"/>
        <v>0</v>
      </c>
      <c r="E80" s="21">
        <f t="shared" si="13"/>
        <v>0</v>
      </c>
    </row>
    <row r="81" spans="1:5" ht="30">
      <c r="A81" s="57" t="s">
        <v>68</v>
      </c>
      <c r="B81" s="55">
        <v>3000</v>
      </c>
      <c r="C81" s="2"/>
      <c r="D81" s="20">
        <f t="shared" si="12"/>
        <v>0</v>
      </c>
      <c r="E81" s="21">
        <f t="shared" si="13"/>
        <v>0</v>
      </c>
    </row>
    <row r="82" spans="1:5" ht="15">
      <c r="A82" s="57" t="s">
        <v>69</v>
      </c>
      <c r="B82" s="55">
        <v>100</v>
      </c>
      <c r="C82" s="2"/>
      <c r="D82" s="20">
        <f t="shared" si="12"/>
        <v>0</v>
      </c>
      <c r="E82" s="21">
        <f t="shared" si="13"/>
        <v>0</v>
      </c>
    </row>
    <row r="83" spans="1:5" ht="15">
      <c r="A83" s="57" t="s">
        <v>70</v>
      </c>
      <c r="B83" s="55">
        <v>500</v>
      </c>
      <c r="C83" s="2"/>
      <c r="D83" s="20">
        <f t="shared" si="12"/>
        <v>0</v>
      </c>
      <c r="E83" s="21">
        <f t="shared" si="13"/>
        <v>0</v>
      </c>
    </row>
    <row r="84" spans="1:5" ht="15">
      <c r="A84" s="57" t="s">
        <v>71</v>
      </c>
      <c r="B84" s="55">
        <v>50</v>
      </c>
      <c r="C84" s="2"/>
      <c r="D84" s="20">
        <f t="shared" si="12"/>
        <v>0</v>
      </c>
      <c r="E84" s="21">
        <f t="shared" si="13"/>
        <v>0</v>
      </c>
    </row>
    <row r="85" spans="1:5" ht="15">
      <c r="A85" s="57" t="s">
        <v>72</v>
      </c>
      <c r="B85" s="55">
        <v>50</v>
      </c>
      <c r="C85" s="2"/>
      <c r="D85" s="20">
        <f t="shared" si="12"/>
        <v>0</v>
      </c>
      <c r="E85" s="21">
        <f t="shared" si="13"/>
        <v>0</v>
      </c>
    </row>
    <row r="86" spans="1:5" ht="15">
      <c r="A86" s="57" t="s">
        <v>73</v>
      </c>
      <c r="B86" s="55">
        <v>1500</v>
      </c>
      <c r="C86" s="2"/>
      <c r="D86" s="20">
        <f t="shared" si="12"/>
        <v>0</v>
      </c>
      <c r="E86" s="21">
        <f t="shared" si="13"/>
        <v>0</v>
      </c>
    </row>
    <row r="87" spans="1:5" ht="30.75" thickBot="1">
      <c r="A87" s="58" t="s">
        <v>74</v>
      </c>
      <c r="B87" s="59">
        <v>1500</v>
      </c>
      <c r="C87" s="3"/>
      <c r="D87" s="31">
        <f t="shared" si="12"/>
        <v>0</v>
      </c>
      <c r="E87" s="25">
        <f t="shared" si="13"/>
        <v>0</v>
      </c>
    </row>
    <row r="88" spans="1:5" ht="16.5" thickBot="1" thickTop="1">
      <c r="A88" s="99" t="s">
        <v>35</v>
      </c>
      <c r="B88" s="100"/>
      <c r="C88" s="100"/>
      <c r="D88" s="100"/>
      <c r="E88" s="101"/>
    </row>
    <row r="89" spans="1:5" ht="15.75" thickTop="1">
      <c r="A89" s="60" t="s">
        <v>75</v>
      </c>
      <c r="B89" s="61">
        <v>100</v>
      </c>
      <c r="C89" s="2"/>
      <c r="D89" s="16">
        <f>ROUND(C89,2)</f>
        <v>0</v>
      </c>
      <c r="E89" s="17">
        <f>B89*D89</f>
        <v>0</v>
      </c>
    </row>
    <row r="90" spans="1:5" ht="15">
      <c r="A90" s="62" t="s">
        <v>76</v>
      </c>
      <c r="B90" s="55">
        <v>200</v>
      </c>
      <c r="C90" s="2"/>
      <c r="D90" s="20">
        <f aca="true" t="shared" si="14" ref="D90:D123">ROUND(C90,2)</f>
        <v>0</v>
      </c>
      <c r="E90" s="21">
        <f aca="true" t="shared" si="15" ref="E90:E123">B90*D90</f>
        <v>0</v>
      </c>
    </row>
    <row r="91" spans="1:5" ht="30">
      <c r="A91" s="62" t="s">
        <v>77</v>
      </c>
      <c r="B91" s="55">
        <v>100</v>
      </c>
      <c r="C91" s="2"/>
      <c r="D91" s="20">
        <f t="shared" si="14"/>
        <v>0</v>
      </c>
      <c r="E91" s="21">
        <f t="shared" si="15"/>
        <v>0</v>
      </c>
    </row>
    <row r="92" spans="1:5" ht="15">
      <c r="A92" s="62" t="s">
        <v>78</v>
      </c>
      <c r="B92" s="55">
        <v>100</v>
      </c>
      <c r="C92" s="2"/>
      <c r="D92" s="20">
        <f t="shared" si="14"/>
        <v>0</v>
      </c>
      <c r="E92" s="21">
        <f t="shared" si="15"/>
        <v>0</v>
      </c>
    </row>
    <row r="93" spans="1:5" ht="15">
      <c r="A93" s="62" t="s">
        <v>79</v>
      </c>
      <c r="B93" s="55">
        <v>4000</v>
      </c>
      <c r="C93" s="2"/>
      <c r="D93" s="20">
        <f t="shared" si="14"/>
        <v>0</v>
      </c>
      <c r="E93" s="21">
        <f t="shared" si="15"/>
        <v>0</v>
      </c>
    </row>
    <row r="94" spans="1:5" ht="15">
      <c r="A94" s="62" t="s">
        <v>80</v>
      </c>
      <c r="B94" s="55">
        <v>4000</v>
      </c>
      <c r="C94" s="2"/>
      <c r="D94" s="20">
        <f t="shared" si="14"/>
        <v>0</v>
      </c>
      <c r="E94" s="21">
        <f t="shared" si="15"/>
        <v>0</v>
      </c>
    </row>
    <row r="95" spans="1:5" ht="30">
      <c r="A95" s="62" t="s">
        <v>81</v>
      </c>
      <c r="B95" s="55">
        <v>9000</v>
      </c>
      <c r="C95" s="2"/>
      <c r="D95" s="20">
        <f t="shared" si="14"/>
        <v>0</v>
      </c>
      <c r="E95" s="21">
        <f t="shared" si="15"/>
        <v>0</v>
      </c>
    </row>
    <row r="96" spans="1:5" ht="30">
      <c r="A96" s="62" t="s">
        <v>82</v>
      </c>
      <c r="B96" s="55">
        <v>9000</v>
      </c>
      <c r="C96" s="2"/>
      <c r="D96" s="20">
        <f t="shared" si="14"/>
        <v>0</v>
      </c>
      <c r="E96" s="21">
        <f t="shared" si="15"/>
        <v>0</v>
      </c>
    </row>
    <row r="97" spans="1:5" ht="15">
      <c r="A97" s="62" t="s">
        <v>83</v>
      </c>
      <c r="B97" s="55">
        <v>9000</v>
      </c>
      <c r="C97" s="2"/>
      <c r="D97" s="20">
        <f t="shared" si="14"/>
        <v>0</v>
      </c>
      <c r="E97" s="21">
        <f t="shared" si="15"/>
        <v>0</v>
      </c>
    </row>
    <row r="98" spans="1:5" ht="15">
      <c r="A98" s="62" t="s">
        <v>84</v>
      </c>
      <c r="B98" s="55">
        <v>100</v>
      </c>
      <c r="C98" s="2"/>
      <c r="D98" s="20">
        <f t="shared" si="14"/>
        <v>0</v>
      </c>
      <c r="E98" s="21">
        <f t="shared" si="15"/>
        <v>0</v>
      </c>
    </row>
    <row r="99" spans="1:5" ht="15">
      <c r="A99" s="62" t="s">
        <v>85</v>
      </c>
      <c r="B99" s="55">
        <v>800</v>
      </c>
      <c r="C99" s="2"/>
      <c r="D99" s="20">
        <f t="shared" si="14"/>
        <v>0</v>
      </c>
      <c r="E99" s="21">
        <f t="shared" si="15"/>
        <v>0</v>
      </c>
    </row>
    <row r="100" spans="1:5" ht="15">
      <c r="A100" s="62" t="s">
        <v>86</v>
      </c>
      <c r="B100" s="55">
        <v>2000</v>
      </c>
      <c r="C100" s="2"/>
      <c r="D100" s="20">
        <f t="shared" si="14"/>
        <v>0</v>
      </c>
      <c r="E100" s="21">
        <f t="shared" si="15"/>
        <v>0</v>
      </c>
    </row>
    <row r="101" spans="1:5" ht="30">
      <c r="A101" s="62" t="s">
        <v>87</v>
      </c>
      <c r="B101" s="55">
        <v>500</v>
      </c>
      <c r="C101" s="2"/>
      <c r="D101" s="20">
        <f t="shared" si="14"/>
        <v>0</v>
      </c>
      <c r="E101" s="21">
        <f t="shared" si="15"/>
        <v>0</v>
      </c>
    </row>
    <row r="102" spans="1:5" ht="15">
      <c r="A102" s="62" t="s">
        <v>88</v>
      </c>
      <c r="B102" s="55">
        <v>25000</v>
      </c>
      <c r="C102" s="2"/>
      <c r="D102" s="20">
        <f t="shared" si="14"/>
        <v>0</v>
      </c>
      <c r="E102" s="21">
        <f t="shared" si="15"/>
        <v>0</v>
      </c>
    </row>
    <row r="103" spans="1:5" ht="15">
      <c r="A103" s="62" t="s">
        <v>89</v>
      </c>
      <c r="B103" s="55">
        <v>1000</v>
      </c>
      <c r="C103" s="2"/>
      <c r="D103" s="20">
        <f t="shared" si="14"/>
        <v>0</v>
      </c>
      <c r="E103" s="21">
        <f t="shared" si="15"/>
        <v>0</v>
      </c>
    </row>
    <row r="104" spans="1:5" ht="15">
      <c r="A104" s="62" t="s">
        <v>90</v>
      </c>
      <c r="B104" s="55">
        <v>100</v>
      </c>
      <c r="C104" s="2"/>
      <c r="D104" s="20">
        <f t="shared" si="14"/>
        <v>0</v>
      </c>
      <c r="E104" s="21">
        <f t="shared" si="15"/>
        <v>0</v>
      </c>
    </row>
    <row r="105" spans="1:5" ht="30">
      <c r="A105" s="62" t="s">
        <v>91</v>
      </c>
      <c r="B105" s="55">
        <v>18000</v>
      </c>
      <c r="C105" s="2"/>
      <c r="D105" s="20">
        <f t="shared" si="14"/>
        <v>0</v>
      </c>
      <c r="E105" s="21">
        <f t="shared" si="15"/>
        <v>0</v>
      </c>
    </row>
    <row r="106" spans="1:5" ht="15">
      <c r="A106" s="62" t="s">
        <v>92</v>
      </c>
      <c r="B106" s="55">
        <v>2000</v>
      </c>
      <c r="C106" s="2"/>
      <c r="D106" s="20">
        <f t="shared" si="14"/>
        <v>0</v>
      </c>
      <c r="E106" s="21">
        <f t="shared" si="15"/>
        <v>0</v>
      </c>
    </row>
    <row r="107" spans="1:5" ht="15">
      <c r="A107" s="62" t="s">
        <v>93</v>
      </c>
      <c r="B107" s="55">
        <v>1000</v>
      </c>
      <c r="C107" s="2"/>
      <c r="D107" s="20">
        <f t="shared" si="14"/>
        <v>0</v>
      </c>
      <c r="E107" s="21">
        <f t="shared" si="15"/>
        <v>0</v>
      </c>
    </row>
    <row r="108" spans="1:5" ht="15">
      <c r="A108" s="62" t="s">
        <v>94</v>
      </c>
      <c r="B108" s="55">
        <v>2000</v>
      </c>
      <c r="C108" s="2"/>
      <c r="D108" s="20">
        <f t="shared" si="14"/>
        <v>0</v>
      </c>
      <c r="E108" s="21">
        <f t="shared" si="15"/>
        <v>0</v>
      </c>
    </row>
    <row r="109" spans="1:5" ht="30">
      <c r="A109" s="62" t="s">
        <v>95</v>
      </c>
      <c r="B109" s="55">
        <v>500</v>
      </c>
      <c r="C109" s="2"/>
      <c r="D109" s="20">
        <f t="shared" si="14"/>
        <v>0</v>
      </c>
      <c r="E109" s="21">
        <f t="shared" si="15"/>
        <v>0</v>
      </c>
    </row>
    <row r="110" spans="1:5" ht="30">
      <c r="A110" s="62" t="s">
        <v>96</v>
      </c>
      <c r="B110" s="55">
        <v>500</v>
      </c>
      <c r="C110" s="2"/>
      <c r="D110" s="20">
        <f t="shared" si="14"/>
        <v>0</v>
      </c>
      <c r="E110" s="21">
        <f t="shared" si="15"/>
        <v>0</v>
      </c>
    </row>
    <row r="111" spans="1:5" ht="15">
      <c r="A111" s="62" t="s">
        <v>97</v>
      </c>
      <c r="B111" s="55">
        <v>5000</v>
      </c>
      <c r="C111" s="2"/>
      <c r="D111" s="20">
        <f t="shared" si="14"/>
        <v>0</v>
      </c>
      <c r="E111" s="21">
        <f t="shared" si="15"/>
        <v>0</v>
      </c>
    </row>
    <row r="112" spans="1:5" ht="15">
      <c r="A112" s="62" t="s">
        <v>98</v>
      </c>
      <c r="B112" s="55">
        <v>100</v>
      </c>
      <c r="C112" s="2"/>
      <c r="D112" s="20">
        <f t="shared" si="14"/>
        <v>0</v>
      </c>
      <c r="E112" s="21">
        <f t="shared" si="15"/>
        <v>0</v>
      </c>
    </row>
    <row r="113" spans="1:5" ht="15">
      <c r="A113" s="62" t="s">
        <v>99</v>
      </c>
      <c r="B113" s="55">
        <v>2000</v>
      </c>
      <c r="C113" s="2"/>
      <c r="D113" s="20">
        <f t="shared" si="14"/>
        <v>0</v>
      </c>
      <c r="E113" s="21">
        <f t="shared" si="15"/>
        <v>0</v>
      </c>
    </row>
    <row r="114" spans="1:5" ht="30">
      <c r="A114" s="62" t="s">
        <v>100</v>
      </c>
      <c r="B114" s="55">
        <v>1500</v>
      </c>
      <c r="C114" s="2"/>
      <c r="D114" s="20">
        <f t="shared" si="14"/>
        <v>0</v>
      </c>
      <c r="E114" s="21">
        <f t="shared" si="15"/>
        <v>0</v>
      </c>
    </row>
    <row r="115" spans="1:5" ht="15">
      <c r="A115" s="62" t="s">
        <v>101</v>
      </c>
      <c r="B115" s="55">
        <v>1500</v>
      </c>
      <c r="C115" s="2"/>
      <c r="D115" s="20">
        <f t="shared" si="14"/>
        <v>0</v>
      </c>
      <c r="E115" s="21">
        <f t="shared" si="15"/>
        <v>0</v>
      </c>
    </row>
    <row r="116" spans="1:5" ht="15">
      <c r="A116" s="62" t="s">
        <v>102</v>
      </c>
      <c r="B116" s="55">
        <v>19000</v>
      </c>
      <c r="C116" s="2"/>
      <c r="D116" s="20">
        <f t="shared" si="14"/>
        <v>0</v>
      </c>
      <c r="E116" s="21">
        <f t="shared" si="15"/>
        <v>0</v>
      </c>
    </row>
    <row r="117" spans="1:5" ht="15">
      <c r="A117" s="62" t="s">
        <v>103</v>
      </c>
      <c r="B117" s="55">
        <v>1000</v>
      </c>
      <c r="C117" s="2"/>
      <c r="D117" s="20">
        <f t="shared" si="14"/>
        <v>0</v>
      </c>
      <c r="E117" s="21">
        <f t="shared" si="15"/>
        <v>0</v>
      </c>
    </row>
    <row r="118" spans="1:5" ht="15">
      <c r="A118" s="62" t="s">
        <v>104</v>
      </c>
      <c r="B118" s="55">
        <v>1000</v>
      </c>
      <c r="C118" s="2"/>
      <c r="D118" s="20">
        <f t="shared" si="14"/>
        <v>0</v>
      </c>
      <c r="E118" s="21">
        <f t="shared" si="15"/>
        <v>0</v>
      </c>
    </row>
    <row r="119" spans="1:5" ht="15">
      <c r="A119" s="62" t="s">
        <v>105</v>
      </c>
      <c r="B119" s="55">
        <v>3000</v>
      </c>
      <c r="C119" s="2"/>
      <c r="D119" s="20">
        <f t="shared" si="14"/>
        <v>0</v>
      </c>
      <c r="E119" s="21">
        <f t="shared" si="15"/>
        <v>0</v>
      </c>
    </row>
    <row r="120" spans="1:5" ht="15">
      <c r="A120" s="62" t="s">
        <v>106</v>
      </c>
      <c r="B120" s="55">
        <v>500</v>
      </c>
      <c r="C120" s="2"/>
      <c r="D120" s="20">
        <f t="shared" si="14"/>
        <v>0</v>
      </c>
      <c r="E120" s="21">
        <f t="shared" si="15"/>
        <v>0</v>
      </c>
    </row>
    <row r="121" spans="1:5" ht="15">
      <c r="A121" s="62" t="s">
        <v>107</v>
      </c>
      <c r="B121" s="55">
        <v>1000</v>
      </c>
      <c r="C121" s="2"/>
      <c r="D121" s="20">
        <f t="shared" si="14"/>
        <v>0</v>
      </c>
      <c r="E121" s="21">
        <f t="shared" si="15"/>
        <v>0</v>
      </c>
    </row>
    <row r="122" spans="1:5" ht="15">
      <c r="A122" s="62" t="s">
        <v>108</v>
      </c>
      <c r="B122" s="55">
        <v>500</v>
      </c>
      <c r="C122" s="2"/>
      <c r="D122" s="20">
        <f t="shared" si="14"/>
        <v>0</v>
      </c>
      <c r="E122" s="21">
        <f t="shared" si="15"/>
        <v>0</v>
      </c>
    </row>
    <row r="123" spans="1:5" ht="15.75" thickBot="1">
      <c r="A123" s="63" t="s">
        <v>109</v>
      </c>
      <c r="B123" s="64">
        <v>500</v>
      </c>
      <c r="C123" s="2"/>
      <c r="D123" s="20">
        <f t="shared" si="14"/>
        <v>0</v>
      </c>
      <c r="E123" s="21">
        <f t="shared" si="15"/>
        <v>0</v>
      </c>
    </row>
    <row r="124" spans="1:5" ht="37.5" customHeight="1" thickBot="1">
      <c r="A124" s="102" t="s">
        <v>110</v>
      </c>
      <c r="B124" s="103"/>
      <c r="C124" s="103"/>
      <c r="D124" s="104"/>
      <c r="E124" s="65">
        <f>SUM(E63:E87)+SUM(E89:E123)</f>
        <v>0</v>
      </c>
    </row>
    <row r="125" spans="1:5" ht="37.5" customHeight="1" thickBot="1">
      <c r="A125" s="90" t="s">
        <v>111</v>
      </c>
      <c r="B125" s="91"/>
      <c r="C125" s="91"/>
      <c r="D125" s="92"/>
      <c r="E125" s="66">
        <f>E124*4</f>
        <v>0</v>
      </c>
    </row>
    <row r="126" spans="1:5" ht="15">
      <c r="A126" s="67"/>
      <c r="B126" s="67"/>
      <c r="C126" s="67"/>
      <c r="D126" s="67"/>
      <c r="E126" s="68"/>
    </row>
    <row r="127" spans="1:5" ht="15.75" thickBot="1">
      <c r="A127" s="67"/>
      <c r="B127" s="67"/>
      <c r="C127" s="67"/>
      <c r="D127" s="67"/>
      <c r="E127" s="68"/>
    </row>
    <row r="128" spans="1:5" ht="48.75" customHeight="1" thickBot="1">
      <c r="A128" s="85" t="s">
        <v>125</v>
      </c>
      <c r="B128" s="86"/>
      <c r="C128" s="86"/>
      <c r="D128" s="87"/>
      <c r="E128" s="69">
        <f>E57+E125</f>
        <v>0</v>
      </c>
    </row>
    <row r="129" ht="15">
      <c r="E129" s="71"/>
    </row>
    <row r="130" ht="15">
      <c r="E130" s="71"/>
    </row>
    <row r="131" ht="15">
      <c r="E131" s="71"/>
    </row>
    <row r="132" spans="1:5" ht="15.75">
      <c r="A132" s="88" t="s">
        <v>112</v>
      </c>
      <c r="B132" s="88"/>
      <c r="C132" s="88"/>
      <c r="D132" s="88"/>
      <c r="E132" s="88"/>
    </row>
    <row r="133" spans="1:5" ht="15">
      <c r="A133" s="72"/>
      <c r="E133" s="71"/>
    </row>
    <row r="134" spans="1:5" ht="54" customHeight="1">
      <c r="A134" s="89" t="s">
        <v>123</v>
      </c>
      <c r="B134" s="83"/>
      <c r="C134" s="83"/>
      <c r="D134" s="83"/>
      <c r="E134" s="83"/>
    </row>
    <row r="135" spans="2:5" ht="15">
      <c r="B135" s="5"/>
      <c r="C135" s="5"/>
      <c r="D135" s="5"/>
      <c r="E135" s="74"/>
    </row>
    <row r="136" spans="1:5" ht="54" customHeight="1">
      <c r="A136" s="89" t="s">
        <v>113</v>
      </c>
      <c r="B136" s="83"/>
      <c r="C136" s="83"/>
      <c r="D136" s="83"/>
      <c r="E136" s="83"/>
    </row>
    <row r="137" spans="2:5" ht="15">
      <c r="B137" s="5"/>
      <c r="C137" s="5"/>
      <c r="D137" s="5"/>
      <c r="E137" s="74"/>
    </row>
    <row r="138" spans="1:5" ht="54" customHeight="1">
      <c r="A138" s="83" t="s">
        <v>114</v>
      </c>
      <c r="B138" s="83"/>
      <c r="C138" s="83"/>
      <c r="D138" s="83"/>
      <c r="E138" s="83"/>
    </row>
    <row r="139" spans="2:5" ht="15">
      <c r="B139" s="5"/>
      <c r="C139" s="5"/>
      <c r="D139" s="5"/>
      <c r="E139" s="74"/>
    </row>
    <row r="140" spans="1:5" ht="54" customHeight="1">
      <c r="A140" s="83" t="s">
        <v>115</v>
      </c>
      <c r="B140" s="83"/>
      <c r="C140" s="83"/>
      <c r="D140" s="83"/>
      <c r="E140" s="83"/>
    </row>
    <row r="141" spans="2:5" ht="15">
      <c r="B141" s="5"/>
      <c r="C141" s="5"/>
      <c r="D141" s="5"/>
      <c r="E141" s="74"/>
    </row>
    <row r="142" spans="1:5" ht="54" customHeight="1">
      <c r="A142" s="81" t="s">
        <v>116</v>
      </c>
      <c r="B142" s="82"/>
      <c r="C142" s="82"/>
      <c r="D142" s="82"/>
      <c r="E142" s="82"/>
    </row>
    <row r="143" spans="1:5" ht="15">
      <c r="A143" s="75"/>
      <c r="B143" s="75"/>
      <c r="C143" s="75"/>
      <c r="D143" s="75"/>
      <c r="E143" s="76"/>
    </row>
    <row r="144" spans="1:5" ht="54" customHeight="1">
      <c r="A144" s="83" t="s">
        <v>126</v>
      </c>
      <c r="B144" s="84"/>
      <c r="C144" s="84"/>
      <c r="D144" s="84"/>
      <c r="E144" s="84"/>
    </row>
    <row r="145" spans="1:5" ht="15">
      <c r="A145" s="75"/>
      <c r="B145" s="75"/>
      <c r="C145" s="75"/>
      <c r="D145" s="75"/>
      <c r="E145" s="76"/>
    </row>
    <row r="146" spans="1:5" ht="15">
      <c r="A146" s="75"/>
      <c r="B146" s="75"/>
      <c r="C146" s="75"/>
      <c r="D146" s="75"/>
      <c r="E146" s="76"/>
    </row>
    <row r="147" spans="1:5" ht="15">
      <c r="A147" s="75"/>
      <c r="B147" s="75"/>
      <c r="C147" s="75"/>
      <c r="D147" s="75"/>
      <c r="E147" s="76"/>
    </row>
    <row r="148" spans="1:5" ht="15">
      <c r="A148" s="75"/>
      <c r="B148" s="75"/>
      <c r="C148" s="75"/>
      <c r="D148" s="75"/>
      <c r="E148" s="76"/>
    </row>
    <row r="149" spans="1:5" ht="15">
      <c r="A149" s="75"/>
      <c r="B149" s="5"/>
      <c r="C149" s="5"/>
      <c r="D149" s="5"/>
      <c r="E149" s="74"/>
    </row>
    <row r="150" spans="2:5" ht="15">
      <c r="B150" s="5"/>
      <c r="C150" s="5"/>
      <c r="D150" s="5"/>
      <c r="E150" s="74"/>
    </row>
    <row r="151" spans="2:5" ht="15">
      <c r="B151" s="5"/>
      <c r="C151" s="5"/>
      <c r="D151" s="5"/>
      <c r="E151" s="74"/>
    </row>
    <row r="152" spans="2:5" ht="15">
      <c r="B152" s="5"/>
      <c r="C152" s="5"/>
      <c r="D152" s="5"/>
      <c r="E152" s="74"/>
    </row>
  </sheetData>
  <mergeCells count="26">
    <mergeCell ref="A20:E20"/>
    <mergeCell ref="A29:E29"/>
    <mergeCell ref="A42:E42"/>
    <mergeCell ref="A45:E45"/>
    <mergeCell ref="A9:E9"/>
    <mergeCell ref="A17:E17"/>
    <mergeCell ref="A1:E1"/>
    <mergeCell ref="A2:E2"/>
    <mergeCell ref="A3:E3"/>
    <mergeCell ref="A5:E5"/>
    <mergeCell ref="A7:E7"/>
    <mergeCell ref="A56:D56"/>
    <mergeCell ref="A142:E142"/>
    <mergeCell ref="A144:E144"/>
    <mergeCell ref="A128:D128"/>
    <mergeCell ref="A132:E132"/>
    <mergeCell ref="A134:E134"/>
    <mergeCell ref="A136:E136"/>
    <mergeCell ref="A138:E138"/>
    <mergeCell ref="A140:E140"/>
    <mergeCell ref="A125:D125"/>
    <mergeCell ref="A57:D57"/>
    <mergeCell ref="A60:E60"/>
    <mergeCell ref="A62:E62"/>
    <mergeCell ref="A88:E88"/>
    <mergeCell ref="A124:D124"/>
  </mergeCells>
  <conditionalFormatting sqref="D10:D16 D21:D28 D43:D44 D63:D86">
    <cfRule type="cellIs" priority="29" dxfId="1" operator="equal">
      <formula>0</formula>
    </cfRule>
    <cfRule type="cellIs" priority="30" dxfId="1" operator="lessThan">
      <formula>0</formula>
    </cfRule>
  </conditionalFormatting>
  <conditionalFormatting sqref="D30:D41">
    <cfRule type="cellIs" priority="25" dxfId="1" operator="equal">
      <formula>0</formula>
    </cfRule>
    <cfRule type="cellIs" priority="26" dxfId="1" operator="lessThan">
      <formula>0</formula>
    </cfRule>
  </conditionalFormatting>
  <conditionalFormatting sqref="D46:D54">
    <cfRule type="cellIs" priority="21" dxfId="1" operator="equal">
      <formula>0</formula>
    </cfRule>
    <cfRule type="cellIs" priority="22" dxfId="1" operator="lessThan">
      <formula>0</formula>
    </cfRule>
  </conditionalFormatting>
  <conditionalFormatting sqref="D89:D122">
    <cfRule type="cellIs" priority="17" dxfId="1" operator="equal">
      <formula>0</formula>
    </cfRule>
    <cfRule type="cellIs" priority="18" dxfId="1" operator="lessThan">
      <formula>0</formula>
    </cfRule>
  </conditionalFormatting>
  <conditionalFormatting sqref="D87">
    <cfRule type="cellIs" priority="11" dxfId="1" operator="equal">
      <formula>0</formula>
    </cfRule>
    <cfRule type="cellIs" priority="12" dxfId="1" operator="lessThan">
      <formula>0</formula>
    </cfRule>
  </conditionalFormatting>
  <conditionalFormatting sqref="D55">
    <cfRule type="cellIs" priority="9" dxfId="1" operator="equal">
      <formula>0</formula>
    </cfRule>
    <cfRule type="cellIs" priority="10" dxfId="1" operator="lessThan">
      <formula>0</formula>
    </cfRule>
  </conditionalFormatting>
  <conditionalFormatting sqref="D123">
    <cfRule type="cellIs" priority="7" dxfId="1" operator="equal">
      <formula>0</formula>
    </cfRule>
    <cfRule type="cellIs" priority="8" dxfId="1" operator="lessThan">
      <formula>0</formula>
    </cfRule>
  </conditionalFormatting>
  <conditionalFormatting sqref="D30:D41 D46:D55 D89:D123 D10:D16 D21:D28 D43:D44 D63:D87">
    <cfRule type="cellIs" priority="4" dxfId="0" operator="greaterThan">
      <formula>0</formula>
    </cfRule>
  </conditionalFormatting>
  <conditionalFormatting sqref="D18:D19">
    <cfRule type="cellIs" priority="2" dxfId="1" operator="equal">
      <formula>0</formula>
    </cfRule>
    <cfRule type="cellIs" priority="3" dxfId="1" operator="lessThan">
      <formula>0</formula>
    </cfRule>
  </conditionalFormatting>
  <conditionalFormatting sqref="D18:D19">
    <cfRule type="cellIs" priority="1" dxfId="0" operator="greaterThan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86" r:id="rId1"/>
  <headerFooter>
    <oddFooter>&amp;LZadávací dokumentace &amp;"-,Tučné"NZPR0716&amp;"-,Obyčejné" - příloha č. 7&amp;RStránka &amp;"-,Tučné"&amp;P &amp;"-,Obyčejné"z &amp;"-,Tučné"&amp;N</oddFooter>
  </headerFooter>
  <rowBreaks count="2" manualBreakCount="2">
    <brk id="59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Lukáš Pruška</dc:creator>
  <cp:keywords/>
  <dc:description/>
  <cp:lastModifiedBy>Mgr. Lukáš Pruška</cp:lastModifiedBy>
  <cp:lastPrinted>2016-08-22T13:49:50Z</cp:lastPrinted>
  <dcterms:created xsi:type="dcterms:W3CDTF">2015-09-11T13:17:33Z</dcterms:created>
  <dcterms:modified xsi:type="dcterms:W3CDTF">2016-11-21T11:00:05Z</dcterms:modified>
  <cp:category/>
  <cp:version/>
  <cp:contentType/>
  <cp:contentStatus/>
</cp:coreProperties>
</file>