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celkový seznam" sheetId="1" r:id="rId1"/>
    <sheet name="List3" sheetId="2" r:id="rId2"/>
  </sheets>
  <definedNames>
    <definedName name="Excel_BuiltIn_Print_Area" localSheetId="0">'celkový seznam'!$A$7:$L$30</definedName>
  </definedNames>
  <calcPr fullCalcOnLoad="1"/>
</workbook>
</file>

<file path=xl/sharedStrings.xml><?xml version="1.0" encoding="utf-8"?>
<sst xmlns="http://schemas.openxmlformats.org/spreadsheetml/2006/main" count="122" uniqueCount="83">
  <si>
    <t>KLOKANŮV KUFR</t>
  </si>
  <si>
    <t>Druh</t>
  </si>
  <si>
    <t>Popis</t>
  </si>
  <si>
    <t>rozměr (v cm)</t>
  </si>
  <si>
    <t>materiál dle certifikace</t>
  </si>
  <si>
    <t>laminace, povrchová úprava</t>
  </si>
  <si>
    <t>další úpravy</t>
  </si>
  <si>
    <t>počet v sadě</t>
  </si>
  <si>
    <t>počet sad</t>
  </si>
  <si>
    <t>celkem kusů</t>
  </si>
  <si>
    <t>Cena celkem bez DPH</t>
  </si>
  <si>
    <t>diagnostická karta malá Klokanův kufr</t>
  </si>
  <si>
    <t>10x10</t>
  </si>
  <si>
    <t>oboustranně mat</t>
  </si>
  <si>
    <t>diagnostická karta velká Klokanův kufr</t>
  </si>
  <si>
    <t>A4</t>
  </si>
  <si>
    <t>instruktážní karta 
Klokanův kufr</t>
  </si>
  <si>
    <t xml:space="preserve">10,5x10 </t>
  </si>
  <si>
    <t>brožura 
Klokanův kufr</t>
  </si>
  <si>
    <t>A4, 16 stran + obálka</t>
  </si>
  <si>
    <r>
      <t>obálka křídový papír mat 300mg, 
obsah o</t>
    </r>
    <r>
      <rPr>
        <sz val="11"/>
        <color indexed="8"/>
        <rFont val="Calibri"/>
        <family val="2"/>
      </rPr>
      <t xml:space="preserve">fsetový papír 80mg,
</t>
    </r>
    <r>
      <rPr>
        <sz val="12"/>
        <color indexed="8"/>
        <rFont val="Calibri"/>
        <family val="2"/>
      </rPr>
      <t>tiskařské barvy Canon</t>
    </r>
  </si>
  <si>
    <t>-</t>
  </si>
  <si>
    <t>sesponkování na 2 místech, ořez</t>
  </si>
  <si>
    <t>KLOKANOVY KAPSY</t>
  </si>
  <si>
    <t>počet typů v sadě</t>
  </si>
  <si>
    <t>kartičky s oblými rohy
Klokanovy kapsy</t>
  </si>
  <si>
    <t xml:space="preserve">10x5 cm </t>
  </si>
  <si>
    <t>kašírovaná lepenka  tl. 1,2 mm jednostranně pokašírovaná bílým laminovaným papírem,
tiskové barvy CANON, laminační folie Sorelam Bopp 300 mikronů</t>
  </si>
  <si>
    <t>předlohové karty
Klokanovy kapsy</t>
  </si>
  <si>
    <t>12x12 cm</t>
  </si>
  <si>
    <t>pravidla hry - 12 stran</t>
  </si>
  <si>
    <t>A4, 10-12 stran + obálka</t>
  </si>
  <si>
    <r>
      <t>obsah bílý papír gramáže 100mg, obálka k</t>
    </r>
    <r>
      <rPr>
        <sz val="11"/>
        <color indexed="8"/>
        <rFont val="Calibri"/>
        <family val="2"/>
      </rPr>
      <t>řídový papír 300 mg Garda Matt, tiskové barvy CANON, laminační folie Sorelam Bopp 300 mikronů</t>
    </r>
  </si>
  <si>
    <t>obálka 
lamino lesk</t>
  </si>
  <si>
    <t>šitá vazba. ořez</t>
  </si>
  <si>
    <t>pravidla hry - 16 stran</t>
  </si>
  <si>
    <t>sešit s předlohami - Poskládej 1 a 2</t>
  </si>
  <si>
    <t>A4, 24 stran + obálka</t>
  </si>
  <si>
    <t>sešit s předlohami - Rozlišuj 1 a 2</t>
  </si>
  <si>
    <t>A4, 76 stran + obálka</t>
  </si>
  <si>
    <t>sešit s předlohami - Nasměruj 1, 2 a 3</t>
  </si>
  <si>
    <t>A4, 64 stran + obálka</t>
  </si>
  <si>
    <t>sešit s předlohami - Porovnávej a přiřazuj</t>
  </si>
  <si>
    <t>A4, (29) 32 stran + obálka</t>
  </si>
  <si>
    <t>sešit s předlohami - Dopočítej 1</t>
  </si>
  <si>
    <t>A4, 48 stran + obálka</t>
  </si>
  <si>
    <t>sešit s předlohami - Dopočítej 2</t>
  </si>
  <si>
    <t>A4, 20 stran + obálka</t>
  </si>
  <si>
    <t>C</t>
  </si>
  <si>
    <t>krabice víková potahovaná s kompletní vnitřní mřížkou</t>
  </si>
  <si>
    <t>37 x 24 x 8 cm 
(před výrobou v případě potřeby zapůjčíme vzor) 
mřížka: 
do 3 krabic 4/3 příčky - 15 přihrádek, 
do 3 krabic 4/2 příčky - 10 přihrádek</t>
  </si>
  <si>
    <t>kašírovaná lepenka tl. 2,5 mm,
bílý papír gramáže 100mg,
tiskové barvy CANON, laminační folie Sorelam Bopp 300 mikronů</t>
  </si>
  <si>
    <t>Dno a víko krabice - lamino lesk.
Dno i víko krabice jsou poskládány a v rozích zpevněny pruhem tuhého papíru. Grafický potisk se tiskne na papír a následně laminuje průhlednou laminovací folií, laminuje se i bílý papír na dno. Potisk víkové části požadujeme z jednoho kusu - nežádoucí je nelepení potisku pouze horní strany víka - je potřeba zahnutí až dovnitř víka a kvalitní zalepení. Krabice musí unést 2 kg.</t>
  </si>
  <si>
    <t>6 krabic, 
v každé 
1 mřížka</t>
  </si>
  <si>
    <t>ČLENĚNÍ NABÍDKY dle druhu tiskovin:</t>
  </si>
  <si>
    <t>C) Krabice</t>
  </si>
  <si>
    <t xml:space="preserve">Celková cena celkem bez DPH
</t>
  </si>
  <si>
    <t>Případné náklady na zajištění certifikace materiálů jsou zahrnuty v ceně.</t>
  </si>
  <si>
    <t>křídový papír 350g mat Garda Matt, LAMINAČNÍ FOLIE Sorelamp Bopp</t>
  </si>
  <si>
    <t>tisk, barva</t>
  </si>
  <si>
    <t>jednostranně barevně</t>
  </si>
  <si>
    <t>oboustranně, obálka barevně, uvnitř jednobarevně</t>
  </si>
  <si>
    <t>jednostranně barevně 
(rub bílý)</t>
  </si>
  <si>
    <t>oboustranně, obálka jednostranně, barevně</t>
  </si>
  <si>
    <t>jednostranně,
dno bílé, 
víko barevné,
rub nebarvený,
mřížka nebarvená</t>
  </si>
  <si>
    <t>způsob balení</t>
  </si>
  <si>
    <t>jednotlivě po obrázcích</t>
  </si>
  <si>
    <t>sady po 39 ks zabalené ve folii</t>
  </si>
  <si>
    <t>v krabici</t>
  </si>
  <si>
    <t>křídový papír 350 mg Garda Matt, tiskové barvy CANON, laminační folie Sorelam Bopp 300 mikronů</t>
  </si>
  <si>
    <t>pouze dodržet zamezení poškození</t>
  </si>
  <si>
    <t>A1</t>
  </si>
  <si>
    <t>B1</t>
  </si>
  <si>
    <t>A2</t>
  </si>
  <si>
    <t>B2</t>
  </si>
  <si>
    <t>A1) Kartičky</t>
  </si>
  <si>
    <t>B1) Brožury</t>
  </si>
  <si>
    <t>Klokanův kufr CELKEM</t>
  </si>
  <si>
    <t>A2) Kartičky</t>
  </si>
  <si>
    <t>B2) Brožury</t>
  </si>
  <si>
    <t>Klokanovy kapsy CELKEM</t>
  </si>
  <si>
    <t>výsek raznicí s oblými rohy 
(5-6mm)</t>
  </si>
  <si>
    <r>
      <t xml:space="preserve">Nabídka obsahuje rovněž veškeré přípravné a kompletační práce, balné a </t>
    </r>
    <r>
      <rPr>
        <u val="single"/>
        <sz val="11"/>
        <rFont val="Calibri"/>
        <family val="2"/>
      </rPr>
      <t>dopravu</t>
    </r>
    <r>
      <rPr>
        <sz val="11"/>
        <rFont val="Calibri"/>
        <family val="2"/>
      </rPr>
      <t xml:space="preserve"> - části A a B do Hrušovan u Brna, Jízdárenská ulice, část C do Brunky 64, Humpolec.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</si>
</sst>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b/>
      <sz val="15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0" fillId="0" borderId="0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horizontal="center" vertical="top" wrapText="1"/>
    </xf>
    <xf numFmtId="2" fontId="0" fillId="0" borderId="10" xfId="0" applyNumberFormat="1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5" fillId="34" borderId="10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5" fillId="35" borderId="10" xfId="0" applyFont="1" applyFill="1" applyBorder="1" applyAlignment="1">
      <alignment horizontal="center" vertical="top" wrapText="1"/>
    </xf>
    <xf numFmtId="0" fontId="5" fillId="35" borderId="10" xfId="0" applyFont="1" applyFill="1" applyBorder="1" applyAlignment="1">
      <alignment horizontal="left" vertical="top" wrapText="1"/>
    </xf>
    <xf numFmtId="0" fontId="0" fillId="35" borderId="10" xfId="0" applyFont="1" applyFill="1" applyBorder="1" applyAlignment="1">
      <alignment horizontal="left" vertical="top" wrapText="1"/>
    </xf>
    <xf numFmtId="0" fontId="6" fillId="35" borderId="10" xfId="0" applyFont="1" applyFill="1" applyBorder="1" applyAlignment="1">
      <alignment horizontal="left" vertical="top" wrapText="1"/>
    </xf>
    <xf numFmtId="0" fontId="4" fillId="35" borderId="10" xfId="0" applyFont="1" applyFill="1" applyBorder="1" applyAlignment="1">
      <alignment horizontal="left" vertical="top" wrapText="1"/>
    </xf>
    <xf numFmtId="1" fontId="4" fillId="35" borderId="10" xfId="0" applyNumberFormat="1" applyFont="1" applyFill="1" applyBorder="1" applyAlignment="1">
      <alignment horizontal="center" vertical="top" wrapText="1"/>
    </xf>
    <xf numFmtId="0" fontId="0" fillId="35" borderId="10" xfId="0" applyFont="1" applyFill="1" applyBorder="1" applyAlignment="1">
      <alignment horizontal="center" vertical="top" wrapText="1"/>
    </xf>
    <xf numFmtId="0" fontId="4" fillId="35" borderId="1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 vertical="top" wrapText="1"/>
    </xf>
    <xf numFmtId="0" fontId="0" fillId="34" borderId="10" xfId="0" applyFont="1" applyFill="1" applyBorder="1" applyAlignment="1">
      <alignment horizontal="center" vertical="top" wrapText="1"/>
    </xf>
    <xf numFmtId="4" fontId="0" fillId="0" borderId="10" xfId="0" applyNumberFormat="1" applyFont="1" applyFill="1" applyBorder="1" applyAlignment="1">
      <alignment horizontal="right" vertical="top" wrapText="1"/>
    </xf>
    <xf numFmtId="0" fontId="2" fillId="35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left" vertical="top" wrapText="1"/>
    </xf>
    <xf numFmtId="0" fontId="0" fillId="35" borderId="10" xfId="0" applyFont="1" applyFill="1" applyBorder="1" applyAlignment="1">
      <alignment horizontal="left" vertical="top" wrapText="1"/>
    </xf>
    <xf numFmtId="0" fontId="0" fillId="35" borderId="10" xfId="0" applyFont="1" applyFill="1" applyBorder="1" applyAlignment="1">
      <alignment horizontal="center" vertical="top" wrapText="1"/>
    </xf>
    <xf numFmtId="0" fontId="5" fillId="36" borderId="10" xfId="0" applyFont="1" applyFill="1" applyBorder="1" applyAlignment="1">
      <alignment horizontal="center" vertical="top" wrapText="1"/>
    </xf>
    <xf numFmtId="0" fontId="5" fillId="36" borderId="10" xfId="0" applyFont="1" applyFill="1" applyBorder="1" applyAlignment="1">
      <alignment horizontal="left" vertical="top" wrapText="1"/>
    </xf>
    <xf numFmtId="0" fontId="0" fillId="36" borderId="10" xfId="0" applyFont="1" applyFill="1" applyBorder="1" applyAlignment="1">
      <alignment horizontal="left" vertical="top" wrapText="1"/>
    </xf>
    <xf numFmtId="0" fontId="0" fillId="36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/>
    </xf>
    <xf numFmtId="0" fontId="5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2" fillId="37" borderId="11" xfId="0" applyFont="1" applyFill="1" applyBorder="1" applyAlignment="1">
      <alignment horizontal="left" vertical="center" wrapText="1"/>
    </xf>
    <xf numFmtId="0" fontId="5" fillId="37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7" fillId="0" borderId="11" xfId="0" applyFont="1" applyBorder="1" applyAlignment="1">
      <alignment vertical="center"/>
    </xf>
    <xf numFmtId="0" fontId="5" fillId="0" borderId="11" xfId="0" applyFont="1" applyFill="1" applyBorder="1" applyAlignment="1">
      <alignment horizontal="left"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0" fontId="2" fillId="38" borderId="1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vertical="center"/>
    </xf>
    <xf numFmtId="0" fontId="5" fillId="37" borderId="13" xfId="0" applyFont="1" applyFill="1" applyBorder="1" applyAlignment="1">
      <alignment horizontal="left" vertical="center" wrapText="1"/>
    </xf>
    <xf numFmtId="0" fontId="2" fillId="37" borderId="13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/>
    </xf>
    <xf numFmtId="4" fontId="9" fillId="37" borderId="14" xfId="0" applyNumberFormat="1" applyFont="1" applyFill="1" applyBorder="1" applyAlignment="1">
      <alignment horizontal="right" vertical="center" wrapText="1"/>
    </xf>
    <xf numFmtId="0" fontId="8" fillId="36" borderId="15" xfId="0" applyFont="1" applyFill="1" applyBorder="1" applyAlignment="1">
      <alignment horizontal="left" vertical="top" wrapText="1"/>
    </xf>
    <xf numFmtId="0" fontId="8" fillId="36" borderId="16" xfId="0" applyFont="1" applyFill="1" applyBorder="1" applyAlignment="1">
      <alignment horizontal="left" vertical="top" wrapText="1"/>
    </xf>
    <xf numFmtId="0" fontId="0" fillId="34" borderId="10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horizontal="left" vertical="center" wrapText="1"/>
    </xf>
    <xf numFmtId="0" fontId="0" fillId="35" borderId="10" xfId="0" applyFont="1" applyFill="1" applyBorder="1" applyAlignment="1">
      <alignment vertical="center" wrapText="1"/>
    </xf>
    <xf numFmtId="0" fontId="0" fillId="35" borderId="10" xfId="0" applyFont="1" applyFill="1" applyBorder="1" applyAlignment="1">
      <alignment horizontal="lef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showGridLines="0" tabSelected="1" zoomScalePageLayoutView="0" workbookViewId="0" topLeftCell="A22">
      <selection activeCell="L3" sqref="L3"/>
    </sheetView>
  </sheetViews>
  <sheetFormatPr defaultColWidth="9.140625" defaultRowHeight="15"/>
  <cols>
    <col min="1" max="1" width="6.140625" style="1" customWidth="1"/>
    <col min="2" max="2" width="23.57421875" style="2" customWidth="1"/>
    <col min="3" max="3" width="24.421875" style="2" customWidth="1"/>
    <col min="4" max="4" width="22.140625" style="2" customWidth="1"/>
    <col min="5" max="5" width="15.28125" style="2" customWidth="1"/>
    <col min="6" max="6" width="14.421875" style="2" customWidth="1"/>
    <col min="7" max="8" width="16.421875" style="2" customWidth="1"/>
    <col min="9" max="9" width="10.140625" style="3" customWidth="1"/>
    <col min="10" max="10" width="7.28125" style="3" customWidth="1"/>
    <col min="11" max="11" width="8.00390625" style="3" customWidth="1"/>
    <col min="12" max="12" width="19.7109375" style="4" customWidth="1"/>
    <col min="13" max="13" width="24.140625" style="2" customWidth="1"/>
    <col min="14" max="16384" width="9.140625" style="2" customWidth="1"/>
  </cols>
  <sheetData>
    <row r="1" spans="2:11" ht="26.25">
      <c r="B1" s="5" t="s">
        <v>0</v>
      </c>
      <c r="C1" s="4"/>
      <c r="D1" s="4"/>
      <c r="E1" s="4"/>
      <c r="F1" s="4"/>
      <c r="G1" s="4"/>
      <c r="H1" s="4"/>
      <c r="I1" s="6"/>
      <c r="J1" s="6"/>
      <c r="K1" s="6"/>
    </row>
    <row r="2" spans="1:12" s="11" customFormat="1" ht="45">
      <c r="A2" s="7" t="s">
        <v>1</v>
      </c>
      <c r="B2" s="8" t="s">
        <v>2</v>
      </c>
      <c r="C2" s="9" t="s">
        <v>3</v>
      </c>
      <c r="D2" s="9" t="s">
        <v>4</v>
      </c>
      <c r="E2" s="9" t="s">
        <v>59</v>
      </c>
      <c r="F2" s="9" t="s">
        <v>5</v>
      </c>
      <c r="G2" s="9" t="s">
        <v>6</v>
      </c>
      <c r="H2" s="9" t="s">
        <v>65</v>
      </c>
      <c r="I2" s="10" t="s">
        <v>7</v>
      </c>
      <c r="J2" s="10" t="s">
        <v>8</v>
      </c>
      <c r="K2" s="10" t="s">
        <v>9</v>
      </c>
      <c r="L2" s="8" t="s">
        <v>10</v>
      </c>
    </row>
    <row r="3" spans="1:14" s="18" customFormat="1" ht="49.5" customHeight="1">
      <c r="A3" s="12" t="s">
        <v>71</v>
      </c>
      <c r="B3" s="13" t="s">
        <v>11</v>
      </c>
      <c r="C3" s="14" t="s">
        <v>12</v>
      </c>
      <c r="D3" s="80" t="s">
        <v>58</v>
      </c>
      <c r="E3" s="14" t="s">
        <v>60</v>
      </c>
      <c r="F3" s="14" t="s">
        <v>13</v>
      </c>
      <c r="G3" s="41" t="s">
        <v>81</v>
      </c>
      <c r="H3" s="14" t="s">
        <v>66</v>
      </c>
      <c r="I3" s="15">
        <v>603</v>
      </c>
      <c r="J3" s="16">
        <v>500</v>
      </c>
      <c r="K3" s="15">
        <f>I3*J3</f>
        <v>301500</v>
      </c>
      <c r="L3" s="17"/>
      <c r="N3" s="19"/>
    </row>
    <row r="4" spans="1:12" s="11" customFormat="1" ht="45">
      <c r="A4" s="12" t="s">
        <v>71</v>
      </c>
      <c r="B4" s="13" t="s">
        <v>14</v>
      </c>
      <c r="C4" s="14" t="s">
        <v>15</v>
      </c>
      <c r="D4" s="80"/>
      <c r="E4" s="14" t="s">
        <v>60</v>
      </c>
      <c r="F4" s="14" t="s">
        <v>13</v>
      </c>
      <c r="G4" s="41" t="s">
        <v>81</v>
      </c>
      <c r="H4" s="14" t="s">
        <v>67</v>
      </c>
      <c r="I4" s="15">
        <v>39</v>
      </c>
      <c r="J4" s="16">
        <v>500</v>
      </c>
      <c r="K4" s="15">
        <f>I4*J4</f>
        <v>19500</v>
      </c>
      <c r="L4" s="17"/>
    </row>
    <row r="5" spans="1:12" s="23" customFormat="1" ht="45">
      <c r="A5" s="20" t="s">
        <v>71</v>
      </c>
      <c r="B5" s="21" t="s">
        <v>16</v>
      </c>
      <c r="C5" s="22" t="s">
        <v>17</v>
      </c>
      <c r="D5" s="80"/>
      <c r="E5" s="22" t="s">
        <v>60</v>
      </c>
      <c r="F5" s="14" t="s">
        <v>13</v>
      </c>
      <c r="G5" s="41" t="s">
        <v>81</v>
      </c>
      <c r="H5" s="22" t="s">
        <v>66</v>
      </c>
      <c r="I5" s="15">
        <v>56</v>
      </c>
      <c r="J5" s="16">
        <v>500</v>
      </c>
      <c r="K5" s="15">
        <f>I5*J5</f>
        <v>28000</v>
      </c>
      <c r="L5" s="17"/>
    </row>
    <row r="6" spans="1:12" s="32" customFormat="1" ht="78">
      <c r="A6" s="24" t="s">
        <v>72</v>
      </c>
      <c r="B6" s="25" t="s">
        <v>18</v>
      </c>
      <c r="C6" s="26" t="s">
        <v>19</v>
      </c>
      <c r="D6" s="27" t="s">
        <v>20</v>
      </c>
      <c r="E6" s="28" t="s">
        <v>61</v>
      </c>
      <c r="F6" s="26" t="s">
        <v>21</v>
      </c>
      <c r="G6" s="28" t="s">
        <v>22</v>
      </c>
      <c r="H6" s="28" t="s">
        <v>68</v>
      </c>
      <c r="I6" s="29">
        <v>1</v>
      </c>
      <c r="J6" s="30">
        <v>500</v>
      </c>
      <c r="K6" s="31">
        <f>I6*J6</f>
        <v>500</v>
      </c>
      <c r="L6" s="17"/>
    </row>
    <row r="7" spans="2:11" ht="26.25">
      <c r="B7" s="5" t="s">
        <v>23</v>
      </c>
      <c r="C7" s="33"/>
      <c r="D7" s="33"/>
      <c r="E7" s="33"/>
      <c r="F7" s="33"/>
      <c r="G7" s="33"/>
      <c r="H7" s="33"/>
      <c r="I7" s="34"/>
      <c r="J7" s="34"/>
      <c r="K7" s="34"/>
    </row>
    <row r="8" spans="1:12" s="4" customFormat="1" ht="45">
      <c r="A8" s="35" t="s">
        <v>1</v>
      </c>
      <c r="B8" s="36" t="s">
        <v>2</v>
      </c>
      <c r="C8" s="37" t="s">
        <v>3</v>
      </c>
      <c r="D8" s="37" t="s">
        <v>4</v>
      </c>
      <c r="E8" s="37" t="s">
        <v>59</v>
      </c>
      <c r="F8" s="37" t="s">
        <v>5</v>
      </c>
      <c r="G8" s="37" t="s">
        <v>6</v>
      </c>
      <c r="H8" s="9" t="s">
        <v>65</v>
      </c>
      <c r="I8" s="38" t="s">
        <v>24</v>
      </c>
      <c r="J8" s="38" t="s">
        <v>8</v>
      </c>
      <c r="K8" s="38" t="s">
        <v>9</v>
      </c>
      <c r="L8" s="36" t="s">
        <v>10</v>
      </c>
    </row>
    <row r="9" spans="1:12" s="4" customFormat="1" ht="105">
      <c r="A9" s="39" t="s">
        <v>73</v>
      </c>
      <c r="B9" s="40" t="s">
        <v>25</v>
      </c>
      <c r="C9" s="41" t="s">
        <v>26</v>
      </c>
      <c r="D9" s="42" t="s">
        <v>27</v>
      </c>
      <c r="E9" s="41" t="s">
        <v>62</v>
      </c>
      <c r="F9" s="14" t="s">
        <v>13</v>
      </c>
      <c r="G9" s="41" t="s">
        <v>81</v>
      </c>
      <c r="H9" s="41" t="s">
        <v>66</v>
      </c>
      <c r="I9" s="43">
        <v>261</v>
      </c>
      <c r="J9" s="43">
        <v>200</v>
      </c>
      <c r="K9" s="43">
        <f aca="true" t="shared" si="0" ref="K9:K18">J9*I9</f>
        <v>52200</v>
      </c>
      <c r="L9" s="44"/>
    </row>
    <row r="10" spans="1:12" s="4" customFormat="1" ht="75">
      <c r="A10" s="39" t="s">
        <v>73</v>
      </c>
      <c r="B10" s="40" t="s">
        <v>28</v>
      </c>
      <c r="C10" s="41" t="s">
        <v>29</v>
      </c>
      <c r="D10" s="42" t="s">
        <v>69</v>
      </c>
      <c r="E10" s="41" t="s">
        <v>62</v>
      </c>
      <c r="F10" s="14" t="s">
        <v>13</v>
      </c>
      <c r="G10" s="41" t="s">
        <v>81</v>
      </c>
      <c r="H10" s="41" t="s">
        <v>66</v>
      </c>
      <c r="I10" s="43">
        <v>6</v>
      </c>
      <c r="J10" s="43">
        <v>200</v>
      </c>
      <c r="K10" s="43">
        <f t="shared" si="0"/>
        <v>1200</v>
      </c>
      <c r="L10" s="44"/>
    </row>
    <row r="11" spans="1:12" s="4" customFormat="1" ht="15.75" customHeight="1">
      <c r="A11" s="45" t="s">
        <v>74</v>
      </c>
      <c r="B11" s="46" t="s">
        <v>30</v>
      </c>
      <c r="C11" s="47" t="s">
        <v>31</v>
      </c>
      <c r="D11" s="81" t="s">
        <v>32</v>
      </c>
      <c r="E11" s="82" t="s">
        <v>63</v>
      </c>
      <c r="F11" s="83" t="s">
        <v>33</v>
      </c>
      <c r="G11" s="83" t="s">
        <v>34</v>
      </c>
      <c r="H11" s="83" t="s">
        <v>68</v>
      </c>
      <c r="I11" s="48">
        <v>5</v>
      </c>
      <c r="J11" s="48">
        <v>200</v>
      </c>
      <c r="K11" s="48">
        <f t="shared" si="0"/>
        <v>1000</v>
      </c>
      <c r="L11" s="44"/>
    </row>
    <row r="12" spans="1:12" s="4" customFormat="1" ht="15" customHeight="1">
      <c r="A12" s="45" t="s">
        <v>74</v>
      </c>
      <c r="B12" s="46" t="s">
        <v>35</v>
      </c>
      <c r="C12" s="47" t="s">
        <v>19</v>
      </c>
      <c r="D12" s="81"/>
      <c r="E12" s="81"/>
      <c r="F12" s="83"/>
      <c r="G12" s="83"/>
      <c r="H12" s="83"/>
      <c r="I12" s="48">
        <v>1</v>
      </c>
      <c r="J12" s="48">
        <v>200</v>
      </c>
      <c r="K12" s="48">
        <f t="shared" si="0"/>
        <v>200</v>
      </c>
      <c r="L12" s="44"/>
    </row>
    <row r="13" spans="1:12" s="4" customFormat="1" ht="30">
      <c r="A13" s="45" t="s">
        <v>74</v>
      </c>
      <c r="B13" s="46" t="s">
        <v>36</v>
      </c>
      <c r="C13" s="47" t="s">
        <v>37</v>
      </c>
      <c r="D13" s="81"/>
      <c r="E13" s="81"/>
      <c r="F13" s="83"/>
      <c r="G13" s="83"/>
      <c r="H13" s="83"/>
      <c r="I13" s="48">
        <v>2</v>
      </c>
      <c r="J13" s="48">
        <v>200</v>
      </c>
      <c r="K13" s="48">
        <f t="shared" si="0"/>
        <v>400</v>
      </c>
      <c r="L13" s="44"/>
    </row>
    <row r="14" spans="1:12" s="4" customFormat="1" ht="30">
      <c r="A14" s="45" t="s">
        <v>74</v>
      </c>
      <c r="B14" s="46" t="s">
        <v>38</v>
      </c>
      <c r="C14" s="47" t="s">
        <v>39</v>
      </c>
      <c r="D14" s="81"/>
      <c r="E14" s="81"/>
      <c r="F14" s="83"/>
      <c r="G14" s="83"/>
      <c r="H14" s="83"/>
      <c r="I14" s="48">
        <v>2</v>
      </c>
      <c r="J14" s="48">
        <v>200</v>
      </c>
      <c r="K14" s="48">
        <f t="shared" si="0"/>
        <v>400</v>
      </c>
      <c r="L14" s="44"/>
    </row>
    <row r="15" spans="1:12" s="4" customFormat="1" ht="30">
      <c r="A15" s="45" t="s">
        <v>74</v>
      </c>
      <c r="B15" s="46" t="s">
        <v>40</v>
      </c>
      <c r="C15" s="47" t="s">
        <v>41</v>
      </c>
      <c r="D15" s="81"/>
      <c r="E15" s="81"/>
      <c r="F15" s="83"/>
      <c r="G15" s="83"/>
      <c r="H15" s="83"/>
      <c r="I15" s="48">
        <v>3</v>
      </c>
      <c r="J15" s="48">
        <v>200</v>
      </c>
      <c r="K15" s="48">
        <f t="shared" si="0"/>
        <v>600</v>
      </c>
      <c r="L15" s="44"/>
    </row>
    <row r="16" spans="1:12" s="4" customFormat="1" ht="30">
      <c r="A16" s="45" t="s">
        <v>74</v>
      </c>
      <c r="B16" s="46" t="s">
        <v>42</v>
      </c>
      <c r="C16" s="47" t="s">
        <v>43</v>
      </c>
      <c r="D16" s="81"/>
      <c r="E16" s="81"/>
      <c r="F16" s="83"/>
      <c r="G16" s="83"/>
      <c r="H16" s="83"/>
      <c r="I16" s="48">
        <v>1</v>
      </c>
      <c r="J16" s="48">
        <v>200</v>
      </c>
      <c r="K16" s="48">
        <f t="shared" si="0"/>
        <v>200</v>
      </c>
      <c r="L16" s="44"/>
    </row>
    <row r="17" spans="1:12" s="4" customFormat="1" ht="30">
      <c r="A17" s="45" t="s">
        <v>74</v>
      </c>
      <c r="B17" s="46" t="s">
        <v>44</v>
      </c>
      <c r="C17" s="47" t="s">
        <v>45</v>
      </c>
      <c r="D17" s="81"/>
      <c r="E17" s="81"/>
      <c r="F17" s="83"/>
      <c r="G17" s="83"/>
      <c r="H17" s="83"/>
      <c r="I17" s="48">
        <v>1</v>
      </c>
      <c r="J17" s="48">
        <v>200</v>
      </c>
      <c r="K17" s="48">
        <f t="shared" si="0"/>
        <v>200</v>
      </c>
      <c r="L17" s="44"/>
    </row>
    <row r="18" spans="1:12" s="4" customFormat="1" ht="30">
      <c r="A18" s="45" t="s">
        <v>74</v>
      </c>
      <c r="B18" s="46" t="s">
        <v>46</v>
      </c>
      <c r="C18" s="47" t="s">
        <v>47</v>
      </c>
      <c r="D18" s="81"/>
      <c r="E18" s="81"/>
      <c r="F18" s="83"/>
      <c r="G18" s="83"/>
      <c r="H18" s="83"/>
      <c r="I18" s="48">
        <v>1</v>
      </c>
      <c r="J18" s="48">
        <v>200</v>
      </c>
      <c r="K18" s="48">
        <f t="shared" si="0"/>
        <v>200</v>
      </c>
      <c r="L18" s="44"/>
    </row>
    <row r="19" spans="1:12" s="4" customFormat="1" ht="165" customHeight="1">
      <c r="A19" s="49" t="s">
        <v>48</v>
      </c>
      <c r="B19" s="50" t="s">
        <v>49</v>
      </c>
      <c r="C19" s="51" t="s">
        <v>50</v>
      </c>
      <c r="D19" s="51" t="s">
        <v>51</v>
      </c>
      <c r="E19" s="51" t="s">
        <v>64</v>
      </c>
      <c r="F19" s="78" t="s">
        <v>52</v>
      </c>
      <c r="G19" s="79"/>
      <c r="H19" s="51" t="s">
        <v>70</v>
      </c>
      <c r="I19" s="52" t="s">
        <v>53</v>
      </c>
      <c r="J19" s="52">
        <v>200</v>
      </c>
      <c r="K19" s="52">
        <f>6*200</f>
        <v>1200</v>
      </c>
      <c r="L19" s="44"/>
    </row>
    <row r="20" spans="1:12" s="68" customFormat="1" ht="26.25">
      <c r="A20" s="64"/>
      <c r="B20" s="65" t="s">
        <v>54</v>
      </c>
      <c r="C20" s="66"/>
      <c r="D20" s="66"/>
      <c r="E20" s="66"/>
      <c r="F20" s="66"/>
      <c r="G20" s="66"/>
      <c r="H20" s="66"/>
      <c r="I20" s="67"/>
      <c r="J20" s="67"/>
      <c r="K20" s="67"/>
      <c r="L20" s="66"/>
    </row>
    <row r="21" spans="1:12" s="63" customFormat="1" ht="19.5">
      <c r="A21" s="56"/>
      <c r="B21" s="69" t="s">
        <v>0</v>
      </c>
      <c r="C21" s="58"/>
      <c r="D21" s="58"/>
      <c r="E21" s="58"/>
      <c r="F21" s="59"/>
      <c r="G21" s="60"/>
      <c r="H21" s="60"/>
      <c r="I21" s="61"/>
      <c r="J21" s="61"/>
      <c r="K21" s="61"/>
      <c r="L21" s="62"/>
    </row>
    <row r="22" spans="1:12" s="63" customFormat="1" ht="21" customHeight="1">
      <c r="A22" s="56"/>
      <c r="B22" s="57" t="s">
        <v>75</v>
      </c>
      <c r="C22" s="58"/>
      <c r="D22" s="58"/>
      <c r="E22" s="58"/>
      <c r="F22" s="59"/>
      <c r="G22" s="60"/>
      <c r="H22" s="60"/>
      <c r="I22" s="61"/>
      <c r="J22" s="61"/>
      <c r="K22" s="61"/>
      <c r="L22" s="62">
        <f>SUM(L3:L5)</f>
        <v>0</v>
      </c>
    </row>
    <row r="23" spans="1:12" s="63" customFormat="1" ht="21" customHeight="1">
      <c r="A23" s="56"/>
      <c r="B23" s="57" t="s">
        <v>76</v>
      </c>
      <c r="C23" s="58"/>
      <c r="D23" s="58"/>
      <c r="E23" s="58"/>
      <c r="F23" s="59"/>
      <c r="G23" s="60"/>
      <c r="H23" s="60"/>
      <c r="I23" s="61"/>
      <c r="J23" s="61"/>
      <c r="K23" s="61"/>
      <c r="L23" s="62">
        <f>L6</f>
        <v>0</v>
      </c>
    </row>
    <row r="24" spans="1:12" s="63" customFormat="1" ht="21" customHeight="1">
      <c r="A24" s="56"/>
      <c r="B24" s="70" t="s">
        <v>77</v>
      </c>
      <c r="C24" s="58"/>
      <c r="D24" s="58"/>
      <c r="E24" s="58"/>
      <c r="F24" s="59"/>
      <c r="G24" s="60"/>
      <c r="H24" s="60"/>
      <c r="I24" s="61"/>
      <c r="J24" s="61"/>
      <c r="K24" s="61"/>
      <c r="L24" s="71">
        <f>SUM(L22:L23)</f>
        <v>0</v>
      </c>
    </row>
    <row r="25" spans="1:12" s="63" customFormat="1" ht="19.5">
      <c r="A25" s="56"/>
      <c r="B25" s="69" t="s">
        <v>23</v>
      </c>
      <c r="C25" s="58"/>
      <c r="D25" s="58"/>
      <c r="E25" s="58"/>
      <c r="F25" s="59"/>
      <c r="G25" s="60"/>
      <c r="H25" s="60"/>
      <c r="I25" s="61"/>
      <c r="J25" s="61"/>
      <c r="K25" s="61"/>
      <c r="L25" s="62"/>
    </row>
    <row r="26" spans="1:12" s="63" customFormat="1" ht="21" customHeight="1">
      <c r="A26" s="56"/>
      <c r="B26" s="57" t="s">
        <v>78</v>
      </c>
      <c r="C26" s="58"/>
      <c r="D26" s="58"/>
      <c r="E26" s="58"/>
      <c r="F26" s="59"/>
      <c r="G26" s="60"/>
      <c r="H26" s="60"/>
      <c r="I26" s="61"/>
      <c r="J26" s="61"/>
      <c r="K26" s="61"/>
      <c r="L26" s="62">
        <f>SUM(L9:L10)</f>
        <v>0</v>
      </c>
    </row>
    <row r="27" spans="1:12" s="63" customFormat="1" ht="21" customHeight="1">
      <c r="A27" s="56"/>
      <c r="B27" s="57" t="s">
        <v>79</v>
      </c>
      <c r="C27" s="58"/>
      <c r="D27" s="58"/>
      <c r="E27" s="58"/>
      <c r="F27" s="59"/>
      <c r="G27" s="60"/>
      <c r="H27" s="60"/>
      <c r="I27" s="61"/>
      <c r="J27" s="61"/>
      <c r="K27" s="61"/>
      <c r="L27" s="62">
        <f>SUM(L11:L18)</f>
        <v>0</v>
      </c>
    </row>
    <row r="28" spans="1:12" s="63" customFormat="1" ht="21" customHeight="1">
      <c r="A28" s="56"/>
      <c r="B28" s="57" t="s">
        <v>55</v>
      </c>
      <c r="C28" s="58"/>
      <c r="D28" s="58"/>
      <c r="E28" s="58"/>
      <c r="F28" s="59"/>
      <c r="G28" s="60"/>
      <c r="H28" s="60"/>
      <c r="I28" s="61"/>
      <c r="J28" s="61"/>
      <c r="K28" s="61"/>
      <c r="L28" s="62">
        <f>L19</f>
        <v>0</v>
      </c>
    </row>
    <row r="29" spans="1:12" s="63" customFormat="1" ht="21" customHeight="1" thickBot="1">
      <c r="A29" s="56"/>
      <c r="B29" s="70" t="s">
        <v>80</v>
      </c>
      <c r="C29" s="58"/>
      <c r="D29" s="58"/>
      <c r="E29" s="58"/>
      <c r="F29" s="59"/>
      <c r="G29" s="60"/>
      <c r="H29" s="60"/>
      <c r="I29" s="61"/>
      <c r="J29" s="61"/>
      <c r="K29" s="61"/>
      <c r="L29" s="71">
        <f>SUM(L26:L28)</f>
        <v>0</v>
      </c>
    </row>
    <row r="30" spans="1:12" s="68" customFormat="1" ht="29.25" customHeight="1" thickBot="1">
      <c r="A30" s="72"/>
      <c r="B30" s="73" t="s">
        <v>56</v>
      </c>
      <c r="C30" s="73"/>
      <c r="D30" s="74"/>
      <c r="E30" s="74"/>
      <c r="F30" s="75"/>
      <c r="G30" s="74"/>
      <c r="H30" s="74"/>
      <c r="I30" s="76"/>
      <c r="J30" s="76"/>
      <c r="K30" s="76"/>
      <c r="L30" s="77">
        <f>L24+L29</f>
        <v>0</v>
      </c>
    </row>
    <row r="31" spans="1:11" s="11" customFormat="1" ht="15">
      <c r="A31" s="53"/>
      <c r="B31" s="55" t="s">
        <v>57</v>
      </c>
      <c r="I31" s="54"/>
      <c r="J31" s="54"/>
      <c r="K31" s="54"/>
    </row>
    <row r="32" ht="15">
      <c r="B32" s="55" t="s">
        <v>82</v>
      </c>
    </row>
  </sheetData>
  <sheetProtection selectLockedCells="1" selectUnlockedCells="1"/>
  <mergeCells count="7">
    <mergeCell ref="F19:G19"/>
    <mergeCell ref="D3:D5"/>
    <mergeCell ref="D11:D18"/>
    <mergeCell ref="E11:E18"/>
    <mergeCell ref="H11:H18"/>
    <mergeCell ref="F11:F18"/>
    <mergeCell ref="G11:G18"/>
  </mergeCells>
  <printOptions/>
  <pageMargins left="0.7083333333333334" right="0.7083333333333334" top="0.8909722222222223" bottom="0.7416666666666667" header="0.5" footer="0.5118055555555555"/>
  <pageSetup fitToHeight="10" fitToWidth="1" horizontalDpi="300" verticalDpi="300" orientation="landscape" paperSize="9" scale="71" r:id="rId1"/>
  <headerFooter alignWithMargins="0">
    <oddHeader>&amp;C&amp;"Arial,tučné"&amp;14POLOŽKOVÝ LIST - Dodávka tištěných částí pomůcek "Klokanův kufr" a "Klokanovy kapsy"&amp;Rstrana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Ing. Hana Procházková</cp:lastModifiedBy>
  <cp:lastPrinted>2018-01-26T14:19:13Z</cp:lastPrinted>
  <dcterms:modified xsi:type="dcterms:W3CDTF">2018-01-30T12:27:00Z</dcterms:modified>
  <cp:category/>
  <cp:version/>
  <cp:contentType/>
  <cp:contentStatus/>
</cp:coreProperties>
</file>