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001" yWindow="54" windowWidth="12213" windowHeight="11221" activeTab="0"/>
  </bookViews>
  <sheets>
    <sheet name="Rekapitulace ceny" sheetId="3" r:id="rId1"/>
    <sheet name="Budova školy" sheetId="2" r:id="rId2"/>
    <sheet name="Budova dílen" sheetId="1" r:id="rId3"/>
  </sheets>
  <definedNames>
    <definedName name="_GoBack" localSheetId="0">'Rekapitulace ceny'!$A$22</definedName>
    <definedName name="_xlnm.Print_Area" localSheetId="0">'Rekapitulace ceny'!$A$1:$B$28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<sst xmlns="http://schemas.openxmlformats.org/spreadsheetml/2006/main" count="127" uniqueCount="58">
  <si>
    <t>Sestava</t>
  </si>
  <si>
    <t>Měrná jednotka</t>
  </si>
  <si>
    <t>Množství</t>
  </si>
  <si>
    <t>ks</t>
  </si>
  <si>
    <t>Vodící kolejnice interní (diagonála + dráha v patře)</t>
  </si>
  <si>
    <t>m</t>
  </si>
  <si>
    <t>Zatáčka 90°</t>
  </si>
  <si>
    <t>Změna sklonu</t>
  </si>
  <si>
    <t>Bateriový provoz</t>
  </si>
  <si>
    <t>Bezpečnostní výbava dle normy</t>
  </si>
  <si>
    <t>Boční nájezd motorický</t>
  </si>
  <si>
    <t>Dálkový ovladač pro doprovod</t>
  </si>
  <si>
    <t>Dodatek ke sklonu (pod 20°)</t>
  </si>
  <si>
    <t>Kontrola přetížení</t>
  </si>
  <si>
    <t>Motorizované sklápění plošiny (+ sklápění z ovla.)</t>
  </si>
  <si>
    <t>Patrový dálkový ovladač</t>
  </si>
  <si>
    <t>Přijímač</t>
  </si>
  <si>
    <t>Balení standard</t>
  </si>
  <si>
    <t>BUDOVA DÍLEN</t>
  </si>
  <si>
    <t>Dodávka a instalace schodištové plošiny</t>
  </si>
  <si>
    <t>Doprava kompletu plošiny</t>
  </si>
  <si>
    <t>Výrobní dokumentace plošiny</t>
  </si>
  <si>
    <t>Stavební práce</t>
  </si>
  <si>
    <t>hod.</t>
  </si>
  <si>
    <t>Demontáž stávajícího ocelového zábradlí s drátěnou výplní</t>
  </si>
  <si>
    <t>m2</t>
  </si>
  <si>
    <t>Dodávka a montáž ocelového zábradlí s nosnými sloupky</t>
  </si>
  <si>
    <t>Nátěr ocelového zábradlí</t>
  </si>
  <si>
    <t>Elektroinstalace - Přívod NN včetně zásuvky</t>
  </si>
  <si>
    <t>kpl</t>
  </si>
  <si>
    <t>BUDOVA ŠKOLY</t>
  </si>
  <si>
    <t xml:space="preserve">Schodištová plošina (minimální rozměry: 830X700mm) </t>
  </si>
  <si>
    <t>Zatáčka 180°</t>
  </si>
  <si>
    <t>Mezizastávka</t>
  </si>
  <si>
    <t>Uchycení na tyče v zrcadle schodiště</t>
  </si>
  <si>
    <t>Kit kol s vyšší pevností pro dráhu nad 20m</t>
  </si>
  <si>
    <t>Výrobní dokumentace</t>
  </si>
  <si>
    <t>Nátěr stávajícího kovového zábradlí</t>
  </si>
  <si>
    <t>Elektroinstalace - přívod NN včetně zásuvky</t>
  </si>
  <si>
    <t>REKAPITULACE NABÍDKOVÉ CENY</t>
  </si>
  <si>
    <t>-</t>
  </si>
  <si>
    <t>Předloha pro zpracování ceny plnění</t>
  </si>
  <si>
    <t>* Účastníkem vložená jednotková cena v Kč bez DPH je zde automaticky zaokrouhlena na 2 desetinná místa.</t>
  </si>
  <si>
    <t xml:space="preserve">Cena za 1 jednotku
v Kč bez DPH
zaokrouhlená na 2 desetinná místa* </t>
  </si>
  <si>
    <t>Cena za požadovaný počet jednotek v Kč bez DPH**</t>
  </si>
  <si>
    <t>** Cena za požadovaný počet jednotek v Kč bez DPH bude stanovena jako součin hodnoty odpovídající požadovanému počtu jednotek a hodnoty odpovídající ceně za jednu jednotku v Kč bez DPH zaokrouhlené na 2 desetinná místa.</t>
  </si>
  <si>
    <r>
      <t xml:space="preserve">Cena za 1 jednotku
v Kč bez DPH
</t>
    </r>
    <r>
      <rPr>
        <i/>
        <sz val="11"/>
        <rFont val="Calibri"/>
        <family val="2"/>
        <scheme val="minor"/>
      </rPr>
      <t xml:space="preserve">(doplní účastník) </t>
    </r>
  </si>
  <si>
    <t>Položka</t>
  </si>
  <si>
    <t>Budova školy - celkem realizace plošiny v Kč bez DPH</t>
  </si>
  <si>
    <t>Budova dílen - celkem realizace plošiny v Kč bez DPH</t>
  </si>
  <si>
    <t>Ostatní práce celkem v Kč bez DPH</t>
  </si>
  <si>
    <t>Dodávka a montáž plošiny celkem v Kč bez DPH</t>
  </si>
  <si>
    <t>Cena</t>
  </si>
  <si>
    <t>Celková cena za dodávky a související montáže schodišťových plošin v Kč bez DPH</t>
  </si>
  <si>
    <t>Sazba DPH</t>
  </si>
  <si>
    <t>Výše DPH</t>
  </si>
  <si>
    <t>Celková cena za dodávky a související montáže schodišťových plošin v Kč včetně DPH
(nabídková cena)</t>
  </si>
  <si>
    <t>Příloha č. 4 zadávacích podmínek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</si>
</sst>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</cellStyleXfs>
  <cellXfs count="87">
    <xf numFmtId="0" fontId="0" fillId="0" borderId="0" xfId="0"/>
    <xf numFmtId="164" fontId="0" fillId="4" borderId="2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5" fillId="2" borderId="2" xfId="20" applyNumberFormat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7" borderId="2" xfId="0" applyNumberFormat="1" applyFont="1" applyFill="1" applyBorder="1" applyAlignment="1">
      <alignment horizontal="center" vertical="center"/>
    </xf>
    <xf numFmtId="164" fontId="9" fillId="7" borderId="2" xfId="21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10" fontId="9" fillId="7" borderId="2" xfId="21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21" applyFont="1" applyFill="1" applyBorder="1" applyAlignment="1">
      <alignment horizontal="center" vertical="center"/>
    </xf>
    <xf numFmtId="164" fontId="10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1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164" fontId="0" fillId="7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1" fontId="0" fillId="0" borderId="7" xfId="0" applyNumberFormat="1" applyBorder="1" applyAlignment="1" applyProtection="1">
      <alignment horizontal="center" vertical="center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164" fontId="0" fillId="4" borderId="3" xfId="0" applyNumberForma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164" fontId="0" fillId="4" borderId="2" xfId="0" applyNumberFormat="1" applyFill="1" applyBorder="1" applyAlignment="1" applyProtection="1">
      <alignment horizontal="center" vertical="center"/>
      <protection/>
    </xf>
    <xf numFmtId="0" fontId="2" fillId="6" borderId="2" xfId="0" applyFont="1" applyFill="1" applyBorder="1" applyAlignment="1" applyProtection="1">
      <alignment horizontal="center" vertical="center"/>
      <protection/>
    </xf>
    <xf numFmtId="164" fontId="2" fillId="6" borderId="2" xfId="0" applyNumberFormat="1" applyFont="1" applyFill="1" applyBorder="1" applyAlignment="1" applyProtection="1">
      <alignment horizontal="center" vertical="center"/>
      <protection/>
    </xf>
    <xf numFmtId="0" fontId="0" fillId="1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11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Výstup" xfId="21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5619750</xdr:colOff>
      <xdr:row>5</xdr:row>
      <xdr:rowOff>19050</xdr:rowOff>
    </xdr:to>
    <xdr:pic>
      <xdr:nvPicPr>
        <xdr:cNvPr id="4" name="Obrázek 3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1975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304800</xdr:colOff>
      <xdr:row>0</xdr:row>
      <xdr:rowOff>123825</xdr:rowOff>
    </xdr:from>
    <xdr:to>
      <xdr:col>1</xdr:col>
      <xdr:colOff>3209925</xdr:colOff>
      <xdr:row>4</xdr:row>
      <xdr:rowOff>76200</xdr:rowOff>
    </xdr:to>
    <xdr:pic>
      <xdr:nvPicPr>
        <xdr:cNvPr id="5" name="obrázek 1" descr="C:\Users\kubicik\AppData\Local\Microsoft\Windows\Temporary Internet Files\Content.Outlook\J6X1J2CE\sokolská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24550" y="123825"/>
          <a:ext cx="2905125" cy="714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76200</xdr:rowOff>
    </xdr:to>
    <xdr:pic>
      <xdr:nvPicPr>
        <xdr:cNvPr id="5" name="Obrázek 4" descr="C:\Users\paldav\Desktop\Loga\Logolinky\RGB\JPG\IROP_CZ_RO_B_C RGB_malý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7685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400050</xdr:colOff>
      <xdr:row>0</xdr:row>
      <xdr:rowOff>133350</xdr:rowOff>
    </xdr:from>
    <xdr:to>
      <xdr:col>6</xdr:col>
      <xdr:colOff>1857375</xdr:colOff>
      <xdr:row>3</xdr:row>
      <xdr:rowOff>180975</xdr:rowOff>
    </xdr:to>
    <xdr:pic>
      <xdr:nvPicPr>
        <xdr:cNvPr id="6" name="obrázek 1" descr="C:\Users\kubicik\AppData\Local\Microsoft\Windows\Temporary Internet Files\Content.Outlook\J6X1J2CE\sokolská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20050" y="133350"/>
          <a:ext cx="294322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666750</xdr:colOff>
      <xdr:row>4</xdr:row>
      <xdr:rowOff>66675</xdr:rowOff>
    </xdr:to>
    <xdr:pic>
      <xdr:nvPicPr>
        <xdr:cNvPr id="7" name="Obrázek 6" descr="C:\Users\paldav\Desktop\Loga\Logolinky\RGB\JPG\IROP_CZ_RO_B_C RGB_malý.jpg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6735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238125</xdr:colOff>
      <xdr:row>0</xdr:row>
      <xdr:rowOff>114300</xdr:rowOff>
    </xdr:from>
    <xdr:to>
      <xdr:col>6</xdr:col>
      <xdr:colOff>1752600</xdr:colOff>
      <xdr:row>3</xdr:row>
      <xdr:rowOff>152400</xdr:rowOff>
    </xdr:to>
    <xdr:pic>
      <xdr:nvPicPr>
        <xdr:cNvPr id="8" name="obrázek 1" descr="C:\Users\kubicik\AppData\Local\Microsoft\Windows\Temporary Internet Files\Content.Outlook\J6X1J2CE\sokolská.jpg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14300"/>
          <a:ext cx="3000375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666750</xdr:colOff>
      <xdr:row>4</xdr:row>
      <xdr:rowOff>66675</xdr:rowOff>
    </xdr:to>
    <xdr:pic>
      <xdr:nvPicPr>
        <xdr:cNvPr id="5" name="Obrázek 4" descr="C:\Users\paldav\Desktop\Loga\Logolinky\RGB\JPG\IROP_CZ_RO_B_C RGB_malý.jpg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6735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238125</xdr:colOff>
      <xdr:row>0</xdr:row>
      <xdr:rowOff>114300</xdr:rowOff>
    </xdr:from>
    <xdr:to>
      <xdr:col>6</xdr:col>
      <xdr:colOff>1752600</xdr:colOff>
      <xdr:row>3</xdr:row>
      <xdr:rowOff>152400</xdr:rowOff>
    </xdr:to>
    <xdr:pic>
      <xdr:nvPicPr>
        <xdr:cNvPr id="6" name="obrázek 1" descr="C:\Users\kubicik\AppData\Local\Microsoft\Windows\Temporary Internet Files\Content.Outlook\J6X1J2CE\sokolská.jpg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14300"/>
          <a:ext cx="3000375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29"/>
  <sheetViews>
    <sheetView tabSelected="1" view="pageLayout" zoomScale="75" zoomScaleSheetLayoutView="85" zoomScalePageLayoutView="75" workbookViewId="0" topLeftCell="A1">
      <selection activeCell="B28" sqref="B28"/>
    </sheetView>
  </sheetViews>
  <sheetFormatPr defaultColWidth="3.57421875" defaultRowHeight="15"/>
  <cols>
    <col min="1" max="1" width="84.28125" style="0" customWidth="1"/>
    <col min="2" max="2" width="48.140625" style="0" customWidth="1"/>
  </cols>
  <sheetData>
    <row r="8" spans="1:3" ht="19.05">
      <c r="A8" s="71" t="s">
        <v>57</v>
      </c>
      <c r="B8" s="71"/>
      <c r="C8" s="7"/>
    </row>
    <row r="9" spans="1:3" s="20" customFormat="1" ht="19.05">
      <c r="A9" s="71" t="s">
        <v>40</v>
      </c>
      <c r="B9" s="71"/>
      <c r="C9" s="21"/>
    </row>
    <row r="10" spans="1:3" ht="19.05">
      <c r="A10" s="71" t="s">
        <v>41</v>
      </c>
      <c r="B10" s="71"/>
      <c r="C10" s="7"/>
    </row>
    <row r="11" spans="1:3" ht="19.05">
      <c r="A11" s="31"/>
      <c r="B11" s="31"/>
      <c r="C11" s="7"/>
    </row>
    <row r="12" spans="1:2" ht="19.05">
      <c r="A12" s="71" t="s">
        <v>19</v>
      </c>
      <c r="B12" s="71"/>
    </row>
    <row r="13" spans="1:2" ht="19.05">
      <c r="A13" s="31"/>
      <c r="B13" s="31"/>
    </row>
    <row r="14" spans="1:2" ht="19.05">
      <c r="A14" s="72" t="s">
        <v>39</v>
      </c>
      <c r="B14" s="72"/>
    </row>
    <row r="15" spans="1:2" ht="15" thickBot="1">
      <c r="A15" s="73"/>
      <c r="B15" s="73"/>
    </row>
    <row r="16" spans="1:2" ht="20.05" customHeight="1" thickBot="1">
      <c r="A16" s="26" t="s">
        <v>47</v>
      </c>
      <c r="B16" s="27" t="s">
        <v>52</v>
      </c>
    </row>
    <row r="17" spans="1:2" ht="9" customHeight="1" thickBot="1">
      <c r="A17" s="69"/>
      <c r="B17" s="69"/>
    </row>
    <row r="18" spans="1:2" ht="20.05" customHeight="1" thickBot="1">
      <c r="A18" s="24" t="s">
        <v>48</v>
      </c>
      <c r="B18" s="23">
        <f>'Budova školy'!G41</f>
        <v>0</v>
      </c>
    </row>
    <row r="19" spans="1:2" ht="9" customHeight="1" thickBot="1">
      <c r="A19" s="70"/>
      <c r="B19" s="70"/>
    </row>
    <row r="20" spans="1:2" ht="20.05" customHeight="1" thickBot="1">
      <c r="A20" s="24" t="s">
        <v>49</v>
      </c>
      <c r="B20" s="23">
        <f>'Budova dílen'!G42</f>
        <v>0</v>
      </c>
    </row>
    <row r="21" spans="1:2" ht="9" customHeight="1" thickBot="1">
      <c r="A21" s="70"/>
      <c r="B21" s="70"/>
    </row>
    <row r="22" spans="1:2" ht="19.7" customHeight="1" thickBot="1">
      <c r="A22" s="24" t="s">
        <v>53</v>
      </c>
      <c r="B22" s="23">
        <f>B18+B20</f>
        <v>0</v>
      </c>
    </row>
    <row r="23" spans="1:2" ht="9" customHeight="1" thickBot="1">
      <c r="A23" s="33"/>
      <c r="B23" s="33"/>
    </row>
    <row r="24" spans="1:2" ht="19.7" customHeight="1" thickBot="1">
      <c r="A24" s="24" t="s">
        <v>54</v>
      </c>
      <c r="B24" s="25">
        <v>0.21</v>
      </c>
    </row>
    <row r="25" spans="1:2" ht="9" customHeight="1" thickBot="1">
      <c r="A25" s="33"/>
      <c r="B25" s="33"/>
    </row>
    <row r="26" spans="1:2" ht="19.7" customHeight="1" thickBot="1">
      <c r="A26" s="24" t="s">
        <v>55</v>
      </c>
      <c r="B26" s="23">
        <f>B22*B24</f>
        <v>0</v>
      </c>
    </row>
    <row r="27" spans="1:2" ht="9" customHeight="1" thickBot="1">
      <c r="A27" s="33"/>
      <c r="B27" s="33"/>
    </row>
    <row r="28" spans="1:2" ht="54.2" customHeight="1" thickBot="1">
      <c r="A28" s="29" t="s">
        <v>56</v>
      </c>
      <c r="B28" s="28">
        <f>B22+B26</f>
        <v>0</v>
      </c>
    </row>
    <row r="29" spans="1:2" ht="15">
      <c r="A29" s="32"/>
      <c r="B29" s="20"/>
    </row>
  </sheetData>
  <sheetProtection algorithmName="SHA-512" hashValue="nlyn5LXTcevdNA6KoSOMBUgqh7FkX3zwoTpo6Zm4QtEZJIXwWRuvQLlckSwhmVjXQ6LRAymUCO4JmUncFNkOwQ==" saltValue="AWV8SzfzNMjVdYFeil3zxQ==" spinCount="100000" sheet="1" objects="1" scenarios="1" selectLockedCells="1"/>
  <mergeCells count="9">
    <mergeCell ref="A17:B17"/>
    <mergeCell ref="A19:B19"/>
    <mergeCell ref="A21:B21"/>
    <mergeCell ref="A8:B8"/>
    <mergeCell ref="A9:B9"/>
    <mergeCell ref="A10:B10"/>
    <mergeCell ref="A12:B12"/>
    <mergeCell ref="A14:B14"/>
    <mergeCell ref="A15:B15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2"/>
  <headerFooter>
    <oddFooter>&amp;LZadávací podmínky výběrového řízení &amp;"-,Tučné"SPSBPVP1217&amp;"-,Obyčejné" - příloha č. 4&amp;RStránka &amp;"-,Tučné"3 &amp;"-,Obyčejné"z &amp;"-,Tučné"3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view="pageLayout" zoomScale="75" zoomScaleSheetLayoutView="85" zoomScalePageLayoutView="75" workbookViewId="0" topLeftCell="A1">
      <selection activeCell="E17" sqref="E17"/>
    </sheetView>
  </sheetViews>
  <sheetFormatPr defaultColWidth="9.140625" defaultRowHeight="15"/>
  <cols>
    <col min="1" max="1" width="55.421875" style="0" customWidth="1"/>
    <col min="2" max="3" width="16.57421875" style="0" customWidth="1"/>
    <col min="4" max="4" width="3.421875" style="0" customWidth="1"/>
    <col min="5" max="6" width="22.28125" style="0" customWidth="1"/>
    <col min="7" max="7" width="27.8515625" style="0" customWidth="1"/>
  </cols>
  <sheetData>
    <row r="1" ht="17" customHeight="1"/>
    <row r="2" spans="1:7" s="20" customFormat="1" ht="17" customHeight="1">
      <c r="A2"/>
      <c r="B2"/>
      <c r="C2"/>
      <c r="D2"/>
      <c r="E2"/>
      <c r="F2"/>
      <c r="G2"/>
    </row>
    <row r="3" ht="17" customHeight="1"/>
    <row r="4" ht="17" customHeight="1"/>
    <row r="5" ht="17" customHeight="1"/>
    <row r="6" ht="17" customHeight="1"/>
    <row r="7" ht="17" customHeight="1"/>
    <row r="8" spans="1:7" ht="19.05">
      <c r="A8" s="71" t="s">
        <v>57</v>
      </c>
      <c r="B8" s="71"/>
      <c r="C8" s="71"/>
      <c r="D8" s="71"/>
      <c r="E8" s="71"/>
      <c r="F8" s="71"/>
      <c r="G8" s="71"/>
    </row>
    <row r="9" spans="1:7" ht="13.6" customHeight="1">
      <c r="A9" s="71" t="s">
        <v>40</v>
      </c>
      <c r="B9" s="71"/>
      <c r="C9" s="71"/>
      <c r="D9" s="71"/>
      <c r="E9" s="71"/>
      <c r="F9" s="71"/>
      <c r="G9" s="71"/>
    </row>
    <row r="10" spans="1:7" ht="19.05">
      <c r="A10" s="71" t="s">
        <v>41</v>
      </c>
      <c r="B10" s="71"/>
      <c r="C10" s="71"/>
      <c r="D10" s="71"/>
      <c r="E10" s="71"/>
      <c r="F10" s="71"/>
      <c r="G10" s="71"/>
    </row>
    <row r="11" spans="1:7" ht="13.6" customHeight="1">
      <c r="A11" s="71"/>
      <c r="B11" s="71"/>
      <c r="C11" s="71"/>
      <c r="D11" s="71"/>
      <c r="E11" s="71"/>
      <c r="F11" s="71"/>
      <c r="G11" s="71"/>
    </row>
    <row r="12" spans="1:7" ht="19.05">
      <c r="A12" s="71" t="s">
        <v>19</v>
      </c>
      <c r="B12" s="71"/>
      <c r="C12" s="71"/>
      <c r="D12" s="71"/>
      <c r="E12" s="71"/>
      <c r="F12" s="71"/>
      <c r="G12" s="71"/>
    </row>
    <row r="13" spans="1:7" ht="13.6" customHeight="1">
      <c r="A13" s="71"/>
      <c r="B13" s="71"/>
      <c r="C13" s="71"/>
      <c r="D13" s="71"/>
      <c r="E13" s="71"/>
      <c r="F13" s="71"/>
      <c r="G13" s="71"/>
    </row>
    <row r="14" spans="1:7" ht="19.05">
      <c r="A14" s="72" t="s">
        <v>30</v>
      </c>
      <c r="B14" s="72"/>
      <c r="C14" s="72"/>
      <c r="D14" s="72"/>
      <c r="E14" s="72"/>
      <c r="F14" s="72"/>
      <c r="G14" s="72"/>
    </row>
    <row r="15" spans="1:7" ht="15" thickBot="1">
      <c r="A15" s="35"/>
      <c r="B15" s="20"/>
      <c r="C15" s="20"/>
      <c r="D15" s="19"/>
      <c r="E15" s="19"/>
      <c r="F15" s="76"/>
      <c r="G15" s="76"/>
    </row>
    <row r="16" spans="1:7" ht="74.75" customHeight="1" thickBot="1">
      <c r="A16" s="6" t="s">
        <v>0</v>
      </c>
      <c r="B16" s="6" t="s">
        <v>1</v>
      </c>
      <c r="C16" s="6" t="s">
        <v>2</v>
      </c>
      <c r="D16" s="34"/>
      <c r="E16" s="5" t="s">
        <v>46</v>
      </c>
      <c r="F16" s="5" t="s">
        <v>43</v>
      </c>
      <c r="G16" s="4" t="s">
        <v>44</v>
      </c>
    </row>
    <row r="17" spans="1:7" ht="15" thickBot="1">
      <c r="A17" s="16" t="s">
        <v>31</v>
      </c>
      <c r="B17" s="8" t="s">
        <v>3</v>
      </c>
      <c r="C17" s="9">
        <v>1</v>
      </c>
      <c r="D17" s="34"/>
      <c r="E17" s="36">
        <v>0</v>
      </c>
      <c r="F17" s="22">
        <f>ROUND(E17,2)</f>
        <v>0</v>
      </c>
      <c r="G17" s="3">
        <f>PRODUCT(C17,F17)</f>
        <v>0</v>
      </c>
    </row>
    <row r="18" spans="1:7" ht="15" thickBot="1">
      <c r="A18" s="16" t="s">
        <v>4</v>
      </c>
      <c r="B18" s="8" t="s">
        <v>5</v>
      </c>
      <c r="C18" s="10">
        <v>20.5</v>
      </c>
      <c r="D18" s="34"/>
      <c r="E18" s="36">
        <v>0</v>
      </c>
      <c r="F18" s="22">
        <f aca="true" t="shared" si="0" ref="F18:F33">ROUND(E18,2)</f>
        <v>0</v>
      </c>
      <c r="G18" s="3">
        <f aca="true" t="shared" si="1" ref="G18:G33">PRODUCT(C18,F18)</f>
        <v>0</v>
      </c>
    </row>
    <row r="19" spans="1:7" ht="15" thickBot="1">
      <c r="A19" s="16" t="s">
        <v>32</v>
      </c>
      <c r="B19" s="8" t="s">
        <v>3</v>
      </c>
      <c r="C19" s="9">
        <v>4</v>
      </c>
      <c r="D19" s="34"/>
      <c r="E19" s="36">
        <v>0</v>
      </c>
      <c r="F19" s="22">
        <f t="shared" si="0"/>
        <v>0</v>
      </c>
      <c r="G19" s="3">
        <f t="shared" si="1"/>
        <v>0</v>
      </c>
    </row>
    <row r="20" spans="1:7" ht="15" thickBot="1">
      <c r="A20" s="16" t="s">
        <v>8</v>
      </c>
      <c r="B20" s="8" t="s">
        <v>3</v>
      </c>
      <c r="C20" s="9">
        <v>1</v>
      </c>
      <c r="D20" s="34"/>
      <c r="E20" s="36">
        <v>0</v>
      </c>
      <c r="F20" s="22">
        <f t="shared" si="0"/>
        <v>0</v>
      </c>
      <c r="G20" s="3">
        <f t="shared" si="1"/>
        <v>0</v>
      </c>
    </row>
    <row r="21" spans="1:7" ht="15" thickBot="1">
      <c r="A21" s="16" t="s">
        <v>9</v>
      </c>
      <c r="B21" s="8" t="s">
        <v>3</v>
      </c>
      <c r="C21" s="9">
        <v>1</v>
      </c>
      <c r="D21" s="34"/>
      <c r="E21" s="36">
        <v>0</v>
      </c>
      <c r="F21" s="22">
        <f t="shared" si="0"/>
        <v>0</v>
      </c>
      <c r="G21" s="3">
        <f t="shared" si="1"/>
        <v>0</v>
      </c>
    </row>
    <row r="22" spans="1:7" ht="15" thickBot="1">
      <c r="A22" s="16" t="s">
        <v>10</v>
      </c>
      <c r="B22" s="8" t="s">
        <v>3</v>
      </c>
      <c r="C22" s="9">
        <v>2</v>
      </c>
      <c r="D22" s="34"/>
      <c r="E22" s="36">
        <v>0</v>
      </c>
      <c r="F22" s="22">
        <f t="shared" si="0"/>
        <v>0</v>
      </c>
      <c r="G22" s="3">
        <f t="shared" si="1"/>
        <v>0</v>
      </c>
    </row>
    <row r="23" spans="1:7" ht="15" thickBot="1">
      <c r="A23" s="16" t="s">
        <v>11</v>
      </c>
      <c r="B23" s="8" t="s">
        <v>3</v>
      </c>
      <c r="C23" s="9">
        <v>1</v>
      </c>
      <c r="D23" s="34"/>
      <c r="E23" s="36">
        <v>0</v>
      </c>
      <c r="F23" s="22">
        <f t="shared" si="0"/>
        <v>0</v>
      </c>
      <c r="G23" s="3">
        <f t="shared" si="1"/>
        <v>0</v>
      </c>
    </row>
    <row r="24" spans="1:7" ht="15" thickBot="1">
      <c r="A24" s="16" t="s">
        <v>13</v>
      </c>
      <c r="B24" s="8" t="s">
        <v>3</v>
      </c>
      <c r="C24" s="9">
        <v>1</v>
      </c>
      <c r="D24" s="34"/>
      <c r="E24" s="36">
        <v>0</v>
      </c>
      <c r="F24" s="22">
        <f t="shared" si="0"/>
        <v>0</v>
      </c>
      <c r="G24" s="3">
        <f t="shared" si="1"/>
        <v>0</v>
      </c>
    </row>
    <row r="25" spans="1:7" ht="15" thickBot="1">
      <c r="A25" s="16" t="s">
        <v>33</v>
      </c>
      <c r="B25" s="8" t="s">
        <v>3</v>
      </c>
      <c r="C25" s="9">
        <v>1</v>
      </c>
      <c r="D25" s="34"/>
      <c r="E25" s="36">
        <v>0</v>
      </c>
      <c r="F25" s="22">
        <f t="shared" si="0"/>
        <v>0</v>
      </c>
      <c r="G25" s="3">
        <f t="shared" si="1"/>
        <v>0</v>
      </c>
    </row>
    <row r="26" spans="1:7" ht="15" thickBot="1">
      <c r="A26" s="16" t="s">
        <v>14</v>
      </c>
      <c r="B26" s="8" t="s">
        <v>3</v>
      </c>
      <c r="C26" s="9">
        <v>1</v>
      </c>
      <c r="D26" s="34"/>
      <c r="E26" s="36">
        <v>0</v>
      </c>
      <c r="F26" s="22">
        <f t="shared" si="0"/>
        <v>0</v>
      </c>
      <c r="G26" s="3">
        <f t="shared" si="1"/>
        <v>0</v>
      </c>
    </row>
    <row r="27" spans="1:7" ht="15" thickBot="1">
      <c r="A27" s="16" t="s">
        <v>15</v>
      </c>
      <c r="B27" s="8" t="s">
        <v>3</v>
      </c>
      <c r="C27" s="9">
        <v>3</v>
      </c>
      <c r="D27" s="34"/>
      <c r="E27" s="36">
        <v>0</v>
      </c>
      <c r="F27" s="22">
        <f t="shared" si="0"/>
        <v>0</v>
      </c>
      <c r="G27" s="3">
        <f t="shared" si="1"/>
        <v>0</v>
      </c>
    </row>
    <row r="28" spans="1:7" ht="15" thickBot="1">
      <c r="A28" s="16" t="s">
        <v>16</v>
      </c>
      <c r="B28" s="8" t="s">
        <v>3</v>
      </c>
      <c r="C28" s="9">
        <v>1</v>
      </c>
      <c r="D28" s="34"/>
      <c r="E28" s="36">
        <v>0</v>
      </c>
      <c r="F28" s="22">
        <f t="shared" si="0"/>
        <v>0</v>
      </c>
      <c r="G28" s="3">
        <f t="shared" si="1"/>
        <v>0</v>
      </c>
    </row>
    <row r="29" spans="1:7" ht="15" thickBot="1">
      <c r="A29" s="16" t="s">
        <v>34</v>
      </c>
      <c r="B29" s="8" t="s">
        <v>5</v>
      </c>
      <c r="C29" s="10">
        <v>20.5</v>
      </c>
      <c r="D29" s="34"/>
      <c r="E29" s="36">
        <v>0</v>
      </c>
      <c r="F29" s="22">
        <f t="shared" si="0"/>
        <v>0</v>
      </c>
      <c r="G29" s="3">
        <f t="shared" si="1"/>
        <v>0</v>
      </c>
    </row>
    <row r="30" spans="1:7" ht="15" thickBot="1">
      <c r="A30" s="16" t="s">
        <v>35</v>
      </c>
      <c r="B30" s="8" t="s">
        <v>3</v>
      </c>
      <c r="C30" s="9">
        <v>1</v>
      </c>
      <c r="D30" s="34"/>
      <c r="E30" s="36">
        <v>0</v>
      </c>
      <c r="F30" s="22">
        <f t="shared" si="0"/>
        <v>0</v>
      </c>
      <c r="G30" s="3">
        <f t="shared" si="1"/>
        <v>0</v>
      </c>
    </row>
    <row r="31" spans="1:7" ht="15" thickBot="1">
      <c r="A31" s="16" t="s">
        <v>17</v>
      </c>
      <c r="B31" s="8" t="s">
        <v>3</v>
      </c>
      <c r="C31" s="9">
        <v>1</v>
      </c>
      <c r="D31" s="34"/>
      <c r="E31" s="36">
        <v>0</v>
      </c>
      <c r="F31" s="22">
        <f t="shared" si="0"/>
        <v>0</v>
      </c>
      <c r="G31" s="3">
        <f t="shared" si="1"/>
        <v>0</v>
      </c>
    </row>
    <row r="32" spans="1:7" ht="15" thickBot="1">
      <c r="A32" s="17" t="s">
        <v>20</v>
      </c>
      <c r="B32" s="11" t="s">
        <v>29</v>
      </c>
      <c r="C32" s="8">
        <v>1</v>
      </c>
      <c r="D32" s="35"/>
      <c r="E32" s="36">
        <v>0</v>
      </c>
      <c r="F32" s="22">
        <f t="shared" si="0"/>
        <v>0</v>
      </c>
      <c r="G32" s="3">
        <f t="shared" si="1"/>
        <v>0</v>
      </c>
    </row>
    <row r="33" spans="1:7" ht="15" thickBot="1">
      <c r="A33" s="17" t="s">
        <v>36</v>
      </c>
      <c r="B33" s="11" t="s">
        <v>29</v>
      </c>
      <c r="C33" s="12">
        <v>1</v>
      </c>
      <c r="D33" s="35"/>
      <c r="E33" s="36">
        <v>0</v>
      </c>
      <c r="F33" s="22">
        <f t="shared" si="0"/>
        <v>0</v>
      </c>
      <c r="G33" s="3">
        <f t="shared" si="1"/>
        <v>0</v>
      </c>
    </row>
    <row r="34" spans="1:7" ht="15" thickBot="1">
      <c r="A34" s="13" t="s">
        <v>51</v>
      </c>
      <c r="B34" s="73"/>
      <c r="C34" s="73"/>
      <c r="D34" s="35"/>
      <c r="E34" s="73"/>
      <c r="F34" s="73"/>
      <c r="G34" s="2">
        <f>SUM(G17:G33)</f>
        <v>0</v>
      </c>
    </row>
    <row r="35" spans="1:7" ht="15" thickBot="1">
      <c r="A35" s="74"/>
      <c r="B35" s="74"/>
      <c r="C35" s="74"/>
      <c r="D35" s="74"/>
      <c r="E35" s="74"/>
      <c r="F35" s="74"/>
      <c r="G35" s="74"/>
    </row>
    <row r="36" spans="1:7" ht="15" thickBot="1">
      <c r="A36" s="17" t="s">
        <v>22</v>
      </c>
      <c r="B36" s="11" t="s">
        <v>23</v>
      </c>
      <c r="C36" s="12">
        <v>32</v>
      </c>
      <c r="D36" s="35"/>
      <c r="E36" s="36">
        <v>0</v>
      </c>
      <c r="F36" s="22">
        <f aca="true" t="shared" si="2" ref="F36:F38">ROUND(E36,2)</f>
        <v>0</v>
      </c>
      <c r="G36" s="3">
        <f aca="true" t="shared" si="3" ref="G36">PRODUCT(C36,F36)</f>
        <v>0</v>
      </c>
    </row>
    <row r="37" spans="1:7" ht="15" thickBot="1">
      <c r="A37" s="17" t="s">
        <v>37</v>
      </c>
      <c r="B37" s="11" t="s">
        <v>25</v>
      </c>
      <c r="C37" s="8">
        <v>30</v>
      </c>
      <c r="D37" s="35"/>
      <c r="E37" s="36">
        <v>0</v>
      </c>
      <c r="F37" s="22">
        <f t="shared" si="2"/>
        <v>0</v>
      </c>
      <c r="G37" s="3">
        <f aca="true" t="shared" si="4" ref="G37:G38">PRODUCT(C37,F37)</f>
        <v>0</v>
      </c>
    </row>
    <row r="38" spans="1:7" ht="15" thickBot="1">
      <c r="A38" s="18" t="s">
        <v>38</v>
      </c>
      <c r="B38" s="11" t="s">
        <v>5</v>
      </c>
      <c r="C38" s="12">
        <v>10</v>
      </c>
      <c r="D38" s="35"/>
      <c r="E38" s="36">
        <v>0</v>
      </c>
      <c r="F38" s="22">
        <f t="shared" si="2"/>
        <v>0</v>
      </c>
      <c r="G38" s="3">
        <f t="shared" si="4"/>
        <v>0</v>
      </c>
    </row>
    <row r="39" spans="1:7" ht="15" thickBot="1">
      <c r="A39" s="13" t="s">
        <v>50</v>
      </c>
      <c r="B39" s="73"/>
      <c r="C39" s="73"/>
      <c r="D39" s="35"/>
      <c r="E39" s="73"/>
      <c r="F39" s="73"/>
      <c r="G39" s="1">
        <f>SUM(G36:G38)</f>
        <v>0</v>
      </c>
    </row>
    <row r="40" spans="1:7" ht="15" thickBot="1">
      <c r="A40" s="78"/>
      <c r="B40" s="78"/>
      <c r="C40" s="78"/>
      <c r="D40" s="78"/>
      <c r="E40" s="78"/>
      <c r="F40" s="78"/>
      <c r="G40" s="78"/>
    </row>
    <row r="41" spans="1:7" ht="15" thickBot="1">
      <c r="A41" s="14" t="s">
        <v>48</v>
      </c>
      <c r="B41" s="79"/>
      <c r="C41" s="80"/>
      <c r="D41" s="35"/>
      <c r="E41" s="73"/>
      <c r="F41" s="73"/>
      <c r="G41" s="15">
        <f>G34+G39</f>
        <v>0</v>
      </c>
    </row>
    <row r="42" spans="1:7" ht="15">
      <c r="A42" s="20"/>
      <c r="B42" s="20"/>
      <c r="C42" s="20"/>
      <c r="D42" s="20"/>
      <c r="E42" s="30"/>
      <c r="F42" s="30"/>
      <c r="G42" s="20"/>
    </row>
    <row r="43" spans="1:7" ht="34.85" customHeight="1">
      <c r="A43" s="77" t="s">
        <v>42</v>
      </c>
      <c r="B43" s="77"/>
      <c r="C43" s="77"/>
      <c r="D43" s="77"/>
      <c r="E43" s="77"/>
      <c r="F43" s="77"/>
      <c r="G43" s="77"/>
    </row>
    <row r="44" spans="1:7" ht="34.85" customHeight="1">
      <c r="A44" s="75" t="s">
        <v>45</v>
      </c>
      <c r="B44" s="75"/>
      <c r="C44" s="75"/>
      <c r="D44" s="75"/>
      <c r="E44" s="75"/>
      <c r="F44" s="75"/>
      <c r="G44" s="75"/>
    </row>
    <row r="45" spans="1:7" ht="15">
      <c r="A45" s="20"/>
      <c r="B45" s="20"/>
      <c r="C45" s="20"/>
      <c r="D45" s="20"/>
      <c r="E45" s="20"/>
      <c r="F45" s="20"/>
      <c r="G45" s="20"/>
    </row>
  </sheetData>
  <sheetProtection algorithmName="SHA-512" hashValue="2kG0FuHr3PKfpyeJJ9Z6jTh97UaWPhrZA0Sm926ipBVeO7gVFIJhbSnziIxPmftibWGyPeBPEqOgPbnIb/ZbyQ==" saltValue="ykh4GCe5Qy5Gf063MVhSJQ==" spinCount="100000" sheet="1" objects="1" scenarios="1" selectLockedCells="1"/>
  <mergeCells count="18">
    <mergeCell ref="A13:G13"/>
    <mergeCell ref="E34:F34"/>
    <mergeCell ref="E39:F39"/>
    <mergeCell ref="E41:F41"/>
    <mergeCell ref="A43:G43"/>
    <mergeCell ref="A40:G40"/>
    <mergeCell ref="B41:C41"/>
    <mergeCell ref="A8:G8"/>
    <mergeCell ref="A9:G9"/>
    <mergeCell ref="A10:G10"/>
    <mergeCell ref="A11:G11"/>
    <mergeCell ref="A12:G12"/>
    <mergeCell ref="A14:G14"/>
    <mergeCell ref="A35:G35"/>
    <mergeCell ref="B34:C34"/>
    <mergeCell ref="B39:C39"/>
    <mergeCell ref="A44:G44"/>
    <mergeCell ref="F15:G15"/>
  </mergeCells>
  <conditionalFormatting sqref="G17:G33 G36:G38">
    <cfRule type="cellIs" priority="18" dxfId="0" operator="lessThan">
      <formula>0</formula>
    </cfRule>
  </conditionalFormatting>
  <conditionalFormatting sqref="G17:G33 G36:G38">
    <cfRule type="cellIs" priority="16" dxfId="1" operator="greaterThan">
      <formula>0</formula>
    </cfRule>
    <cfRule type="cellIs" priority="17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9" r:id="rId2"/>
  <headerFooter>
    <oddFooter>&amp;LZadávací podmínky výběrového řízení &amp;"-,Tučné"SPSBPVP1217&amp;"-,Obyčejné" - příloha č. 4&amp;RStránka &amp;"-,Tučné"1&amp;"-,Obyčejné" z &amp;"-,Tučné"3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view="pageLayout" zoomScale="75" zoomScaleSheetLayoutView="85" zoomScalePageLayoutView="75" workbookViewId="0" topLeftCell="A1">
      <selection activeCell="E17" sqref="E17"/>
    </sheetView>
  </sheetViews>
  <sheetFormatPr defaultColWidth="9.140625" defaultRowHeight="15"/>
  <cols>
    <col min="1" max="1" width="55.421875" style="37" customWidth="1"/>
    <col min="2" max="3" width="16.57421875" style="37" customWidth="1"/>
    <col min="4" max="4" width="3.421875" style="37" customWidth="1"/>
    <col min="5" max="6" width="22.28125" style="37" customWidth="1"/>
    <col min="7" max="7" width="27.8515625" style="37" customWidth="1"/>
    <col min="8" max="16384" width="9.00390625" style="37" customWidth="1"/>
  </cols>
  <sheetData>
    <row r="1" ht="17" customHeight="1"/>
    <row r="2" spans="1:7" s="38" customFormat="1" ht="17" customHeight="1">
      <c r="A2" s="37"/>
      <c r="B2" s="37"/>
      <c r="C2" s="37"/>
      <c r="D2" s="37"/>
      <c r="E2" s="37"/>
      <c r="F2" s="37"/>
      <c r="G2" s="37"/>
    </row>
    <row r="3" ht="17" customHeight="1"/>
    <row r="4" ht="17" customHeight="1"/>
    <row r="5" ht="17" customHeight="1"/>
    <row r="6" ht="17" customHeight="1"/>
    <row r="7" ht="17" customHeight="1"/>
    <row r="8" spans="1:7" s="38" customFormat="1" ht="19.05">
      <c r="A8" s="83" t="s">
        <v>57</v>
      </c>
      <c r="B8" s="83"/>
      <c r="C8" s="83"/>
      <c r="D8" s="83"/>
      <c r="E8" s="83"/>
      <c r="F8" s="83"/>
      <c r="G8" s="83"/>
    </row>
    <row r="9" spans="1:7" s="38" customFormat="1" ht="13.6" customHeight="1">
      <c r="A9" s="83"/>
      <c r="B9" s="83"/>
      <c r="C9" s="83"/>
      <c r="D9" s="83"/>
      <c r="E9" s="83"/>
      <c r="F9" s="83"/>
      <c r="G9" s="83"/>
    </row>
    <row r="10" spans="1:7" s="38" customFormat="1" ht="19.05">
      <c r="A10" s="83" t="s">
        <v>41</v>
      </c>
      <c r="B10" s="83"/>
      <c r="C10" s="83"/>
      <c r="D10" s="83"/>
      <c r="E10" s="83"/>
      <c r="F10" s="83"/>
      <c r="G10" s="83"/>
    </row>
    <row r="11" spans="1:7" s="38" customFormat="1" ht="13.6" customHeight="1">
      <c r="A11" s="83" t="s">
        <v>40</v>
      </c>
      <c r="B11" s="83"/>
      <c r="C11" s="83"/>
      <c r="D11" s="83"/>
      <c r="E11" s="83"/>
      <c r="F11" s="83"/>
      <c r="G11" s="83"/>
    </row>
    <row r="12" spans="1:7" s="38" customFormat="1" ht="19.05">
      <c r="A12" s="83" t="s">
        <v>19</v>
      </c>
      <c r="B12" s="83"/>
      <c r="C12" s="83"/>
      <c r="D12" s="83"/>
      <c r="E12" s="83"/>
      <c r="F12" s="83"/>
      <c r="G12" s="83"/>
    </row>
    <row r="13" spans="1:7" s="38" customFormat="1" ht="13.6" customHeight="1">
      <c r="A13" s="83"/>
      <c r="B13" s="83"/>
      <c r="C13" s="83"/>
      <c r="D13" s="83"/>
      <c r="E13" s="83"/>
      <c r="F13" s="83"/>
      <c r="G13" s="83"/>
    </row>
    <row r="14" spans="1:7" s="38" customFormat="1" ht="19.05">
      <c r="A14" s="86" t="s">
        <v>18</v>
      </c>
      <c r="B14" s="86"/>
      <c r="C14" s="86"/>
      <c r="D14" s="86"/>
      <c r="E14" s="86"/>
      <c r="F14" s="86"/>
      <c r="G14" s="86"/>
    </row>
    <row r="15" spans="1:7" s="38" customFormat="1" ht="15" thickBot="1">
      <c r="A15" s="39"/>
      <c r="D15" s="40"/>
      <c r="E15" s="40"/>
      <c r="F15" s="85"/>
      <c r="G15" s="85"/>
    </row>
    <row r="16" spans="1:7" s="38" customFormat="1" ht="74.05" customHeight="1" thickBot="1">
      <c r="A16" s="41" t="s">
        <v>0</v>
      </c>
      <c r="B16" s="41" t="s">
        <v>1</v>
      </c>
      <c r="C16" s="42" t="s">
        <v>2</v>
      </c>
      <c r="D16" s="43"/>
      <c r="E16" s="5" t="s">
        <v>46</v>
      </c>
      <c r="F16" s="5" t="s">
        <v>43</v>
      </c>
      <c r="G16" s="44" t="s">
        <v>44</v>
      </c>
    </row>
    <row r="17" spans="1:7" s="38" customFormat="1" ht="15" thickBot="1">
      <c r="A17" s="45" t="s">
        <v>31</v>
      </c>
      <c r="B17" s="46" t="s">
        <v>3</v>
      </c>
      <c r="C17" s="47">
        <v>1</v>
      </c>
      <c r="D17" s="48"/>
      <c r="E17" s="68">
        <v>0</v>
      </c>
      <c r="F17" s="49">
        <f>ROUND(E17,2)</f>
        <v>0</v>
      </c>
      <c r="G17" s="3">
        <f>PRODUCT(C17,F17)</f>
        <v>0</v>
      </c>
    </row>
    <row r="18" spans="1:7" s="38" customFormat="1" ht="15" thickBot="1">
      <c r="A18" s="45" t="s">
        <v>4</v>
      </c>
      <c r="B18" s="46" t="s">
        <v>5</v>
      </c>
      <c r="C18" s="47">
        <v>14</v>
      </c>
      <c r="D18" s="48"/>
      <c r="E18" s="68">
        <v>0</v>
      </c>
      <c r="F18" s="49">
        <f aca="true" t="shared" si="0" ref="F18:F32">ROUND(E18,2)</f>
        <v>0</v>
      </c>
      <c r="G18" s="3">
        <f aca="true" t="shared" si="1" ref="G18:G21">PRODUCT(C18,F18)</f>
        <v>0</v>
      </c>
    </row>
    <row r="19" spans="1:7" s="38" customFormat="1" ht="15" thickBot="1">
      <c r="A19" s="45" t="s">
        <v>6</v>
      </c>
      <c r="B19" s="46" t="s">
        <v>3</v>
      </c>
      <c r="C19" s="47">
        <v>4</v>
      </c>
      <c r="D19" s="48"/>
      <c r="E19" s="68">
        <v>0</v>
      </c>
      <c r="F19" s="49">
        <f t="shared" si="0"/>
        <v>0</v>
      </c>
      <c r="G19" s="3">
        <f t="shared" si="1"/>
        <v>0</v>
      </c>
    </row>
    <row r="20" spans="1:12" s="38" customFormat="1" ht="15" thickBot="1">
      <c r="A20" s="45" t="s">
        <v>7</v>
      </c>
      <c r="B20" s="46" t="s">
        <v>3</v>
      </c>
      <c r="C20" s="47">
        <v>2</v>
      </c>
      <c r="D20" s="48"/>
      <c r="E20" s="68">
        <v>0</v>
      </c>
      <c r="F20" s="49">
        <f t="shared" si="0"/>
        <v>0</v>
      </c>
      <c r="G20" s="3">
        <f t="shared" si="1"/>
        <v>0</v>
      </c>
      <c r="L20" s="40"/>
    </row>
    <row r="21" spans="1:7" s="38" customFormat="1" ht="15" thickBot="1">
      <c r="A21" s="45" t="s">
        <v>8</v>
      </c>
      <c r="B21" s="46" t="s">
        <v>3</v>
      </c>
      <c r="C21" s="47">
        <v>1</v>
      </c>
      <c r="D21" s="48"/>
      <c r="E21" s="68">
        <v>0</v>
      </c>
      <c r="F21" s="49">
        <f t="shared" si="0"/>
        <v>0</v>
      </c>
      <c r="G21" s="3">
        <f t="shared" si="1"/>
        <v>0</v>
      </c>
    </row>
    <row r="22" spans="1:7" s="38" customFormat="1" ht="15" thickBot="1">
      <c r="A22" s="45" t="s">
        <v>9</v>
      </c>
      <c r="B22" s="46" t="s">
        <v>3</v>
      </c>
      <c r="C22" s="47">
        <v>1</v>
      </c>
      <c r="D22" s="48"/>
      <c r="E22" s="68">
        <v>0</v>
      </c>
      <c r="F22" s="49">
        <f t="shared" si="0"/>
        <v>0</v>
      </c>
      <c r="G22" s="3">
        <f aca="true" t="shared" si="2" ref="G22:G32">PRODUCT(C22,F22)</f>
        <v>0</v>
      </c>
    </row>
    <row r="23" spans="1:7" s="38" customFormat="1" ht="15" thickBot="1">
      <c r="A23" s="45" t="s">
        <v>10</v>
      </c>
      <c r="B23" s="46" t="s">
        <v>3</v>
      </c>
      <c r="C23" s="47">
        <v>2</v>
      </c>
      <c r="D23" s="48"/>
      <c r="E23" s="68">
        <v>0</v>
      </c>
      <c r="F23" s="49">
        <f t="shared" si="0"/>
        <v>0</v>
      </c>
      <c r="G23" s="3">
        <f t="shared" si="2"/>
        <v>0</v>
      </c>
    </row>
    <row r="24" spans="1:7" s="38" customFormat="1" ht="15" thickBot="1">
      <c r="A24" s="45" t="s">
        <v>11</v>
      </c>
      <c r="B24" s="46" t="s">
        <v>3</v>
      </c>
      <c r="C24" s="47">
        <v>1</v>
      </c>
      <c r="D24" s="48"/>
      <c r="E24" s="68">
        <v>0</v>
      </c>
      <c r="F24" s="49">
        <f t="shared" si="0"/>
        <v>0</v>
      </c>
      <c r="G24" s="3">
        <f t="shared" si="2"/>
        <v>0</v>
      </c>
    </row>
    <row r="25" spans="1:7" s="38" customFormat="1" ht="15" thickBot="1">
      <c r="A25" s="45" t="s">
        <v>12</v>
      </c>
      <c r="B25" s="46" t="s">
        <v>3</v>
      </c>
      <c r="C25" s="47">
        <v>1</v>
      </c>
      <c r="D25" s="48"/>
      <c r="E25" s="68">
        <v>0</v>
      </c>
      <c r="F25" s="49">
        <f t="shared" si="0"/>
        <v>0</v>
      </c>
      <c r="G25" s="3">
        <f t="shared" si="2"/>
        <v>0</v>
      </c>
    </row>
    <row r="26" spans="1:7" s="38" customFormat="1" ht="15" thickBot="1">
      <c r="A26" s="45" t="s">
        <v>13</v>
      </c>
      <c r="B26" s="46" t="s">
        <v>3</v>
      </c>
      <c r="C26" s="47">
        <v>1</v>
      </c>
      <c r="D26" s="48"/>
      <c r="E26" s="68">
        <v>0</v>
      </c>
      <c r="F26" s="49">
        <f t="shared" si="0"/>
        <v>0</v>
      </c>
      <c r="G26" s="3">
        <f t="shared" si="2"/>
        <v>0</v>
      </c>
    </row>
    <row r="27" spans="1:7" s="38" customFormat="1" ht="15" thickBot="1">
      <c r="A27" s="45" t="s">
        <v>14</v>
      </c>
      <c r="B27" s="46" t="s">
        <v>3</v>
      </c>
      <c r="C27" s="47">
        <v>1</v>
      </c>
      <c r="D27" s="48"/>
      <c r="E27" s="68">
        <v>0</v>
      </c>
      <c r="F27" s="49">
        <f t="shared" si="0"/>
        <v>0</v>
      </c>
      <c r="G27" s="3">
        <f t="shared" si="2"/>
        <v>0</v>
      </c>
    </row>
    <row r="28" spans="1:7" s="38" customFormat="1" ht="15" thickBot="1">
      <c r="A28" s="45" t="s">
        <v>15</v>
      </c>
      <c r="B28" s="46" t="s">
        <v>3</v>
      </c>
      <c r="C28" s="47">
        <v>2</v>
      </c>
      <c r="D28" s="48"/>
      <c r="E28" s="68">
        <v>0</v>
      </c>
      <c r="F28" s="49">
        <f t="shared" si="0"/>
        <v>0</v>
      </c>
      <c r="G28" s="3">
        <f t="shared" si="2"/>
        <v>0</v>
      </c>
    </row>
    <row r="29" spans="1:7" s="38" customFormat="1" ht="15" thickBot="1">
      <c r="A29" s="50" t="s">
        <v>16</v>
      </c>
      <c r="B29" s="51" t="s">
        <v>3</v>
      </c>
      <c r="C29" s="52">
        <v>1</v>
      </c>
      <c r="D29" s="48"/>
      <c r="E29" s="68">
        <v>0</v>
      </c>
      <c r="F29" s="49">
        <f t="shared" si="0"/>
        <v>0</v>
      </c>
      <c r="G29" s="3">
        <f t="shared" si="2"/>
        <v>0</v>
      </c>
    </row>
    <row r="30" spans="1:7" s="38" customFormat="1" ht="15" thickBot="1">
      <c r="A30" s="45" t="s">
        <v>17</v>
      </c>
      <c r="B30" s="46" t="s">
        <v>3</v>
      </c>
      <c r="C30" s="53">
        <v>1</v>
      </c>
      <c r="D30" s="54"/>
      <c r="E30" s="68">
        <v>0</v>
      </c>
      <c r="F30" s="49">
        <f t="shared" si="0"/>
        <v>0</v>
      </c>
      <c r="G30" s="3">
        <f t="shared" si="2"/>
        <v>0</v>
      </c>
    </row>
    <row r="31" spans="1:7" s="38" customFormat="1" ht="15" thickBot="1">
      <c r="A31" s="55" t="s">
        <v>20</v>
      </c>
      <c r="B31" s="56" t="s">
        <v>29</v>
      </c>
      <c r="C31" s="46">
        <v>1</v>
      </c>
      <c r="D31" s="40"/>
      <c r="E31" s="68">
        <v>0</v>
      </c>
      <c r="F31" s="49">
        <f t="shared" si="0"/>
        <v>0</v>
      </c>
      <c r="G31" s="3">
        <f t="shared" si="2"/>
        <v>0</v>
      </c>
    </row>
    <row r="32" spans="1:7" s="38" customFormat="1" ht="15" thickBot="1">
      <c r="A32" s="55" t="s">
        <v>21</v>
      </c>
      <c r="B32" s="56" t="s">
        <v>29</v>
      </c>
      <c r="C32" s="46">
        <v>1</v>
      </c>
      <c r="E32" s="68">
        <v>0</v>
      </c>
      <c r="F32" s="49">
        <f t="shared" si="0"/>
        <v>0</v>
      </c>
      <c r="G32" s="3">
        <f t="shared" si="2"/>
        <v>0</v>
      </c>
    </row>
    <row r="33" spans="1:7" s="38" customFormat="1" ht="15" thickBot="1">
      <c r="A33" s="57" t="s">
        <v>51</v>
      </c>
      <c r="B33" s="81"/>
      <c r="C33" s="81"/>
      <c r="D33" s="39"/>
      <c r="E33" s="81"/>
      <c r="F33" s="81"/>
      <c r="G33" s="58">
        <f>SUM(G17:G32)</f>
        <v>0</v>
      </c>
    </row>
    <row r="34" spans="1:7" s="38" customFormat="1" ht="15" thickBot="1">
      <c r="A34" s="59"/>
      <c r="B34" s="60"/>
      <c r="C34" s="60"/>
      <c r="D34" s="61"/>
      <c r="E34" s="62"/>
      <c r="F34" s="62"/>
      <c r="G34" s="63"/>
    </row>
    <row r="35" spans="1:7" s="38" customFormat="1" ht="15" thickBot="1">
      <c r="A35" s="55" t="s">
        <v>22</v>
      </c>
      <c r="B35" s="56" t="s">
        <v>23</v>
      </c>
      <c r="C35" s="46">
        <v>24</v>
      </c>
      <c r="E35" s="68">
        <v>0</v>
      </c>
      <c r="F35" s="49">
        <f aca="true" t="shared" si="3" ref="F35:F39">ROUND(E35,2)</f>
        <v>0</v>
      </c>
      <c r="G35" s="3">
        <f>PRODUCT(F35,C35)</f>
        <v>0</v>
      </c>
    </row>
    <row r="36" spans="1:7" s="38" customFormat="1" ht="15" thickBot="1">
      <c r="A36" s="55" t="s">
        <v>24</v>
      </c>
      <c r="B36" s="56" t="s">
        <v>25</v>
      </c>
      <c r="C36" s="46">
        <v>13</v>
      </c>
      <c r="E36" s="68">
        <v>0</v>
      </c>
      <c r="F36" s="49">
        <f t="shared" si="3"/>
        <v>0</v>
      </c>
      <c r="G36" s="3">
        <f aca="true" t="shared" si="4" ref="G36:G39">PRODUCT(F36,C36)</f>
        <v>0</v>
      </c>
    </row>
    <row r="37" spans="1:7" s="38" customFormat="1" ht="15" thickBot="1">
      <c r="A37" s="55" t="s">
        <v>26</v>
      </c>
      <c r="B37" s="56" t="s">
        <v>25</v>
      </c>
      <c r="C37" s="46">
        <v>13</v>
      </c>
      <c r="E37" s="68">
        <v>0</v>
      </c>
      <c r="F37" s="49">
        <f t="shared" si="3"/>
        <v>0</v>
      </c>
      <c r="G37" s="3">
        <f t="shared" si="4"/>
        <v>0</v>
      </c>
    </row>
    <row r="38" spans="1:7" s="38" customFormat="1" ht="15" thickBot="1">
      <c r="A38" s="55" t="s">
        <v>27</v>
      </c>
      <c r="B38" s="56" t="s">
        <v>25</v>
      </c>
      <c r="C38" s="46">
        <v>13</v>
      </c>
      <c r="E38" s="68">
        <v>0</v>
      </c>
      <c r="F38" s="49">
        <f t="shared" si="3"/>
        <v>0</v>
      </c>
      <c r="G38" s="3">
        <f t="shared" si="4"/>
        <v>0</v>
      </c>
    </row>
    <row r="39" spans="1:7" s="38" customFormat="1" ht="15" thickBot="1">
      <c r="A39" s="55" t="s">
        <v>28</v>
      </c>
      <c r="B39" s="56" t="s">
        <v>5</v>
      </c>
      <c r="C39" s="46">
        <v>10</v>
      </c>
      <c r="E39" s="68">
        <v>0</v>
      </c>
      <c r="F39" s="49">
        <f t="shared" si="3"/>
        <v>0</v>
      </c>
      <c r="G39" s="3">
        <f t="shared" si="4"/>
        <v>0</v>
      </c>
    </row>
    <row r="40" spans="1:7" s="38" customFormat="1" ht="15" thickBot="1">
      <c r="A40" s="64" t="s">
        <v>50</v>
      </c>
      <c r="B40" s="81"/>
      <c r="C40" s="81"/>
      <c r="E40" s="81"/>
      <c r="F40" s="81"/>
      <c r="G40" s="65">
        <f>SUM(G35:G39)</f>
        <v>0</v>
      </c>
    </row>
    <row r="41" spans="5:6" s="38" customFormat="1" ht="15" thickBot="1">
      <c r="E41" s="40"/>
      <c r="F41" s="40"/>
    </row>
    <row r="42" spans="1:7" s="38" customFormat="1" ht="15" thickBot="1">
      <c r="A42" s="66" t="s">
        <v>49</v>
      </c>
      <c r="B42" s="81"/>
      <c r="C42" s="81"/>
      <c r="E42" s="81"/>
      <c r="F42" s="81"/>
      <c r="G42" s="67">
        <f>G33+G40</f>
        <v>0</v>
      </c>
    </row>
    <row r="43" s="38" customFormat="1" ht="15"/>
    <row r="44" spans="1:7" s="38" customFormat="1" ht="34.85" customHeight="1">
      <c r="A44" s="84" t="s">
        <v>42</v>
      </c>
      <c r="B44" s="84"/>
      <c r="C44" s="84"/>
      <c r="D44" s="84"/>
      <c r="E44" s="84"/>
      <c r="F44" s="84"/>
      <c r="G44" s="84"/>
    </row>
    <row r="45" spans="1:7" s="38" customFormat="1" ht="34.85" customHeight="1">
      <c r="A45" s="82" t="s">
        <v>45</v>
      </c>
      <c r="B45" s="82"/>
      <c r="C45" s="82"/>
      <c r="D45" s="82"/>
      <c r="E45" s="82"/>
      <c r="F45" s="82"/>
      <c r="G45" s="82"/>
    </row>
  </sheetData>
  <sheetProtection algorithmName="SHA-512" hashValue="0oYYP1sDcyG7uiaZN7yXHZ5i7Zz3LCR4M6zfkNLER66m2C5QeqCxHPiPREqLw5u8L7d0Bi+LmAvsR+xZNxk34Q==" saltValue="w0bsG3mAKvzsCCj8ybW+NA==" spinCount="100000" sheet="1" objects="1" scenarios="1" selectLockedCells="1"/>
  <mergeCells count="16">
    <mergeCell ref="B42:C42"/>
    <mergeCell ref="E42:F42"/>
    <mergeCell ref="A45:G45"/>
    <mergeCell ref="A8:G8"/>
    <mergeCell ref="A9:G9"/>
    <mergeCell ref="A10:G10"/>
    <mergeCell ref="A11:G11"/>
    <mergeCell ref="A44:G44"/>
    <mergeCell ref="F15:G15"/>
    <mergeCell ref="B33:C33"/>
    <mergeCell ref="B40:C40"/>
    <mergeCell ref="A14:G14"/>
    <mergeCell ref="A12:G12"/>
    <mergeCell ref="A13:G13"/>
    <mergeCell ref="E33:F33"/>
    <mergeCell ref="E40:F40"/>
  </mergeCells>
  <conditionalFormatting sqref="G35:G39 G17:G32">
    <cfRule type="cellIs" priority="18" dxfId="0" operator="lessThan">
      <formula>0</formula>
    </cfRule>
  </conditionalFormatting>
  <conditionalFormatting sqref="G35:G39 G17:G32">
    <cfRule type="cellIs" priority="16" dxfId="1" operator="greaterThan">
      <formula>0</formula>
    </cfRule>
    <cfRule type="cellIs" priority="17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9" r:id="rId2"/>
  <headerFooter>
    <oddFooter>&amp;LZadávací podmínky výběrového řízení &amp;"-,Tučné"SPSBPVP1217&amp;"-,Obyčejné" - příloha č. 4&amp;RStránka &amp;"-,Tučné"2&amp;"-,Obyčejné" z &amp;"-,Tučné"3</oddFooter>
  </headerFooter>
  <rowBreaks count="1" manualBreakCount="1">
    <brk id="3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 Němec</dc:creator>
  <cp:keywords/>
  <dc:description/>
  <cp:lastModifiedBy>Mgr. Lukáš Pruška</cp:lastModifiedBy>
  <cp:lastPrinted>2018-01-11T22:27:28Z</cp:lastPrinted>
  <dcterms:created xsi:type="dcterms:W3CDTF">2017-12-07T08:25:49Z</dcterms:created>
  <dcterms:modified xsi:type="dcterms:W3CDTF">2018-03-19T16:17:33Z</dcterms:modified>
  <cp:category/>
  <cp:version/>
  <cp:contentType/>
  <cp:contentStatus/>
</cp:coreProperties>
</file>