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III.1 Pracovní oděvy" sheetId="1" r:id="rId1"/>
    <sheet name="III.2 OOPP" sheetId="2" r:id="rId2"/>
  </sheets>
  <definedNames>
    <definedName name="_xlnm.Print_Area" localSheetId="0">'III.1 Pracovní oděvy'!$B$1:$F$67</definedName>
    <definedName name="_xlnm.Print_Area" localSheetId="1">'III.2 OOPP'!$A$1:$G$108</definedName>
  </definedNames>
  <calcPr fullCalcOnLoad="1"/>
</workbook>
</file>

<file path=xl/sharedStrings.xml><?xml version="1.0" encoding="utf-8"?>
<sst xmlns="http://schemas.openxmlformats.org/spreadsheetml/2006/main" count="263" uniqueCount="145">
  <si>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</si>
  <si>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r>
      <t xml:space="preserve">Předmětem veřejné zakázky je dodávka Osobních ochranných pracovních prostředků (dále jen OOPP) ve smyslu zákoníku práce </t>
    </r>
    <r>
      <rPr>
        <sz val="11"/>
        <color indexed="8"/>
        <rFont val="Calibri"/>
        <family val="2"/>
      </rPr>
      <t>§104 a příslušných předpisů.</t>
    </r>
  </si>
  <si>
    <t>všechny dodávané výrobky musí být v souladu s platnými technickými normami.</t>
  </si>
  <si>
    <t>bezpečnostní obuv</t>
  </si>
  <si>
    <t xml:space="preserve">zateplená reflexní bunda </t>
  </si>
  <si>
    <t>respirátor</t>
  </si>
  <si>
    <t>chránič sluchu</t>
  </si>
  <si>
    <t>Žáci školy</t>
  </si>
  <si>
    <t>Učitelé odborné výchovy</t>
  </si>
  <si>
    <t>pracovní obuv</t>
  </si>
  <si>
    <t>Rekvalifikace</t>
  </si>
  <si>
    <t>oděv dvoudílný , kalhoty do pasu + blůza bez loga  školy. Čepice v barvě oděvu.</t>
  </si>
  <si>
    <t>pracovní oděv</t>
  </si>
  <si>
    <t>čepice</t>
  </si>
  <si>
    <t>pracovní plášť</t>
  </si>
  <si>
    <t>bílý plášt propínací, dlouhý rukáv 100% bavlna 220g</t>
  </si>
  <si>
    <t xml:space="preserve">lodička, 100% bavlna </t>
  </si>
  <si>
    <t>pokrývka hlavy bílá, 100% bavlna</t>
  </si>
  <si>
    <t>ochranná přilba</t>
  </si>
  <si>
    <t xml:space="preserve">ochranný štít </t>
  </si>
  <si>
    <t>signální vesta s reflexními pásy</t>
  </si>
  <si>
    <t xml:space="preserve">impregnovaný nehořlavý oblek svařečský </t>
  </si>
  <si>
    <t xml:space="preserve">barva bílo-šedá </t>
  </si>
  <si>
    <t>počet ks</t>
  </si>
  <si>
    <t>cena/ks bez DPH</t>
  </si>
  <si>
    <t>pracovní oděv s logem + čepice</t>
  </si>
  <si>
    <t>obor mss</t>
  </si>
  <si>
    <t xml:space="preserve">obor </t>
  </si>
  <si>
    <t>obor zedník</t>
  </si>
  <si>
    <t>barva bílo-šedá</t>
  </si>
  <si>
    <t>obor truhlář</t>
  </si>
  <si>
    <t>obor podlahář</t>
  </si>
  <si>
    <t>obor instalatér</t>
  </si>
  <si>
    <t>barva černo-červená</t>
  </si>
  <si>
    <t>obor malíř</t>
  </si>
  <si>
    <t>obor elektrikář</t>
  </si>
  <si>
    <t>obor MIEZ</t>
  </si>
  <si>
    <t>obor NaDv</t>
  </si>
  <si>
    <t>obor TZB</t>
  </si>
  <si>
    <t>barva hnědá</t>
  </si>
  <si>
    <t>pracovní oděv s logem, výztuha na kolenou + čepice</t>
  </si>
  <si>
    <t>popis</t>
  </si>
  <si>
    <t>Cena zahrnuje všechny náklady související s dodáním předmětu zakázky na námi požadované místo dodání, včetně přepravních a ostatních nákladů.</t>
  </si>
  <si>
    <t>počet ks celkem</t>
  </si>
  <si>
    <t>pracovní rukavice kat. I.</t>
  </si>
  <si>
    <t>pracovní rukavice kat. II.</t>
  </si>
  <si>
    <t xml:space="preserve">ochranné brýle </t>
  </si>
  <si>
    <t>pracovní rukavice kat. II., pětiprsté, kombinované s podšívkou ve dlani, s ochranou proti proříznutí, dle normy EN 388 min 3333</t>
  </si>
  <si>
    <t>zateplená pracovní reflexní bunda nepromokavá s odepínacími rukávy, reflexní pásky na bundě</t>
  </si>
  <si>
    <t>ochranné brýle čiré, polykarbonátový panoramatický zorník, boční krytí, třída F, musí splňovat normu EN 166</t>
  </si>
  <si>
    <t>pracovní rukavice zateplené</t>
  </si>
  <si>
    <t>Ochranné rukavice - gumové s ochranou proti tepel. rizikům  dle EN 407 (min. 443x4x), s ochranou proti mech. rizikům  dle EN 388 (min.3333)</t>
  </si>
  <si>
    <t xml:space="preserve">Ochranné rukavice - gumové </t>
  </si>
  <si>
    <t>Obuv gumová (holinky)</t>
  </si>
  <si>
    <t>bezpečnostní obuv zateplená</t>
  </si>
  <si>
    <t xml:space="preserve">vesta výstražná </t>
  </si>
  <si>
    <t>polomaska</t>
  </si>
  <si>
    <t>polomaska, musí splňovat normu EN 166</t>
  </si>
  <si>
    <t>Chránič kolen gumový</t>
  </si>
  <si>
    <t>Ochranné kožené kamaše</t>
  </si>
  <si>
    <t>Kožená zástěra svářečská</t>
  </si>
  <si>
    <t xml:space="preserve">Ochranné brýle svářečské </t>
  </si>
  <si>
    <t xml:space="preserve">Ochranná kukla,štít svářečský </t>
  </si>
  <si>
    <t>Ochranná kukla,štít svářečský, musí splňovat normu EN 166</t>
  </si>
  <si>
    <t>Pracovní oděv svářečský impregnovaný, nehořlavý, souprava pro svářeče - kalhoty a blůza, oděv třídy 1 dle ČSN EN ISO 11611</t>
  </si>
  <si>
    <t xml:space="preserve">Kožená zástěra svářečská, pod kolena, hovězí kůže </t>
  </si>
  <si>
    <t>Ochranné rukavice  svářečské</t>
  </si>
  <si>
    <t xml:space="preserve">Ochranné kožené kamaše, hovězí kůže </t>
  </si>
  <si>
    <t>plášť do deště</t>
  </si>
  <si>
    <t>ochranné pracovní rukavice zateplené kat. II., zimní celokožené, dlaň a prsty z vepřové lícovky, hřbet z vepřové štípenky,  zateplená podšívka.</t>
  </si>
  <si>
    <t>nepromokavý plášť s kapucí, vodotěsné švy, pevná kapuce, 2 kapsy, větrací otvory pod pažemi, délka min. 1,2m</t>
  </si>
  <si>
    <t xml:space="preserve">zateplená pracovní bunda </t>
  </si>
  <si>
    <t>cena celkem   bez DPH</t>
  </si>
  <si>
    <t>mušlový chránič, lehký, dielektrický s páskem přes hlavu, musí splňovat normu EN 352-1: Mušlové chrániče sluchu</t>
  </si>
  <si>
    <t>skládací  bez výdechového ventilu do 10 násobku NPK, musí splňovat normu EN 149 Filtrační polomasky (respirátory)</t>
  </si>
  <si>
    <t>celkem bez DPH</t>
  </si>
  <si>
    <t>CELKOVÁ CENA BEZ DPH</t>
  </si>
  <si>
    <t>CELKOVÁ CENA S DPH</t>
  </si>
  <si>
    <t>Obuv gumová (holinky), nepromokavá</t>
  </si>
  <si>
    <t>Chránič kolen gumový - pár</t>
  </si>
  <si>
    <t>Žáci školy - vydáváno dle potřeby</t>
  </si>
  <si>
    <t>Žáci školy - vydáváno dle oboru</t>
  </si>
  <si>
    <t>Svářecí škola</t>
  </si>
  <si>
    <t>Úklid - 12 žen</t>
  </si>
  <si>
    <t>Údržba- 3 muži</t>
  </si>
  <si>
    <t>Šk. jídelna - 2 muži</t>
  </si>
  <si>
    <t>Šk. jídelna - 10 žen</t>
  </si>
  <si>
    <t>Vedoucí šk. jídelny - 1 žena</t>
  </si>
  <si>
    <t>Řidič stravov. - 1 muž</t>
  </si>
  <si>
    <t>(pro jednotlivé obory žáků a kategorie zaměstnanců)</t>
  </si>
  <si>
    <t>barva červeno-žlutá</t>
  </si>
  <si>
    <t>Výztuha kolen</t>
  </si>
  <si>
    <t>gumová výztuha kolen - flexi vložka pro vložení do zesílené části pracovních kalhot (ochrana kolen při práci v kleč) - pár</t>
  </si>
  <si>
    <t>bezpečnostní obuv prodyšná</t>
  </si>
  <si>
    <t>dvoudílný, dvoubarevný, 100% bavlna, 245 gramáž, 
Pracovní kalhoty do pasu dvoubarevné, pas na tkanici, zapínání poklopce na knoflíky,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Čepice s kšiltem v barvě požadovaného oděvu (dvoubarevné provedení). 
Viz. příloha č. IV. VZOR PRACOVNÍHO ODĚVU</t>
  </si>
  <si>
    <t xml:space="preserve">dvoudílný, dvoubarevný, 100% bavlna, 245 gramáž, 
Pracovní kalhoty do pasu dvoubarevné, pas na tkanici, zapínání poklopce na knoflíky,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Čepice s kšiltem v barvě požadovaného oděvu (dvoubarevné provedení). 
</t>
  </si>
  <si>
    <t>logo školy - rozměr celého loga 28 x 4 cm, jednobarevné provedení</t>
  </si>
  <si>
    <t>uveďte konkrétní výrobek pro možnost kontroly splnění požadavků</t>
  </si>
  <si>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</si>
  <si>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r>
      <t>lehká,závěsná ve 4 bodech na textilních páscích, musí splňovat normu EN 397,</t>
    </r>
    <r>
      <rPr>
        <sz val="11"/>
        <rFont val="Calibri"/>
        <family val="2"/>
      </rPr>
      <t xml:space="preserve"> životnost min. 4 roky</t>
    </r>
  </si>
  <si>
    <t>vesta</t>
  </si>
  <si>
    <t>dámská fleecová vesta na zip, se stojáčkem, boční kapsy, materiál 100% polyester (fleece), min. 280g/m2, barva světle modrá/modrá</t>
  </si>
  <si>
    <t>pánská fleecová vesta na zip, se stojáčkem, boční kapsy, materiál 100% polyester (fleece), min. 280g/m2, barva světle modrá/modrá</t>
  </si>
  <si>
    <t xml:space="preserve">bezpečnostní obuv S1 polobotka </t>
  </si>
  <si>
    <t xml:space="preserve">bezpečnostní obuv S1 kotníčková </t>
  </si>
  <si>
    <t>pracovní obuv lehká O1 polobotka</t>
  </si>
  <si>
    <t xml:space="preserve">Uzavřené ochranné brýle svářečské, ochranný filtr č. 5, s ochranným těsněním po celém obvodu brýlí - přiléhající k obličeji, musí splňovat normu EN 166 a EN 169: Filtry pro svařování </t>
  </si>
  <si>
    <r>
      <t xml:space="preserve">bezpečnostní obuv kotníčková, usňová, pro profesionální použití s ocelovou tužinkou ve špici a stélkou, </t>
    </r>
    <r>
      <rPr>
        <sz val="11"/>
        <rFont val="Calibri"/>
        <family val="2"/>
      </rPr>
      <t>podešev odolná proti olejům, protiskluzová, musí splňovat normu EN 345 kategorie S1</t>
    </r>
  </si>
  <si>
    <t>Logo:</t>
  </si>
  <si>
    <t>Vzor umístění loga:</t>
  </si>
  <si>
    <r>
      <t xml:space="preserve">bezpečnostní obuv kotníčková, </t>
    </r>
    <r>
      <rPr>
        <sz val="11"/>
        <rFont val="Calibri"/>
        <family val="2"/>
      </rPr>
      <t>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</si>
  <si>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 xml:space="preserve">bezpečnostní obuv polobotka, </t>
    </r>
    <r>
      <rPr>
        <sz val="11"/>
        <rFont val="Calibri"/>
        <family val="2"/>
      </rPr>
      <t>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</si>
  <si>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>pracovní obuv</t>
    </r>
    <r>
      <rPr>
        <sz val="11"/>
        <rFont val="Calibri"/>
        <family val="2"/>
      </rPr>
      <t xml:space="preserve"> nízká  polobotka, lehká, celokožená - z přírodní lícové hovězí usně tloušťky 2-2,2 mm, textilní prodyšná podšívka s absorpční schopností, anatomická vkládací stélka absorbující vlhkost, musí splňovat normu EN 347 kategoriie O1</t>
    </r>
  </si>
  <si>
    <r>
      <t xml:space="preserve">celoobličejový štít, čiré PC s náhlavním </t>
    </r>
    <r>
      <rPr>
        <sz val="11"/>
        <rFont val="Calibri"/>
        <family val="2"/>
      </rPr>
      <t>křížem, musí splňovat normu EN 166</t>
    </r>
  </si>
  <si>
    <r>
      <t xml:space="preserve">bezpečnostní obuv kotníčková provětrávaná (sandál),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</t>
    </r>
    <r>
      <rPr>
        <sz val="11"/>
        <rFont val="Calibri"/>
        <family val="2"/>
      </rPr>
      <t>kategoriie S1</t>
    </r>
  </si>
  <si>
    <r>
      <t xml:space="preserve">Ochranné rukavice svářečské, </t>
    </r>
    <r>
      <rPr>
        <sz val="11"/>
        <rFont val="Calibri"/>
        <family val="2"/>
      </rPr>
      <t>lícové koziny, s manžetou, pětiprsté, musí splňovat normy EN 407 : 04</t>
    </r>
  </si>
  <si>
    <r>
      <t>bezpečnostní obuv kotníčková, 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</t>
    </r>
    <r>
      <rPr>
        <sz val="11"/>
        <rFont val="Calibri"/>
        <family val="2"/>
      </rPr>
      <t xml:space="preserve"> kategoriie S1  </t>
    </r>
  </si>
  <si>
    <r>
      <t>bezpečnostní obuv kotníčková zateplená, usňová, pro profesionální použití s ocelovou tužinkou ve špici a stélkou,  protiskluzová, musí splňovat normu EN 345</t>
    </r>
    <r>
      <rPr>
        <sz val="11"/>
        <rFont val="Calibri"/>
        <family val="2"/>
      </rPr>
      <t xml:space="preserve"> kategoriie S1  </t>
    </r>
  </si>
  <si>
    <t>pracovní obuv bílá s protiskluznou podrážkou do mokrého prostředí dle EN 347 - OB, plná špice  s polohovatelným páskem přes patu, svršek z přírodní lícové usně, PU podešev olejuvzdorná, protiskluzová, prodyšná</t>
  </si>
  <si>
    <t>pracovní rukavice kat. I., pětiprsté, kombinované s podšívkou ve dlani. Dlaň štípaná hovězí kůže. Hřbet a manžeta bavlněná. Velikost 11"</t>
  </si>
  <si>
    <t>Recepce Jílová - 2 ženy</t>
  </si>
  <si>
    <t>dívčí pracovní oděv s logem + čepice</t>
  </si>
  <si>
    <t>chlapecký pracovní oděv s logem + čepice</t>
  </si>
  <si>
    <t>chlapecký pracovní oděv s logem, kalhoty s vystuženými koleny + čepice</t>
  </si>
  <si>
    <t>dívčí pracovní oděv s logem, kalhoty s vystuženými koleny + čepice</t>
  </si>
  <si>
    <t>1 roční kombin.</t>
  </si>
  <si>
    <t>barva červeno-modrá</t>
  </si>
  <si>
    <t>barva tmavě-zelená</t>
  </si>
  <si>
    <t>barva černo-zelená</t>
  </si>
  <si>
    <t>barva černo-žlutá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</si>
  <si>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střih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Čepice s kšiltem v barvě požadovaného oděvu (dvoubarevné provedení). 
</t>
    </r>
  </si>
  <si>
    <t>elastické kalhoty</t>
  </si>
  <si>
    <t>bavlněné triko</t>
  </si>
  <si>
    <t>bavlněné triko s dlouhým rukávem, 100% bavlna 145g, barva bílá</t>
  </si>
  <si>
    <t>dámská zateplená pracovní bunda nepromokavá s odepínacími rukávy, reflexní pásky na bundě</t>
  </si>
  <si>
    <t>dámské, v pasu na gumu , 100% bavlna 145g, barva černá</t>
  </si>
  <si>
    <t>pracovní rukavice kat. III.</t>
  </si>
  <si>
    <t>pracovní rukavice kat. III., pětiprsté, pletené bezešvé, šedý PU na dlani a prstech, kategorie proti prořezu 3., dle normy EN 388 mni 3331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</si>
  <si>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Čepice s kšiltem v barvě požadovaného oděvu (dvoubarevné provedení). 
</t>
    </r>
  </si>
  <si>
    <r>
      <t xml:space="preserve">pánská bílá zdravotní  polobotka s protiskluznou podrážkou do mokrého prostředí </t>
    </r>
    <r>
      <rPr>
        <sz val="11"/>
        <rFont val="Calibri"/>
        <family val="2"/>
      </rPr>
      <t>dle EN 347 - OB, plná špice, svršek z přírodní lícové usně, PU podešev olejuvzdorná, protiskluzová, prodyšná</t>
    </r>
  </si>
  <si>
    <t>dámská pracovní obuv bílá s protiskluznou podrážkou do mokrého prostředí dle EN 347 - OB, plná špice  s polohovatelným páskem přes patu, svršek z přírodní lícové usně, PU podešev olejuvzdorná, protiskluzová, prodyšná</t>
  </si>
  <si>
    <t>dámská obuv s protiskluznou podrážkou  do mokrého prostředí s páskem přes patu., musí splňovat normu EN 347 - OB</t>
  </si>
  <si>
    <t>dámské kalhoty v pase na gumu, halena bavlněná propínací, 2 kapsy.</t>
  </si>
  <si>
    <t>Příloha III.1 PRACOVNÍ ODĚVY - SEZNAM A TECHNICKÁ SPECIFIKACE</t>
  </si>
  <si>
    <t>Příloha III.2 OSOBNÍ OCHRANNÉ PRACOVNÍ PROSTŘEDKY  - SEZNAM A TECHNICKÁ SPECIFIKACE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</si>
</sst>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0" borderId="0" xfId="0" applyFont="1" applyBorder="1" applyAlignment="1">
      <alignment vertical="top" wrapText="1"/>
    </xf>
    <xf numFmtId="164" fontId="2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4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center"/>
    </xf>
    <xf numFmtId="164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10" fillId="0" borderId="10" xfId="0" applyFont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164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11" fillId="0" borderId="18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62</xdr:row>
      <xdr:rowOff>57150</xdr:rowOff>
    </xdr:from>
    <xdr:to>
      <xdr:col>5</xdr:col>
      <xdr:colOff>180975</xdr:colOff>
      <xdr:row>66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211925"/>
          <a:ext cx="3924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54</xdr:row>
      <xdr:rowOff>9525</xdr:rowOff>
    </xdr:from>
    <xdr:to>
      <xdr:col>4</xdr:col>
      <xdr:colOff>47625</xdr:colOff>
      <xdr:row>61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7640300"/>
          <a:ext cx="2600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8"/>
  <sheetViews>
    <sheetView tabSelected="1" view="pageBreakPreview" zoomScaleSheetLayoutView="100" zoomScalePageLayoutView="0" workbookViewId="0" topLeftCell="A1">
      <selection activeCell="C10" sqref="C10:F10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31.28125" style="0" customWidth="1"/>
    <col min="4" max="4" width="9.7109375" style="0" customWidth="1"/>
    <col min="5" max="5" width="17.57421875" style="0" customWidth="1"/>
    <col min="6" max="6" width="16.57421875" style="0" customWidth="1"/>
  </cols>
  <sheetData>
    <row r="1" ht="15.75">
      <c r="B1" s="22" t="s">
        <v>143</v>
      </c>
    </row>
    <row r="2" ht="15.75">
      <c r="B2" s="22" t="s">
        <v>89</v>
      </c>
    </row>
    <row r="4" spans="2:6" ht="30" customHeight="1">
      <c r="B4" s="78" t="s">
        <v>1</v>
      </c>
      <c r="C4" s="78"/>
      <c r="D4" s="78"/>
      <c r="E4" s="78"/>
      <c r="F4" s="78"/>
    </row>
    <row r="5" spans="2:6" ht="15" customHeight="1">
      <c r="B5" s="78" t="s">
        <v>2</v>
      </c>
      <c r="C5" s="78"/>
      <c r="D5" s="78"/>
      <c r="E5" s="78"/>
      <c r="F5" s="78"/>
    </row>
    <row r="6" spans="2:6" ht="33.75" customHeight="1">
      <c r="B6" s="78" t="s">
        <v>0</v>
      </c>
      <c r="C6" s="78"/>
      <c r="D6" s="78"/>
      <c r="E6" s="78"/>
      <c r="F6" s="78"/>
    </row>
    <row r="7" spans="2:4" ht="16.5" customHeight="1">
      <c r="B7" s="4"/>
      <c r="C7" s="4"/>
      <c r="D7" s="4"/>
    </row>
    <row r="8" ht="15">
      <c r="B8" s="1" t="s">
        <v>7</v>
      </c>
    </row>
    <row r="9" spans="2:3" ht="15">
      <c r="B9" s="83" t="s">
        <v>122</v>
      </c>
      <c r="C9" s="83"/>
    </row>
    <row r="10" spans="2:6" ht="136.5" customHeight="1">
      <c r="B10" s="18" t="s">
        <v>41</v>
      </c>
      <c r="C10" s="85" t="s">
        <v>94</v>
      </c>
      <c r="D10" s="85"/>
      <c r="E10" s="85"/>
      <c r="F10" s="85"/>
    </row>
    <row r="11" ht="15">
      <c r="B11" s="1"/>
    </row>
    <row r="12" spans="2:6" ht="15.75">
      <c r="B12" s="5" t="s">
        <v>27</v>
      </c>
      <c r="C12" s="6" t="s">
        <v>25</v>
      </c>
      <c r="D12" s="3" t="s">
        <v>23</v>
      </c>
      <c r="E12" s="3" t="s">
        <v>24</v>
      </c>
      <c r="F12" s="14" t="s">
        <v>75</v>
      </c>
    </row>
    <row r="13" spans="2:6" ht="15.75">
      <c r="B13" s="7" t="s">
        <v>26</v>
      </c>
      <c r="C13" s="8" t="s">
        <v>22</v>
      </c>
      <c r="D13" s="9">
        <v>12</v>
      </c>
      <c r="E13" s="15"/>
      <c r="F13" s="15">
        <f aca="true" t="shared" si="0" ref="F13:F21">D13*E13</f>
        <v>0</v>
      </c>
    </row>
    <row r="14" spans="2:6" ht="15.75">
      <c r="B14" s="7" t="s">
        <v>28</v>
      </c>
      <c r="C14" s="8" t="s">
        <v>29</v>
      </c>
      <c r="D14" s="9">
        <v>5</v>
      </c>
      <c r="E14" s="15"/>
      <c r="F14" s="15">
        <f t="shared" si="0"/>
        <v>0</v>
      </c>
    </row>
    <row r="15" spans="2:6" ht="15.75">
      <c r="B15" s="7" t="s">
        <v>30</v>
      </c>
      <c r="C15" s="8" t="s">
        <v>126</v>
      </c>
      <c r="D15" s="9">
        <v>63</v>
      </c>
      <c r="E15" s="15"/>
      <c r="F15" s="15">
        <f t="shared" si="0"/>
        <v>0</v>
      </c>
    </row>
    <row r="16" spans="2:6" ht="15.75">
      <c r="B16" s="7" t="s">
        <v>32</v>
      </c>
      <c r="C16" s="8" t="s">
        <v>33</v>
      </c>
      <c r="D16" s="9">
        <v>85</v>
      </c>
      <c r="E16" s="15"/>
      <c r="F16" s="15">
        <f t="shared" si="0"/>
        <v>0</v>
      </c>
    </row>
    <row r="17" spans="2:6" ht="15.75">
      <c r="B17" s="7" t="s">
        <v>34</v>
      </c>
      <c r="C17" s="8" t="s">
        <v>29</v>
      </c>
      <c r="D17" s="9">
        <v>5</v>
      </c>
      <c r="E17" s="15"/>
      <c r="F17" s="15">
        <f t="shared" si="0"/>
        <v>0</v>
      </c>
    </row>
    <row r="18" spans="2:6" ht="15.75">
      <c r="B18" s="7" t="s">
        <v>35</v>
      </c>
      <c r="C18" s="8" t="s">
        <v>127</v>
      </c>
      <c r="D18" s="9">
        <v>134</v>
      </c>
      <c r="E18" s="15"/>
      <c r="F18" s="15">
        <f t="shared" si="0"/>
        <v>0</v>
      </c>
    </row>
    <row r="19" spans="2:6" ht="15.75">
      <c r="B19" s="7" t="s">
        <v>36</v>
      </c>
      <c r="C19" s="8" t="s">
        <v>128</v>
      </c>
      <c r="D19" s="9">
        <v>50</v>
      </c>
      <c r="E19" s="15"/>
      <c r="F19" s="15">
        <f t="shared" si="0"/>
        <v>0</v>
      </c>
    </row>
    <row r="20" spans="2:6" ht="15.75">
      <c r="B20" s="7" t="s">
        <v>37</v>
      </c>
      <c r="C20" s="8" t="s">
        <v>90</v>
      </c>
      <c r="D20" s="9">
        <v>18</v>
      </c>
      <c r="E20" s="15"/>
      <c r="F20" s="15">
        <f t="shared" si="0"/>
        <v>0</v>
      </c>
    </row>
    <row r="21" spans="2:6" ht="16.5" thickBot="1">
      <c r="B21" s="7" t="s">
        <v>38</v>
      </c>
      <c r="C21" s="8" t="s">
        <v>129</v>
      </c>
      <c r="D21" s="9">
        <v>14</v>
      </c>
      <c r="E21" s="17"/>
      <c r="F21" s="15">
        <f t="shared" si="0"/>
        <v>0</v>
      </c>
    </row>
    <row r="22" spans="3:6" ht="15.75" thickBot="1">
      <c r="C22" s="2"/>
      <c r="E22" s="10"/>
      <c r="F22" s="16">
        <f>SUM(F13:F21)</f>
        <v>0</v>
      </c>
    </row>
    <row r="24" spans="2:3" ht="15">
      <c r="B24" s="83" t="s">
        <v>121</v>
      </c>
      <c r="C24" s="83"/>
    </row>
    <row r="25" spans="2:6" ht="120" customHeight="1">
      <c r="B25" s="18" t="s">
        <v>41</v>
      </c>
      <c r="C25" s="84" t="s">
        <v>138</v>
      </c>
      <c r="D25" s="84"/>
      <c r="E25" s="84"/>
      <c r="F25" s="84"/>
    </row>
    <row r="26" ht="15">
      <c r="B26" s="1"/>
    </row>
    <row r="27" spans="2:6" ht="15.75">
      <c r="B27" s="5" t="s">
        <v>27</v>
      </c>
      <c r="C27" s="6" t="s">
        <v>25</v>
      </c>
      <c r="D27" s="3" t="s">
        <v>23</v>
      </c>
      <c r="E27" s="3" t="s">
        <v>24</v>
      </c>
      <c r="F27" s="14" t="s">
        <v>75</v>
      </c>
    </row>
    <row r="28" spans="2:6" ht="15.75">
      <c r="B28" s="7" t="s">
        <v>35</v>
      </c>
      <c r="C28" s="8" t="s">
        <v>127</v>
      </c>
      <c r="D28" s="9">
        <v>3</v>
      </c>
      <c r="E28" s="15"/>
      <c r="F28" s="15">
        <f>D28*E28</f>
        <v>0</v>
      </c>
    </row>
    <row r="29" spans="2:6" ht="16.5" thickBot="1">
      <c r="B29" s="7" t="s">
        <v>37</v>
      </c>
      <c r="C29" s="8" t="s">
        <v>90</v>
      </c>
      <c r="D29" s="9">
        <v>2</v>
      </c>
      <c r="E29" s="15"/>
      <c r="F29" s="15">
        <f>D29*E29</f>
        <v>0</v>
      </c>
    </row>
    <row r="30" spans="3:6" ht="15.75" thickBot="1">
      <c r="C30" s="2"/>
      <c r="E30" s="10"/>
      <c r="F30" s="16">
        <f>SUM(F28:F29)</f>
        <v>0</v>
      </c>
    </row>
    <row r="32" spans="2:6" ht="15">
      <c r="B32" s="82" t="s">
        <v>123</v>
      </c>
      <c r="C32" s="82"/>
      <c r="D32" s="82"/>
      <c r="E32" s="82"/>
      <c r="F32" s="82"/>
    </row>
    <row r="33" spans="2:6" ht="136.5" customHeight="1">
      <c r="B33" s="11" t="s">
        <v>41</v>
      </c>
      <c r="C33" s="78" t="s">
        <v>95</v>
      </c>
      <c r="D33" s="78"/>
      <c r="E33" s="78"/>
      <c r="F33" s="78"/>
    </row>
    <row r="35" spans="2:6" ht="31.5">
      <c r="B35" s="12" t="s">
        <v>27</v>
      </c>
      <c r="C35" s="13" t="s">
        <v>40</v>
      </c>
      <c r="D35" s="14" t="s">
        <v>23</v>
      </c>
      <c r="E35" s="14" t="s">
        <v>24</v>
      </c>
      <c r="F35" s="14" t="s">
        <v>75</v>
      </c>
    </row>
    <row r="36" spans="2:6" ht="15">
      <c r="B36" s="7" t="s">
        <v>31</v>
      </c>
      <c r="C36" s="75" t="s">
        <v>39</v>
      </c>
      <c r="D36" s="9">
        <v>12</v>
      </c>
      <c r="E36" s="15"/>
      <c r="F36" s="15">
        <f>D36*E36</f>
        <v>0</v>
      </c>
    </row>
    <row r="37" spans="2:6" ht="16.5" thickBot="1">
      <c r="B37" s="7" t="s">
        <v>125</v>
      </c>
      <c r="C37" s="8" t="s">
        <v>29</v>
      </c>
      <c r="D37" s="9">
        <v>36</v>
      </c>
      <c r="E37" s="15"/>
      <c r="F37" s="15">
        <f>D37*E37</f>
        <v>0</v>
      </c>
    </row>
    <row r="38" ht="15.75" thickBot="1">
      <c r="F38" s="16">
        <f>F36+F37</f>
        <v>0</v>
      </c>
    </row>
    <row r="40" spans="2:6" ht="15">
      <c r="B40" s="82" t="s">
        <v>124</v>
      </c>
      <c r="C40" s="82"/>
      <c r="D40" s="82"/>
      <c r="E40" s="82"/>
      <c r="F40" s="82"/>
    </row>
    <row r="41" spans="2:6" ht="136.5" customHeight="1">
      <c r="B41" s="11" t="s">
        <v>41</v>
      </c>
      <c r="C41" s="81" t="s">
        <v>130</v>
      </c>
      <c r="D41" s="81"/>
      <c r="E41" s="81"/>
      <c r="F41" s="81"/>
    </row>
    <row r="43" spans="2:6" ht="31.5">
      <c r="B43" s="12" t="s">
        <v>27</v>
      </c>
      <c r="C43" s="13" t="s">
        <v>40</v>
      </c>
      <c r="D43" s="14" t="s">
        <v>23</v>
      </c>
      <c r="E43" s="14" t="s">
        <v>24</v>
      </c>
      <c r="F43" s="14" t="s">
        <v>75</v>
      </c>
    </row>
    <row r="44" spans="2:6" ht="16.5" thickBot="1">
      <c r="B44" s="7" t="s">
        <v>125</v>
      </c>
      <c r="C44" s="8" t="s">
        <v>29</v>
      </c>
      <c r="D44" s="9">
        <v>1</v>
      </c>
      <c r="E44" s="15"/>
      <c r="F44" s="15">
        <f>D44*E44</f>
        <v>0</v>
      </c>
    </row>
    <row r="45" ht="15.75" thickBot="1">
      <c r="F45" s="16">
        <f>F44</f>
        <v>0</v>
      </c>
    </row>
    <row r="47" ht="15.75" thickBot="1"/>
    <row r="48" spans="2:6" ht="19.5" customHeight="1" thickBot="1">
      <c r="B48" s="79" t="s">
        <v>76</v>
      </c>
      <c r="C48" s="80"/>
      <c r="D48" s="80"/>
      <c r="E48" s="28"/>
      <c r="F48" s="19">
        <f>F22+F30+F38+F45</f>
        <v>0</v>
      </c>
    </row>
    <row r="49" spans="2:6" ht="19.5" customHeight="1" thickBot="1">
      <c r="B49" s="79" t="s">
        <v>77</v>
      </c>
      <c r="C49" s="80"/>
      <c r="D49" s="29"/>
      <c r="E49" s="27"/>
      <c r="F49" s="19">
        <f>F48*1.21</f>
        <v>0</v>
      </c>
    </row>
    <row r="50" ht="11.25" customHeight="1"/>
    <row r="51" spans="2:6" ht="36" customHeight="1">
      <c r="B51" s="78" t="s">
        <v>42</v>
      </c>
      <c r="C51" s="78"/>
      <c r="D51" s="78"/>
      <c r="E51" s="78"/>
      <c r="F51" s="78"/>
    </row>
    <row r="52" spans="2:6" ht="9.75" customHeight="1">
      <c r="B52" s="21"/>
      <c r="C52" s="21"/>
      <c r="D52" s="21"/>
      <c r="E52" s="21"/>
      <c r="F52" s="21"/>
    </row>
    <row r="53" ht="15">
      <c r="B53" t="s">
        <v>96</v>
      </c>
    </row>
    <row r="54" ht="15">
      <c r="B54" t="s">
        <v>109</v>
      </c>
    </row>
    <row r="55" ht="15">
      <c r="E55" s="31"/>
    </row>
    <row r="63" ht="15">
      <c r="B63" s="32" t="s">
        <v>108</v>
      </c>
    </row>
    <row r="70" ht="15">
      <c r="B70" s="32"/>
    </row>
    <row r="71" ht="15">
      <c r="C71" s="20"/>
    </row>
    <row r="72" ht="15">
      <c r="C72" s="20"/>
    </row>
    <row r="78" ht="15">
      <c r="B78" s="32"/>
    </row>
  </sheetData>
  <sheetProtection/>
  <mergeCells count="14">
    <mergeCell ref="B24:C24"/>
    <mergeCell ref="C25:F25"/>
    <mergeCell ref="C10:F10"/>
    <mergeCell ref="C33:F33"/>
    <mergeCell ref="B4:F4"/>
    <mergeCell ref="B5:F5"/>
    <mergeCell ref="B6:F6"/>
    <mergeCell ref="B9:C9"/>
    <mergeCell ref="B51:F51"/>
    <mergeCell ref="B48:D48"/>
    <mergeCell ref="B49:C49"/>
    <mergeCell ref="C41:F41"/>
    <mergeCell ref="B32:F32"/>
    <mergeCell ref="B40:F40"/>
  </mergeCells>
  <printOptions/>
  <pageMargins left="0.7086614173228347" right="0.7086614173228347" top="0.5905511811023623" bottom="0.3937007874015748" header="0" footer="0.31496062992125984"/>
  <pageSetup fitToHeight="2" horizontalDpi="600" verticalDpi="600" orientation="portrait" paperSize="9" scale="94" r:id="rId2"/>
  <rowBreaks count="1" manualBreakCount="1">
    <brk id="31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85" zoomScaleNormal="40" zoomScaleSheetLayoutView="85" zoomScalePageLayoutView="0" workbookViewId="0" topLeftCell="A1">
      <selection activeCell="F81" sqref="F81"/>
    </sheetView>
  </sheetViews>
  <sheetFormatPr defaultColWidth="9.140625" defaultRowHeight="15"/>
  <cols>
    <col min="1" max="1" width="2.8515625" style="38" customWidth="1"/>
    <col min="2" max="2" width="27.57421875" style="34" customWidth="1"/>
    <col min="3" max="3" width="57.57421875" style="68" customWidth="1"/>
    <col min="4" max="4" width="8.140625" style="36" customWidth="1"/>
    <col min="5" max="6" width="9.140625" style="36" customWidth="1"/>
    <col min="7" max="7" width="20.28125" style="36" customWidth="1"/>
    <col min="8" max="8" width="4.00390625" style="34" customWidth="1"/>
    <col min="9" max="16384" width="9.140625" style="34" customWidth="1"/>
  </cols>
  <sheetData>
    <row r="1" ht="15">
      <c r="A1" s="33" t="s">
        <v>144</v>
      </c>
    </row>
    <row r="2" ht="15.75">
      <c r="A2" s="37" t="s">
        <v>89</v>
      </c>
    </row>
    <row r="4" spans="1:3" ht="29.25" customHeight="1">
      <c r="A4" s="91" t="s">
        <v>98</v>
      </c>
      <c r="B4" s="91"/>
      <c r="C4" s="91"/>
    </row>
    <row r="5" spans="1:3" ht="15">
      <c r="A5" s="91" t="s">
        <v>2</v>
      </c>
      <c r="B5" s="91"/>
      <c r="C5" s="91"/>
    </row>
    <row r="6" spans="1:7" s="35" customFormat="1" ht="47.25" customHeight="1">
      <c r="A6" s="91" t="s">
        <v>0</v>
      </c>
      <c r="B6" s="91"/>
      <c r="C6" s="91"/>
      <c r="D6" s="39"/>
      <c r="E6" s="39"/>
      <c r="F6" s="39"/>
      <c r="G6" s="39"/>
    </row>
    <row r="8" spans="1:7" ht="60" customHeight="1">
      <c r="A8" s="40" t="s">
        <v>81</v>
      </c>
      <c r="B8" s="40"/>
      <c r="D8" s="41" t="s">
        <v>43</v>
      </c>
      <c r="E8" s="41" t="s">
        <v>24</v>
      </c>
      <c r="F8" s="41" t="s">
        <v>72</v>
      </c>
      <c r="G8" s="41" t="s">
        <v>97</v>
      </c>
    </row>
    <row r="9" spans="1:7" ht="90">
      <c r="A9" s="42"/>
      <c r="B9" s="30" t="s">
        <v>104</v>
      </c>
      <c r="C9" s="64" t="s">
        <v>110</v>
      </c>
      <c r="D9" s="76">
        <v>176</v>
      </c>
      <c r="E9" s="44"/>
      <c r="F9" s="44">
        <f>D9*E9</f>
        <v>0</v>
      </c>
      <c r="G9" s="44"/>
    </row>
    <row r="10" spans="1:7" ht="90">
      <c r="A10" s="42"/>
      <c r="B10" s="30" t="s">
        <v>103</v>
      </c>
      <c r="C10" s="64" t="s">
        <v>111</v>
      </c>
      <c r="D10" s="76">
        <v>81</v>
      </c>
      <c r="E10" s="44"/>
      <c r="F10" s="44">
        <f aca="true" t="shared" si="0" ref="F10:F15">D10*E10</f>
        <v>0</v>
      </c>
      <c r="G10" s="44"/>
    </row>
    <row r="11" spans="2:7" ht="60">
      <c r="B11" s="30" t="s">
        <v>105</v>
      </c>
      <c r="C11" s="64" t="s">
        <v>112</v>
      </c>
      <c r="D11" s="76">
        <v>187</v>
      </c>
      <c r="E11" s="44"/>
      <c r="F11" s="44">
        <f t="shared" si="0"/>
        <v>0</v>
      </c>
      <c r="G11" s="44"/>
    </row>
    <row r="12" spans="2:7" ht="45">
      <c r="B12" s="43" t="s">
        <v>44</v>
      </c>
      <c r="C12" s="64" t="s">
        <v>119</v>
      </c>
      <c r="D12" s="77">
        <v>360</v>
      </c>
      <c r="E12" s="44"/>
      <c r="F12" s="44">
        <f t="shared" si="0"/>
        <v>0</v>
      </c>
      <c r="G12" s="44"/>
    </row>
    <row r="13" spans="2:7" ht="46.5" customHeight="1">
      <c r="B13" s="63" t="s">
        <v>136</v>
      </c>
      <c r="C13" s="64" t="s">
        <v>137</v>
      </c>
      <c r="D13" s="77">
        <v>150</v>
      </c>
      <c r="E13" s="44"/>
      <c r="F13" s="44">
        <f t="shared" si="0"/>
        <v>0</v>
      </c>
      <c r="G13" s="44"/>
    </row>
    <row r="14" spans="2:7" ht="30">
      <c r="B14" s="43" t="s">
        <v>4</v>
      </c>
      <c r="C14" s="64" t="s">
        <v>48</v>
      </c>
      <c r="D14" s="76">
        <v>35</v>
      </c>
      <c r="E14" s="44"/>
      <c r="F14" s="44">
        <f t="shared" si="0"/>
        <v>0</v>
      </c>
      <c r="G14" s="44"/>
    </row>
    <row r="15" spans="2:7" ht="30">
      <c r="B15" s="43" t="s">
        <v>46</v>
      </c>
      <c r="C15" s="64" t="s">
        <v>49</v>
      </c>
      <c r="D15" s="77">
        <v>320</v>
      </c>
      <c r="E15" s="44"/>
      <c r="F15" s="44">
        <f t="shared" si="0"/>
        <v>0</v>
      </c>
      <c r="G15" s="44"/>
    </row>
    <row r="16" spans="2:7" ht="30.75" thickBot="1">
      <c r="B16" s="43" t="s">
        <v>6</v>
      </c>
      <c r="C16" s="69" t="s">
        <v>73</v>
      </c>
      <c r="D16" s="77">
        <v>50</v>
      </c>
      <c r="E16" s="44"/>
      <c r="F16" s="44">
        <f>D16*E16</f>
        <v>0</v>
      </c>
      <c r="G16" s="44"/>
    </row>
    <row r="17" spans="2:7" ht="15.75" thickBot="1">
      <c r="B17" s="45"/>
      <c r="C17" s="46"/>
      <c r="D17" s="47"/>
      <c r="E17" s="47"/>
      <c r="F17" s="48">
        <f>SUM(F9:F16)</f>
        <v>0</v>
      </c>
      <c r="G17" s="48">
        <f>SUM(G9:G16)</f>
        <v>0</v>
      </c>
    </row>
    <row r="18" spans="2:7" ht="15">
      <c r="B18" s="49"/>
      <c r="C18" s="50"/>
      <c r="D18" s="51"/>
      <c r="E18" s="51"/>
      <c r="F18" s="51"/>
      <c r="G18" s="51"/>
    </row>
    <row r="19" spans="1:7" ht="60">
      <c r="A19" s="92" t="s">
        <v>80</v>
      </c>
      <c r="B19" s="92"/>
      <c r="C19" s="93"/>
      <c r="D19" s="41" t="s">
        <v>43</v>
      </c>
      <c r="E19" s="41" t="s">
        <v>24</v>
      </c>
      <c r="F19" s="41" t="s">
        <v>72</v>
      </c>
      <c r="G19" s="41" t="s">
        <v>97</v>
      </c>
    </row>
    <row r="20" spans="2:7" ht="45">
      <c r="B20" s="43" t="s">
        <v>44</v>
      </c>
      <c r="C20" s="64" t="s">
        <v>119</v>
      </c>
      <c r="D20" s="77">
        <v>15</v>
      </c>
      <c r="E20" s="52"/>
      <c r="F20" s="44">
        <f aca="true" t="shared" si="1" ref="F20:F29">D20*E20</f>
        <v>0</v>
      </c>
      <c r="G20" s="52"/>
    </row>
    <row r="21" spans="2:7" ht="45">
      <c r="B21" s="43" t="s">
        <v>45</v>
      </c>
      <c r="C21" s="64" t="s">
        <v>47</v>
      </c>
      <c r="D21" s="77">
        <v>15</v>
      </c>
      <c r="E21" s="52"/>
      <c r="F21" s="44">
        <f t="shared" si="1"/>
        <v>0</v>
      </c>
      <c r="G21" s="52"/>
    </row>
    <row r="22" spans="2:7" ht="45">
      <c r="B22" s="43" t="s">
        <v>52</v>
      </c>
      <c r="C22" s="64" t="s">
        <v>51</v>
      </c>
      <c r="D22" s="77">
        <v>10</v>
      </c>
      <c r="E22" s="52"/>
      <c r="F22" s="44">
        <f t="shared" si="1"/>
        <v>0</v>
      </c>
      <c r="G22" s="52"/>
    </row>
    <row r="23" spans="2:7" ht="15">
      <c r="B23" s="43" t="s">
        <v>55</v>
      </c>
      <c r="C23" s="64" t="s">
        <v>20</v>
      </c>
      <c r="D23" s="77">
        <v>5</v>
      </c>
      <c r="E23" s="52"/>
      <c r="F23" s="44">
        <f t="shared" si="1"/>
        <v>0</v>
      </c>
      <c r="G23" s="52"/>
    </row>
    <row r="24" spans="2:7" ht="30">
      <c r="B24" s="43" t="s">
        <v>18</v>
      </c>
      <c r="C24" s="64" t="s">
        <v>99</v>
      </c>
      <c r="D24" s="77">
        <v>10</v>
      </c>
      <c r="E24" s="52"/>
      <c r="F24" s="44">
        <f t="shared" si="1"/>
        <v>0</v>
      </c>
      <c r="G24" s="52"/>
    </row>
    <row r="25" spans="2:7" ht="30">
      <c r="B25" s="43" t="s">
        <v>6</v>
      </c>
      <c r="C25" s="69" t="s">
        <v>73</v>
      </c>
      <c r="D25" s="77">
        <v>10</v>
      </c>
      <c r="E25" s="52"/>
      <c r="F25" s="44">
        <f t="shared" si="1"/>
        <v>0</v>
      </c>
      <c r="G25" s="52"/>
    </row>
    <row r="26" spans="2:7" ht="30">
      <c r="B26" s="43" t="s">
        <v>5</v>
      </c>
      <c r="C26" s="64" t="s">
        <v>74</v>
      </c>
      <c r="D26" s="77">
        <v>50</v>
      </c>
      <c r="E26" s="52"/>
      <c r="F26" s="44">
        <f t="shared" si="1"/>
        <v>0</v>
      </c>
      <c r="G26" s="52"/>
    </row>
    <row r="27" spans="2:7" ht="30">
      <c r="B27" s="43" t="s">
        <v>19</v>
      </c>
      <c r="C27" s="64" t="s">
        <v>113</v>
      </c>
      <c r="D27" s="77">
        <v>5</v>
      </c>
      <c r="E27" s="52"/>
      <c r="F27" s="44">
        <f t="shared" si="1"/>
        <v>0</v>
      </c>
      <c r="G27" s="52"/>
    </row>
    <row r="28" spans="2:7" ht="15">
      <c r="B28" s="43" t="s">
        <v>56</v>
      </c>
      <c r="C28" s="64" t="s">
        <v>57</v>
      </c>
      <c r="D28" s="77">
        <v>1</v>
      </c>
      <c r="E28" s="52"/>
      <c r="F28" s="44">
        <f t="shared" si="1"/>
        <v>0</v>
      </c>
      <c r="G28" s="52"/>
    </row>
    <row r="29" spans="2:7" ht="30">
      <c r="B29" s="25" t="s">
        <v>91</v>
      </c>
      <c r="C29" s="64" t="s">
        <v>92</v>
      </c>
      <c r="D29" s="77">
        <v>40</v>
      </c>
      <c r="E29" s="52"/>
      <c r="F29" s="44">
        <f t="shared" si="1"/>
        <v>0</v>
      </c>
      <c r="G29" s="52"/>
    </row>
    <row r="30" spans="2:7" ht="15.75" thickBot="1">
      <c r="B30" s="23" t="s">
        <v>58</v>
      </c>
      <c r="C30" s="64" t="s">
        <v>79</v>
      </c>
      <c r="D30" s="77">
        <v>1</v>
      </c>
      <c r="E30" s="52"/>
      <c r="F30" s="44">
        <f>D30*E30</f>
        <v>0</v>
      </c>
      <c r="G30" s="52"/>
    </row>
    <row r="31" spans="2:7" ht="29.25" customHeight="1" thickBot="1">
      <c r="B31" s="24"/>
      <c r="C31" s="50"/>
      <c r="D31" s="53"/>
      <c r="E31" s="53"/>
      <c r="F31" s="48">
        <f>SUM(F20:F30)</f>
        <v>0</v>
      </c>
      <c r="G31" s="54"/>
    </row>
    <row r="32" spans="1:7" ht="15">
      <c r="A32" s="55"/>
      <c r="B32" s="24"/>
      <c r="C32" s="50"/>
      <c r="D32" s="56"/>
      <c r="E32" s="56"/>
      <c r="F32" s="56"/>
      <c r="G32" s="56"/>
    </row>
    <row r="33" spans="1:7" ht="60">
      <c r="A33" s="89" t="s">
        <v>8</v>
      </c>
      <c r="B33" s="89"/>
      <c r="D33" s="41" t="s">
        <v>43</v>
      </c>
      <c r="E33" s="41" t="s">
        <v>24</v>
      </c>
      <c r="F33" s="41" t="s">
        <v>72</v>
      </c>
      <c r="G33" s="41" t="s">
        <v>97</v>
      </c>
    </row>
    <row r="34" spans="1:7" ht="90">
      <c r="A34" s="55"/>
      <c r="B34" s="30" t="s">
        <v>104</v>
      </c>
      <c r="C34" s="64" t="s">
        <v>110</v>
      </c>
      <c r="D34" s="76">
        <v>19</v>
      </c>
      <c r="E34" s="44"/>
      <c r="F34" s="44">
        <f aca="true" t="shared" si="2" ref="F34:F41">D34*E34</f>
        <v>0</v>
      </c>
      <c r="G34" s="44"/>
    </row>
    <row r="35" spans="1:7" ht="90">
      <c r="A35" s="55"/>
      <c r="B35" s="30" t="s">
        <v>103</v>
      </c>
      <c r="C35" s="64" t="s">
        <v>111</v>
      </c>
      <c r="D35" s="76">
        <v>4</v>
      </c>
      <c r="E35" s="44"/>
      <c r="F35" s="44">
        <f t="shared" si="2"/>
        <v>0</v>
      </c>
      <c r="G35" s="44"/>
    </row>
    <row r="36" spans="1:7" ht="60">
      <c r="A36" s="55"/>
      <c r="B36" s="30" t="s">
        <v>105</v>
      </c>
      <c r="C36" s="64" t="s">
        <v>112</v>
      </c>
      <c r="D36" s="76">
        <v>30</v>
      </c>
      <c r="E36" s="44"/>
      <c r="F36" s="44">
        <f t="shared" si="2"/>
        <v>0</v>
      </c>
      <c r="G36" s="44"/>
    </row>
    <row r="37" spans="1:7" ht="105">
      <c r="A37" s="55"/>
      <c r="B37" s="63" t="s">
        <v>93</v>
      </c>
      <c r="C37" s="64" t="s">
        <v>114</v>
      </c>
      <c r="D37" s="77">
        <v>1</v>
      </c>
      <c r="E37" s="44"/>
      <c r="F37" s="44">
        <f t="shared" si="2"/>
        <v>0</v>
      </c>
      <c r="G37" s="44"/>
    </row>
    <row r="38" spans="1:7" ht="45">
      <c r="A38" s="55"/>
      <c r="B38" s="43" t="s">
        <v>44</v>
      </c>
      <c r="C38" s="64" t="s">
        <v>119</v>
      </c>
      <c r="D38" s="77">
        <v>20</v>
      </c>
      <c r="E38" s="44"/>
      <c r="F38" s="44">
        <f t="shared" si="2"/>
        <v>0</v>
      </c>
      <c r="G38" s="44"/>
    </row>
    <row r="39" spans="1:7" ht="33" customHeight="1">
      <c r="A39" s="55"/>
      <c r="B39" s="43" t="s">
        <v>45</v>
      </c>
      <c r="C39" s="64" t="s">
        <v>47</v>
      </c>
      <c r="D39" s="77">
        <v>6</v>
      </c>
      <c r="E39" s="44"/>
      <c r="F39" s="44">
        <f t="shared" si="2"/>
        <v>0</v>
      </c>
      <c r="G39" s="44"/>
    </row>
    <row r="40" spans="1:7" ht="30">
      <c r="A40" s="55"/>
      <c r="B40" s="43" t="s">
        <v>4</v>
      </c>
      <c r="C40" s="64" t="s">
        <v>48</v>
      </c>
      <c r="D40" s="77">
        <v>10</v>
      </c>
      <c r="E40" s="44"/>
      <c r="F40" s="44">
        <f t="shared" si="2"/>
        <v>0</v>
      </c>
      <c r="G40" s="44"/>
    </row>
    <row r="41" spans="1:7" ht="30">
      <c r="A41" s="55"/>
      <c r="B41" s="43" t="s">
        <v>46</v>
      </c>
      <c r="C41" s="64" t="s">
        <v>49</v>
      </c>
      <c r="D41" s="77">
        <v>25</v>
      </c>
      <c r="E41" s="44"/>
      <c r="F41" s="44">
        <f t="shared" si="2"/>
        <v>0</v>
      </c>
      <c r="G41" s="44"/>
    </row>
    <row r="42" spans="1:7" ht="30.75" thickBot="1">
      <c r="A42" s="55"/>
      <c r="B42" s="43" t="s">
        <v>6</v>
      </c>
      <c r="C42" s="69" t="s">
        <v>73</v>
      </c>
      <c r="D42" s="77">
        <v>11</v>
      </c>
      <c r="E42" s="44"/>
      <c r="F42" s="44">
        <f>D42*E42</f>
        <v>0</v>
      </c>
      <c r="G42" s="44"/>
    </row>
    <row r="43" spans="1:7" ht="15.75" thickBot="1">
      <c r="A43" s="55"/>
      <c r="B43" s="57"/>
      <c r="C43" s="70"/>
      <c r="D43" s="58"/>
      <c r="E43" s="58"/>
      <c r="F43" s="48">
        <f>SUM(F34:F42)</f>
        <v>0</v>
      </c>
      <c r="G43" s="54"/>
    </row>
    <row r="44" spans="1:7" ht="15">
      <c r="A44" s="55"/>
      <c r="B44" s="57"/>
      <c r="C44" s="70"/>
      <c r="D44" s="58"/>
      <c r="E44" s="58"/>
      <c r="F44" s="58"/>
      <c r="G44" s="58"/>
    </row>
    <row r="45" spans="1:7" ht="60">
      <c r="A45" s="94" t="s">
        <v>82</v>
      </c>
      <c r="B45" s="94"/>
      <c r="C45" s="50"/>
      <c r="D45" s="41" t="s">
        <v>43</v>
      </c>
      <c r="E45" s="41" t="s">
        <v>24</v>
      </c>
      <c r="F45" s="41" t="s">
        <v>72</v>
      </c>
      <c r="G45" s="41" t="s">
        <v>97</v>
      </c>
    </row>
    <row r="46" spans="1:7" ht="45">
      <c r="A46" s="59"/>
      <c r="B46" s="26" t="s">
        <v>21</v>
      </c>
      <c r="C46" s="64" t="s">
        <v>64</v>
      </c>
      <c r="D46" s="41">
        <v>50</v>
      </c>
      <c r="E46" s="41"/>
      <c r="F46" s="44">
        <f>D46*E46</f>
        <v>0</v>
      </c>
      <c r="G46" s="41"/>
    </row>
    <row r="47" spans="2:7" ht="30">
      <c r="B47" s="60" t="s">
        <v>66</v>
      </c>
      <c r="C47" s="64" t="s">
        <v>115</v>
      </c>
      <c r="D47" s="41">
        <v>80</v>
      </c>
      <c r="E47" s="41"/>
      <c r="F47" s="44">
        <f>D47*E47</f>
        <v>0</v>
      </c>
      <c r="G47" s="41"/>
    </row>
    <row r="48" spans="2:7" ht="60">
      <c r="B48" s="25" t="s">
        <v>61</v>
      </c>
      <c r="C48" s="64" t="s">
        <v>106</v>
      </c>
      <c r="D48" s="41">
        <v>25</v>
      </c>
      <c r="E48" s="41"/>
      <c r="F48" s="44">
        <f>D48*E48</f>
        <v>0</v>
      </c>
      <c r="G48" s="41"/>
    </row>
    <row r="49" spans="2:7" ht="15">
      <c r="B49" s="25" t="s">
        <v>62</v>
      </c>
      <c r="C49" s="71" t="s">
        <v>63</v>
      </c>
      <c r="D49" s="41">
        <v>25</v>
      </c>
      <c r="E49" s="41"/>
      <c r="F49" s="44">
        <f>D49*E49</f>
        <v>0</v>
      </c>
      <c r="G49" s="41"/>
    </row>
    <row r="50" spans="2:7" ht="15">
      <c r="B50" s="25" t="s">
        <v>59</v>
      </c>
      <c r="C50" s="71" t="s">
        <v>67</v>
      </c>
      <c r="D50" s="41">
        <v>25</v>
      </c>
      <c r="E50" s="41"/>
      <c r="F50" s="44">
        <f>D50*E50</f>
        <v>0</v>
      </c>
      <c r="G50" s="41"/>
    </row>
    <row r="51" spans="2:7" ht="15.75" thickBot="1">
      <c r="B51" s="25" t="s">
        <v>60</v>
      </c>
      <c r="C51" s="64" t="s">
        <v>65</v>
      </c>
      <c r="D51" s="41">
        <v>25</v>
      </c>
      <c r="E51" s="41"/>
      <c r="F51" s="44">
        <f>D51*E51</f>
        <v>0</v>
      </c>
      <c r="G51" s="41"/>
    </row>
    <row r="52" spans="2:7" ht="15.75" thickBot="1">
      <c r="B52" s="49"/>
      <c r="C52" s="50"/>
      <c r="D52" s="61"/>
      <c r="E52" s="61"/>
      <c r="F52" s="48">
        <f>SUM(F46:F51)</f>
        <v>0</v>
      </c>
      <c r="G52" s="54"/>
    </row>
    <row r="53" spans="1:7" ht="15">
      <c r="A53" s="55"/>
      <c r="B53" s="57"/>
      <c r="C53" s="50"/>
      <c r="D53" s="56"/>
      <c r="E53" s="56"/>
      <c r="F53" s="56"/>
      <c r="G53" s="56"/>
    </row>
    <row r="54" spans="1:7" ht="60">
      <c r="A54" s="95" t="s">
        <v>10</v>
      </c>
      <c r="B54" s="95"/>
      <c r="C54" s="67"/>
      <c r="D54" s="41" t="s">
        <v>43</v>
      </c>
      <c r="E54" s="41" t="s">
        <v>24</v>
      </c>
      <c r="F54" s="41" t="s">
        <v>72</v>
      </c>
      <c r="G54" s="41" t="s">
        <v>97</v>
      </c>
    </row>
    <row r="55" spans="1:7" ht="30">
      <c r="A55" s="62"/>
      <c r="B55" s="43" t="s">
        <v>12</v>
      </c>
      <c r="C55" s="64" t="s">
        <v>11</v>
      </c>
      <c r="D55" s="41">
        <v>60</v>
      </c>
      <c r="E55" s="41"/>
      <c r="F55" s="44">
        <f>D55*E55</f>
        <v>0</v>
      </c>
      <c r="G55" s="41"/>
    </row>
    <row r="56" spans="2:7" ht="61.5" customHeight="1">
      <c r="B56" s="30" t="s">
        <v>104</v>
      </c>
      <c r="C56" s="64" t="s">
        <v>107</v>
      </c>
      <c r="D56" s="41">
        <v>60</v>
      </c>
      <c r="E56" s="41"/>
      <c r="F56" s="44">
        <f>D56*E56</f>
        <v>0</v>
      </c>
      <c r="G56" s="41"/>
    </row>
    <row r="57" spans="2:7" ht="45">
      <c r="B57" s="63" t="s">
        <v>44</v>
      </c>
      <c r="C57" s="64" t="s">
        <v>119</v>
      </c>
      <c r="D57" s="41">
        <v>30</v>
      </c>
      <c r="E57" s="41"/>
      <c r="F57" s="44">
        <f>D57*E57</f>
        <v>0</v>
      </c>
      <c r="G57" s="41"/>
    </row>
    <row r="58" spans="2:7" ht="45">
      <c r="B58" s="63" t="s">
        <v>45</v>
      </c>
      <c r="C58" s="64" t="s">
        <v>47</v>
      </c>
      <c r="D58" s="41">
        <v>50</v>
      </c>
      <c r="E58" s="41"/>
      <c r="F58" s="44">
        <f>D58*E58</f>
        <v>0</v>
      </c>
      <c r="G58" s="41"/>
    </row>
    <row r="59" spans="2:7" ht="30.75" thickBot="1">
      <c r="B59" s="43" t="s">
        <v>46</v>
      </c>
      <c r="C59" s="64" t="s">
        <v>49</v>
      </c>
      <c r="D59" s="41">
        <v>60</v>
      </c>
      <c r="E59" s="41"/>
      <c r="F59" s="44">
        <f>D59*E59</f>
        <v>0</v>
      </c>
      <c r="G59" s="41"/>
    </row>
    <row r="60" spans="2:7" ht="15.75" thickBot="1">
      <c r="B60" s="57"/>
      <c r="C60" s="50"/>
      <c r="D60" s="61"/>
      <c r="E60" s="61"/>
      <c r="F60" s="48">
        <f>SUM(F55:F59)</f>
        <v>0</v>
      </c>
      <c r="G60" s="54"/>
    </row>
    <row r="61" spans="2:3" ht="15">
      <c r="B61" s="38"/>
      <c r="C61" s="67"/>
    </row>
    <row r="62" spans="1:7" ht="60">
      <c r="A62" s="90" t="s">
        <v>83</v>
      </c>
      <c r="B62" s="90"/>
      <c r="C62" s="67"/>
      <c r="D62" s="41" t="s">
        <v>43</v>
      </c>
      <c r="E62" s="41" t="s">
        <v>24</v>
      </c>
      <c r="F62" s="41" t="s">
        <v>72</v>
      </c>
      <c r="G62" s="41" t="s">
        <v>97</v>
      </c>
    </row>
    <row r="63" spans="1:9" ht="30">
      <c r="A63" s="65"/>
      <c r="B63" s="43" t="s">
        <v>12</v>
      </c>
      <c r="C63" s="64" t="s">
        <v>142</v>
      </c>
      <c r="D63" s="41">
        <v>11</v>
      </c>
      <c r="E63" s="41"/>
      <c r="F63" s="44">
        <f>D63*E63</f>
        <v>0</v>
      </c>
      <c r="G63" s="41"/>
      <c r="I63" s="31"/>
    </row>
    <row r="64" spans="1:7" ht="45.75" thickBot="1">
      <c r="A64" s="66"/>
      <c r="B64" s="43" t="s">
        <v>9</v>
      </c>
      <c r="C64" s="64" t="s">
        <v>141</v>
      </c>
      <c r="D64" s="41">
        <v>2</v>
      </c>
      <c r="E64" s="41"/>
      <c r="F64" s="44">
        <f>D64*E64</f>
        <v>0</v>
      </c>
      <c r="G64" s="41"/>
    </row>
    <row r="65" spans="1:7" ht="15.75" thickBot="1">
      <c r="A65" s="66"/>
      <c r="B65" s="49"/>
      <c r="C65" s="50"/>
      <c r="D65" s="61"/>
      <c r="E65" s="61"/>
      <c r="F65" s="48">
        <f>SUM(F63:F64)</f>
        <v>0</v>
      </c>
      <c r="G65" s="54"/>
    </row>
    <row r="66" spans="1:3" ht="15">
      <c r="A66" s="66"/>
      <c r="B66" s="38"/>
      <c r="C66" s="67"/>
    </row>
    <row r="67" spans="1:7" ht="60">
      <c r="A67" s="90" t="s">
        <v>84</v>
      </c>
      <c r="B67" s="90"/>
      <c r="C67" s="67"/>
      <c r="D67" s="41" t="s">
        <v>43</v>
      </c>
      <c r="E67" s="41" t="s">
        <v>24</v>
      </c>
      <c r="F67" s="41" t="s">
        <v>72</v>
      </c>
      <c r="G67" s="41" t="s">
        <v>97</v>
      </c>
    </row>
    <row r="68" spans="1:7" ht="96" customHeight="1">
      <c r="A68" s="66"/>
      <c r="B68" s="43" t="s">
        <v>3</v>
      </c>
      <c r="C68" s="64" t="s">
        <v>116</v>
      </c>
      <c r="D68" s="41">
        <v>3</v>
      </c>
      <c r="E68" s="41"/>
      <c r="F68" s="44">
        <f aca="true" t="shared" si="3" ref="F68:F74">D68*E68</f>
        <v>0</v>
      </c>
      <c r="G68" s="41"/>
    </row>
    <row r="69" spans="1:7" ht="45">
      <c r="A69" s="66"/>
      <c r="B69" s="43" t="s">
        <v>45</v>
      </c>
      <c r="C69" s="64" t="s">
        <v>47</v>
      </c>
      <c r="D69" s="41">
        <v>3</v>
      </c>
      <c r="E69" s="41"/>
      <c r="F69" s="44">
        <f t="shared" si="3"/>
        <v>0</v>
      </c>
      <c r="G69" s="41"/>
    </row>
    <row r="70" spans="1:7" ht="45">
      <c r="A70" s="66"/>
      <c r="B70" s="43" t="s">
        <v>54</v>
      </c>
      <c r="C70" s="64" t="s">
        <v>117</v>
      </c>
      <c r="D70" s="41">
        <v>1</v>
      </c>
      <c r="E70" s="41"/>
      <c r="F70" s="44">
        <f t="shared" si="3"/>
        <v>0</v>
      </c>
      <c r="G70" s="41"/>
    </row>
    <row r="71" spans="1:7" ht="30">
      <c r="A71" s="66"/>
      <c r="B71" s="43" t="s">
        <v>4</v>
      </c>
      <c r="C71" s="64" t="s">
        <v>48</v>
      </c>
      <c r="D71" s="41">
        <v>1</v>
      </c>
      <c r="E71" s="41"/>
      <c r="F71" s="44">
        <f t="shared" si="3"/>
        <v>0</v>
      </c>
      <c r="G71" s="41"/>
    </row>
    <row r="72" spans="1:7" ht="45">
      <c r="A72" s="66"/>
      <c r="B72" s="43" t="s">
        <v>50</v>
      </c>
      <c r="C72" s="64" t="s">
        <v>69</v>
      </c>
      <c r="D72" s="41">
        <v>3</v>
      </c>
      <c r="E72" s="41"/>
      <c r="F72" s="44">
        <f t="shared" si="3"/>
        <v>0</v>
      </c>
      <c r="G72" s="41"/>
    </row>
    <row r="73" spans="1:7" ht="30">
      <c r="A73" s="66"/>
      <c r="B73" s="43" t="s">
        <v>68</v>
      </c>
      <c r="C73" s="64" t="s">
        <v>70</v>
      </c>
      <c r="D73" s="41">
        <v>1</v>
      </c>
      <c r="E73" s="41"/>
      <c r="F73" s="44">
        <f t="shared" si="3"/>
        <v>0</v>
      </c>
      <c r="G73" s="41"/>
    </row>
    <row r="74" spans="1:7" ht="15">
      <c r="A74" s="66"/>
      <c r="B74" s="43" t="s">
        <v>53</v>
      </c>
      <c r="C74" s="64" t="s">
        <v>78</v>
      </c>
      <c r="D74" s="41">
        <v>1</v>
      </c>
      <c r="E74" s="41"/>
      <c r="F74" s="44">
        <f t="shared" si="3"/>
        <v>0</v>
      </c>
      <c r="G74" s="41"/>
    </row>
    <row r="75" spans="1:7" ht="30.75" thickBot="1">
      <c r="A75" s="66"/>
      <c r="B75" s="43" t="s">
        <v>46</v>
      </c>
      <c r="C75" s="64" t="s">
        <v>49</v>
      </c>
      <c r="D75" s="41">
        <v>3</v>
      </c>
      <c r="E75" s="41"/>
      <c r="F75" s="44">
        <f>D75*E75</f>
        <v>0</v>
      </c>
      <c r="G75" s="41"/>
    </row>
    <row r="76" spans="1:7" ht="15.75" thickBot="1">
      <c r="A76" s="66"/>
      <c r="B76" s="57"/>
      <c r="C76" s="50"/>
      <c r="D76" s="61"/>
      <c r="E76" s="61"/>
      <c r="F76" s="48">
        <f>SUM(F68:F75)</f>
        <v>0</v>
      </c>
      <c r="G76" s="54"/>
    </row>
    <row r="77" spans="1:3" ht="15">
      <c r="A77" s="66"/>
      <c r="B77" s="38"/>
      <c r="C77" s="67"/>
    </row>
    <row r="78" spans="1:7" ht="60">
      <c r="A78" s="89" t="s">
        <v>86</v>
      </c>
      <c r="B78" s="89"/>
      <c r="C78" s="67"/>
      <c r="D78" s="41" t="s">
        <v>43</v>
      </c>
      <c r="E78" s="41" t="s">
        <v>24</v>
      </c>
      <c r="F78" s="41" t="s">
        <v>72</v>
      </c>
      <c r="G78" s="41" t="s">
        <v>97</v>
      </c>
    </row>
    <row r="79" spans="1:7" ht="15">
      <c r="A79" s="67"/>
      <c r="B79" s="43" t="s">
        <v>13</v>
      </c>
      <c r="C79" s="64" t="s">
        <v>17</v>
      </c>
      <c r="D79" s="41">
        <v>10</v>
      </c>
      <c r="E79" s="41"/>
      <c r="F79" s="44">
        <f>D79*E79</f>
        <v>0</v>
      </c>
      <c r="G79" s="41"/>
    </row>
    <row r="80" spans="1:7" ht="45">
      <c r="A80" s="67"/>
      <c r="B80" s="43" t="s">
        <v>100</v>
      </c>
      <c r="C80" s="64" t="s">
        <v>101</v>
      </c>
      <c r="D80" s="41">
        <v>5</v>
      </c>
      <c r="E80" s="41"/>
      <c r="F80" s="44">
        <f>D80*E80</f>
        <v>0</v>
      </c>
      <c r="G80" s="41"/>
    </row>
    <row r="81" spans="1:7" ht="60.75" thickBot="1">
      <c r="A81" s="67"/>
      <c r="B81" s="43" t="s">
        <v>9</v>
      </c>
      <c r="C81" s="69" t="s">
        <v>140</v>
      </c>
      <c r="D81" s="41">
        <v>10</v>
      </c>
      <c r="E81" s="41"/>
      <c r="F81" s="44">
        <f>D81*E81</f>
        <v>0</v>
      </c>
      <c r="G81" s="41"/>
    </row>
    <row r="82" spans="1:7" ht="15.75" thickBot="1">
      <c r="A82" s="67"/>
      <c r="B82" s="49"/>
      <c r="C82" s="50"/>
      <c r="D82" s="61"/>
      <c r="E82" s="61"/>
      <c r="F82" s="48">
        <f>SUM(F81:F81)</f>
        <v>0</v>
      </c>
      <c r="G82" s="54"/>
    </row>
    <row r="83" spans="1:3" ht="15">
      <c r="A83" s="67"/>
      <c r="C83" s="67"/>
    </row>
    <row r="84" spans="1:7" ht="66.75" customHeight="1">
      <c r="A84" s="89" t="s">
        <v>85</v>
      </c>
      <c r="B84" s="89"/>
      <c r="C84" s="67"/>
      <c r="D84" s="41" t="s">
        <v>43</v>
      </c>
      <c r="E84" s="41" t="s">
        <v>24</v>
      </c>
      <c r="F84" s="41" t="s">
        <v>72</v>
      </c>
      <c r="G84" s="41" t="s">
        <v>97</v>
      </c>
    </row>
    <row r="85" spans="1:7" ht="15">
      <c r="A85" s="67"/>
      <c r="B85" s="43" t="s">
        <v>13</v>
      </c>
      <c r="C85" s="64" t="s">
        <v>16</v>
      </c>
      <c r="D85" s="41">
        <v>2</v>
      </c>
      <c r="E85" s="41"/>
      <c r="F85" s="44">
        <f>D85*E85</f>
        <v>0</v>
      </c>
      <c r="G85" s="41"/>
    </row>
    <row r="86" spans="1:7" ht="45">
      <c r="A86" s="67"/>
      <c r="B86" s="43" t="s">
        <v>100</v>
      </c>
      <c r="C86" s="64" t="s">
        <v>102</v>
      </c>
      <c r="D86" s="41">
        <v>2</v>
      </c>
      <c r="E86" s="41"/>
      <c r="F86" s="44">
        <f>D86*E86</f>
        <v>0</v>
      </c>
      <c r="G86" s="41"/>
    </row>
    <row r="87" spans="1:7" ht="60.75" thickBot="1">
      <c r="A87" s="67"/>
      <c r="B87" s="43" t="s">
        <v>9</v>
      </c>
      <c r="C87" s="64" t="s">
        <v>139</v>
      </c>
      <c r="D87" s="41">
        <v>2</v>
      </c>
      <c r="E87" s="41"/>
      <c r="F87" s="44">
        <f>D87*E87</f>
        <v>0</v>
      </c>
      <c r="G87" s="41"/>
    </row>
    <row r="88" spans="1:7" ht="15.75" thickBot="1">
      <c r="A88" s="67"/>
      <c r="B88" s="49"/>
      <c r="C88" s="50"/>
      <c r="F88" s="48">
        <f>SUM(F85:F87)</f>
        <v>0</v>
      </c>
      <c r="G88" s="54"/>
    </row>
    <row r="89" spans="1:3" ht="15">
      <c r="A89" s="67"/>
      <c r="B89" s="49"/>
      <c r="C89" s="50"/>
    </row>
    <row r="90" spans="1:7" ht="60">
      <c r="A90" s="89" t="s">
        <v>87</v>
      </c>
      <c r="B90" s="89"/>
      <c r="C90" s="50"/>
      <c r="D90" s="41" t="s">
        <v>43</v>
      </c>
      <c r="E90" s="41" t="s">
        <v>24</v>
      </c>
      <c r="F90" s="41" t="s">
        <v>72</v>
      </c>
      <c r="G90" s="41" t="s">
        <v>97</v>
      </c>
    </row>
    <row r="91" spans="1:9" ht="15">
      <c r="A91" s="55"/>
      <c r="B91" s="63" t="s">
        <v>131</v>
      </c>
      <c r="C91" s="64" t="s">
        <v>135</v>
      </c>
      <c r="D91" s="41">
        <v>2</v>
      </c>
      <c r="E91" s="41"/>
      <c r="F91" s="44">
        <f>D91*E91</f>
        <v>0</v>
      </c>
      <c r="G91" s="41"/>
      <c r="I91" s="31"/>
    </row>
    <row r="92" spans="1:7" ht="30">
      <c r="A92" s="67"/>
      <c r="B92" s="63" t="s">
        <v>132</v>
      </c>
      <c r="C92" s="64" t="s">
        <v>133</v>
      </c>
      <c r="D92" s="41">
        <v>2</v>
      </c>
      <c r="E92" s="41"/>
      <c r="F92" s="44">
        <f>D92*E92</f>
        <v>0</v>
      </c>
      <c r="G92" s="41"/>
    </row>
    <row r="93" spans="1:7" ht="60">
      <c r="A93" s="67"/>
      <c r="B93" s="43" t="s">
        <v>9</v>
      </c>
      <c r="C93" s="69" t="s">
        <v>118</v>
      </c>
      <c r="D93" s="41">
        <v>1</v>
      </c>
      <c r="E93" s="41"/>
      <c r="F93" s="44">
        <f>D93*E93</f>
        <v>0</v>
      </c>
      <c r="G93" s="41"/>
    </row>
    <row r="94" spans="1:7" ht="45">
      <c r="A94" s="67"/>
      <c r="B94" s="43" t="s">
        <v>100</v>
      </c>
      <c r="C94" s="64" t="s">
        <v>101</v>
      </c>
      <c r="D94" s="41">
        <v>1</v>
      </c>
      <c r="E94" s="41"/>
      <c r="F94" s="44">
        <f>D94*E94</f>
        <v>0</v>
      </c>
      <c r="G94" s="41"/>
    </row>
    <row r="95" spans="1:7" ht="30.75" thickBot="1">
      <c r="A95" s="67"/>
      <c r="B95" s="63" t="s">
        <v>71</v>
      </c>
      <c r="C95" s="64" t="s">
        <v>134</v>
      </c>
      <c r="D95" s="41">
        <v>1</v>
      </c>
      <c r="E95" s="41"/>
      <c r="F95" s="44">
        <f>D95*E95</f>
        <v>0</v>
      </c>
      <c r="G95" s="41"/>
    </row>
    <row r="96" spans="1:7" ht="15.75" thickBot="1">
      <c r="A96" s="67"/>
      <c r="C96" s="67"/>
      <c r="F96" s="48">
        <f>SUM(F91:F95)</f>
        <v>0</v>
      </c>
      <c r="G96" s="54"/>
    </row>
    <row r="97" spans="1:3" ht="15">
      <c r="A97" s="67"/>
      <c r="C97" s="67"/>
    </row>
    <row r="98" spans="1:7" ht="60">
      <c r="A98" s="89" t="s">
        <v>88</v>
      </c>
      <c r="B98" s="89"/>
      <c r="C98" s="67"/>
      <c r="D98" s="41" t="s">
        <v>43</v>
      </c>
      <c r="E98" s="41" t="s">
        <v>24</v>
      </c>
      <c r="F98" s="41" t="s">
        <v>72</v>
      </c>
      <c r="G98" s="41" t="s">
        <v>97</v>
      </c>
    </row>
    <row r="99" spans="1:7" ht="15.75" thickBot="1">
      <c r="A99" s="55"/>
      <c r="B99" s="43" t="s">
        <v>14</v>
      </c>
      <c r="C99" s="64" t="s">
        <v>15</v>
      </c>
      <c r="D99" s="41">
        <v>1</v>
      </c>
      <c r="E99" s="41"/>
      <c r="F99" s="44">
        <f>D99*E99</f>
        <v>0</v>
      </c>
      <c r="G99" s="41"/>
    </row>
    <row r="100" spans="1:7" ht="15.75" thickBot="1">
      <c r="A100" s="55"/>
      <c r="B100" s="57"/>
      <c r="C100" s="50"/>
      <c r="F100" s="48">
        <f>SUM(F99)</f>
        <v>0</v>
      </c>
      <c r="G100" s="54"/>
    </row>
    <row r="101" spans="1:7" ht="15">
      <c r="A101" s="55"/>
      <c r="B101" s="57"/>
      <c r="C101" s="50"/>
      <c r="F101" s="73"/>
      <c r="G101" s="73"/>
    </row>
    <row r="102" spans="1:7" ht="60">
      <c r="A102" s="89" t="s">
        <v>120</v>
      </c>
      <c r="B102" s="89"/>
      <c r="C102" s="74"/>
      <c r="D102" s="41" t="s">
        <v>43</v>
      </c>
      <c r="E102" s="41" t="s">
        <v>24</v>
      </c>
      <c r="F102" s="41" t="s">
        <v>72</v>
      </c>
      <c r="G102" s="41" t="s">
        <v>97</v>
      </c>
    </row>
    <row r="103" spans="1:7" ht="30.75" thickBot="1">
      <c r="A103" s="55"/>
      <c r="B103" s="63" t="s">
        <v>71</v>
      </c>
      <c r="C103" s="64" t="s">
        <v>134</v>
      </c>
      <c r="D103" s="41">
        <v>2</v>
      </c>
      <c r="E103" s="41"/>
      <c r="F103" s="44">
        <f>D103*E103</f>
        <v>0</v>
      </c>
      <c r="G103" s="41"/>
    </row>
    <row r="104" spans="1:7" ht="15.75" thickBot="1">
      <c r="A104" s="55"/>
      <c r="B104" s="57"/>
      <c r="C104" s="50"/>
      <c r="F104" s="48">
        <f>SUM(F103)</f>
        <v>0</v>
      </c>
      <c r="G104" s="73"/>
    </row>
    <row r="105" spans="1:3" ht="15">
      <c r="A105" s="55"/>
      <c r="B105" s="57"/>
      <c r="C105" s="50"/>
    </row>
    <row r="106" spans="1:3" ht="15.75" thickBot="1">
      <c r="A106" s="55"/>
      <c r="B106" s="57"/>
      <c r="C106" s="50"/>
    </row>
    <row r="107" spans="2:7" ht="15.75" thickBot="1">
      <c r="B107" s="38"/>
      <c r="C107" s="72" t="s">
        <v>76</v>
      </c>
      <c r="D107" s="86">
        <f>F17+F31+F43+F52+F60+F65+F76+F82+F88+F96+F100+F104</f>
        <v>0</v>
      </c>
      <c r="E107" s="87"/>
      <c r="F107" s="88"/>
      <c r="G107" s="34"/>
    </row>
    <row r="108" spans="3:7" ht="15.75" thickBot="1">
      <c r="C108" s="72" t="s">
        <v>77</v>
      </c>
      <c r="D108" s="86">
        <f>D107*1.21</f>
        <v>0</v>
      </c>
      <c r="E108" s="87"/>
      <c r="F108" s="88"/>
      <c r="G108" s="34"/>
    </row>
    <row r="109" ht="15">
      <c r="C109" s="67"/>
    </row>
  </sheetData>
  <sheetProtection/>
  <mergeCells count="16">
    <mergeCell ref="A4:C4"/>
    <mergeCell ref="A5:C5"/>
    <mergeCell ref="A6:C6"/>
    <mergeCell ref="A33:B33"/>
    <mergeCell ref="A19:C19"/>
    <mergeCell ref="A90:B90"/>
    <mergeCell ref="A45:B45"/>
    <mergeCell ref="A84:B84"/>
    <mergeCell ref="A54:B54"/>
    <mergeCell ref="A62:B62"/>
    <mergeCell ref="D108:F108"/>
    <mergeCell ref="A78:B78"/>
    <mergeCell ref="A67:B67"/>
    <mergeCell ref="A98:B98"/>
    <mergeCell ref="D107:F107"/>
    <mergeCell ref="A102:B102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  <rowBreaks count="3" manualBreakCount="3">
    <brk id="32" max="6" man="1"/>
    <brk id="6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Bartośová Kristýna</cp:lastModifiedBy>
  <cp:lastPrinted>2018-06-19T10:53:45Z</cp:lastPrinted>
  <dcterms:created xsi:type="dcterms:W3CDTF">2014-06-17T06:14:54Z</dcterms:created>
  <dcterms:modified xsi:type="dcterms:W3CDTF">2018-06-20T11:09:14Z</dcterms:modified>
  <cp:category/>
  <cp:version/>
  <cp:contentType/>
  <cp:contentStatus/>
</cp:coreProperties>
</file>