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45" yWindow="-75" windowWidth="18195" windowHeight="13605"/>
  </bookViews>
  <sheets>
    <sheet name="Položky" sheetId="4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L22" i="4" l="1"/>
  <c r="L21" i="4"/>
  <c r="L25" i="4"/>
  <c r="L26" i="4" s="1"/>
  <c r="K29" i="4" s="1"/>
  <c r="L20" i="4"/>
  <c r="L12" i="4"/>
  <c r="L14" i="4"/>
  <c r="L19" i="4"/>
  <c r="L18" i="4"/>
  <c r="L17" i="4"/>
  <c r="L23" i="4"/>
  <c r="L13" i="4"/>
  <c r="L11" i="4"/>
  <c r="L8" i="4"/>
  <c r="L15" i="4"/>
  <c r="L9" i="4"/>
  <c r="K31" i="4" l="1"/>
  <c r="F31" i="4"/>
</calcChain>
</file>

<file path=xl/sharedStrings.xml><?xml version="1.0" encoding="utf-8"?>
<sst xmlns="http://schemas.openxmlformats.org/spreadsheetml/2006/main" count="68" uniqueCount="60">
  <si>
    <t>Položka</t>
  </si>
  <si>
    <t>Text</t>
  </si>
  <si>
    <t>Množství</t>
  </si>
  <si>
    <t>m.j.</t>
  </si>
  <si>
    <t>Cena</t>
  </si>
  <si>
    <t>Celkem</t>
  </si>
  <si>
    <t>Zemní práce</t>
  </si>
  <si>
    <t>113154323</t>
  </si>
  <si>
    <t xml:space="preserve">Frézování živičného krytu tl 50 mm pruh š 1 m pl do 10000 m2 bez překážek v trase                   </t>
  </si>
  <si>
    <t xml:space="preserve">m2   </t>
  </si>
  <si>
    <t>_51U0MIV12</t>
  </si>
  <si>
    <t>Zemní práce Celkem :</t>
  </si>
  <si>
    <t>Komunikace</t>
  </si>
  <si>
    <t>_51U0MIV3N</t>
  </si>
  <si>
    <t>577134111</t>
  </si>
  <si>
    <t xml:space="preserve">Asfaltový beton vrstva obrusná ACO 11 (ABS) tř. I tl 40 mm š do 3 m z nemodifikovaného asfaltu      </t>
  </si>
  <si>
    <t>_51U0MIV4J</t>
  </si>
  <si>
    <t>Komunikace Celkem :</t>
  </si>
  <si>
    <t xml:space="preserve">m    </t>
  </si>
  <si>
    <t>Ostatní konstrukce a práce</t>
  </si>
  <si>
    <t>919731122</t>
  </si>
  <si>
    <t xml:space="preserve">Zarovnání styčné plochy podkladu nebo krytu živičného tl do 100 mm                                  </t>
  </si>
  <si>
    <t>_51U0MIV7Z</t>
  </si>
  <si>
    <t>919735112</t>
  </si>
  <si>
    <t xml:space="preserve">Řezání stávajícího živičného krytu hl do 100 mm                                                     </t>
  </si>
  <si>
    <t>_51U0MIV8V</t>
  </si>
  <si>
    <t>919112212</t>
  </si>
  <si>
    <t xml:space="preserve">Řezání spár pro vytvoření komůrky š 10 mm hl 20 mm pro těsnící zálivku v živičném krytu             </t>
  </si>
  <si>
    <t>_51U0MIV9Q</t>
  </si>
  <si>
    <t>Ostatní konstrukce a práce Celkem :</t>
  </si>
  <si>
    <t>599141111</t>
  </si>
  <si>
    <t xml:space="preserve">Vyplnění spár živičnou zálivkou                                                                     </t>
  </si>
  <si>
    <t>_51U0MIV5E</t>
  </si>
  <si>
    <t>573231111</t>
  </si>
  <si>
    <t xml:space="preserve">Postřik živičný spojovací ze silniční emulze v množství 0,70 kg/m2                                  </t>
  </si>
  <si>
    <t>_51U0MIV2S</t>
  </si>
  <si>
    <t>998225111</t>
  </si>
  <si>
    <t xml:space="preserve">Přesun hmot pro pozemní komunikace s krytem z kamene, monolitickým betonovým nebo živičným          </t>
  </si>
  <si>
    <t xml:space="preserve">t    </t>
  </si>
  <si>
    <t>_51U0MIVCR</t>
  </si>
  <si>
    <t>Všeobecné konstrukce a práce</t>
  </si>
  <si>
    <t>034403000</t>
  </si>
  <si>
    <t xml:space="preserve">Dopravní značení na staveništi vč. zajištění DIO                                                    </t>
  </si>
  <si>
    <t xml:space="preserve">kpl  </t>
  </si>
  <si>
    <t>_51U0MIVEH</t>
  </si>
  <si>
    <t>Všeobecné konstrukce a práce Celkem :</t>
  </si>
  <si>
    <t>997013501</t>
  </si>
  <si>
    <t xml:space="preserve">Odvoz suti a vybouraných hmot na skládku nebo meziskládku do 1 km se složením                       </t>
  </si>
  <si>
    <t>_51U0MIVAL</t>
  </si>
  <si>
    <t>997013509</t>
  </si>
  <si>
    <t xml:space="preserve">Příplatek k odvozu suti a vybouraných hmot na skládku ZKD 1 km přes 1 km                            </t>
  </si>
  <si>
    <t>_51U0MIVBW</t>
  </si>
  <si>
    <t>STAVBA CELKEM</t>
  </si>
  <si>
    <t>Sazba DPH</t>
  </si>
  <si>
    <t>DPH celkem</t>
  </si>
  <si>
    <t>cena bez DPH:</t>
  </si>
  <si>
    <t xml:space="preserve"> cena s DPH:</t>
  </si>
  <si>
    <t>572131312</t>
  </si>
  <si>
    <t xml:space="preserve">Vyrovnání povrchu dosavadních krytů živičnou směsí tl do 30 mm (ACP16)              </t>
  </si>
  <si>
    <t xml:space="preserve">III/41919   Uhřice - křiž. s I/54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</si>
</sst>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1"/>
      <color indexed="8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2" fillId="0" borderId="0" xfId="0" applyNumberFormat="1" applyFont="1" applyAlignment="1">
      <alignment horizontal="left"/>
    </xf>
    <xf numFmtId="4" fontId="2" fillId="0" borderId="0" xfId="0" applyNumberFormat="1" applyFont="1"/>
    <xf numFmtId="4" fontId="3" fillId="0" borderId="0" xfId="0" applyNumberFormat="1" applyFont="1"/>
    <xf numFmtId="4" fontId="3" fillId="2" borderId="0" xfId="0" applyNumberFormat="1" applyFont="1" applyFill="1"/>
    <xf numFmtId="0" fontId="8" fillId="0" borderId="0" xfId="0" applyFont="1"/>
    <xf numFmtId="0" fontId="9" fillId="3" borderId="0" xfId="0" applyFont="1" applyFill="1"/>
    <xf numFmtId="0" fontId="3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4" fontId="9" fillId="3" borderId="0" xfId="0" applyNumberFormat="1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9" fillId="3" borderId="0" xfId="0" applyNumberFormat="1" applyFont="1" applyFill="1" applyAlignment="1">
      <alignment horizontal="right"/>
    </xf>
    <xf numFmtId="164" fontId="7" fillId="3" borderId="0" xfId="0" applyNumberFormat="1" applyFont="1" applyFill="1" applyAlignment="1">
      <alignment horizontal="right"/>
    </xf>
    <xf numFmtId="0" fontId="9" fillId="3" borderId="0" xfId="0" applyFont="1" applyFill="1" applyAlignment="1">
      <alignment horizontal="right"/>
    </xf>
    <xf numFmtId="0" fontId="7" fillId="3" borderId="0" xfId="0" applyFont="1" applyFill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/>
    <xf numFmtId="0" fontId="0" fillId="0" borderId="0" xfId="0" applyAlignment="1"/>
    <xf numFmtId="0" fontId="6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9" fillId="3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2" borderId="0" xfId="0" applyFont="1" applyFill="1" applyAlignment="1"/>
    <xf numFmtId="0" fontId="0" fillId="2" borderId="0" xfId="0" applyFill="1" applyAlignment="1"/>
    <xf numFmtId="0" fontId="10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2" fillId="0" borderId="2" xfId="0" applyFont="1" applyBorder="1" applyAlignment="1"/>
    <xf numFmtId="0" fontId="0" fillId="0" borderId="2" xfId="0" applyBorder="1" applyAlignment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0" fontId="9" fillId="3" borderId="0" xfId="0" applyFont="1" applyFill="1" applyAlignment="1"/>
    <xf numFmtId="0" fontId="7" fillId="3" borderId="0" xfId="0" applyFont="1" applyFill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100" workbookViewId="0">
      <selection activeCell="R12" sqref="R12"/>
    </sheetView>
  </sheetViews>
  <sheetFormatPr defaultRowHeight="15" x14ac:dyDescent="0.25"/>
  <cols>
    <col min="1" max="1" width="5.5703125" style="1" customWidth="1"/>
    <col min="2" max="2" width="9.140625" style="1"/>
    <col min="3" max="4" width="9.7109375" style="1" customWidth="1"/>
    <col min="5" max="8" width="9.140625" style="1"/>
    <col min="9" max="9" width="11.7109375" style="1" customWidth="1"/>
    <col min="10" max="10" width="6.28515625" style="1" customWidth="1"/>
    <col min="11" max="11" width="12.7109375" style="1" customWidth="1"/>
    <col min="12" max="12" width="13.7109375" style="1" customWidth="1"/>
    <col min="13" max="13" width="16.7109375" hidden="1" customWidth="1"/>
  </cols>
  <sheetData>
    <row r="1" spans="1:13" x14ac:dyDescent="0.25">
      <c r="A1" s="43" t="s">
        <v>59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3" x14ac:dyDescent="0.25">
      <c r="A2" s="45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3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3" x14ac:dyDescent="0.25">
      <c r="A4" s="11"/>
      <c r="B4"/>
      <c r="C4" s="11"/>
      <c r="D4"/>
      <c r="E4"/>
      <c r="F4"/>
      <c r="G4"/>
      <c r="H4"/>
      <c r="I4"/>
      <c r="J4"/>
      <c r="K4"/>
      <c r="L4"/>
    </row>
    <row r="5" spans="1:13" ht="15.75" thickBot="1" x14ac:dyDescent="0.3"/>
    <row r="6" spans="1:13" ht="15.75" thickBot="1" x14ac:dyDescent="0.3">
      <c r="A6" s="30" t="s">
        <v>0</v>
      </c>
      <c r="B6" s="31"/>
      <c r="C6" s="37" t="s">
        <v>1</v>
      </c>
      <c r="D6" s="38"/>
      <c r="E6" s="38"/>
      <c r="F6" s="38"/>
      <c r="G6" s="38"/>
      <c r="H6" s="38"/>
      <c r="I6" s="4" t="s">
        <v>2</v>
      </c>
      <c r="J6" s="5" t="s">
        <v>3</v>
      </c>
      <c r="K6" s="4" t="s">
        <v>4</v>
      </c>
      <c r="L6" s="4" t="s">
        <v>5</v>
      </c>
    </row>
    <row r="7" spans="1:13" x14ac:dyDescent="0.25">
      <c r="A7" s="6">
        <v>1</v>
      </c>
      <c r="B7" s="39" t="s">
        <v>6</v>
      </c>
      <c r="C7" s="40"/>
      <c r="D7" s="40"/>
      <c r="E7" s="40"/>
      <c r="F7" s="40"/>
      <c r="G7" s="41"/>
      <c r="H7" s="42"/>
      <c r="I7" s="42"/>
      <c r="J7" s="42"/>
      <c r="K7" s="42"/>
      <c r="L7" s="42"/>
    </row>
    <row r="8" spans="1:13" ht="29.25" customHeight="1" x14ac:dyDescent="0.25">
      <c r="A8" s="3">
        <v>1</v>
      </c>
      <c r="B8" s="7" t="s">
        <v>7</v>
      </c>
      <c r="C8" s="23" t="s">
        <v>8</v>
      </c>
      <c r="D8" s="24"/>
      <c r="E8" s="24"/>
      <c r="F8" s="24"/>
      <c r="G8" s="24"/>
      <c r="H8" s="24"/>
      <c r="I8" s="8">
        <v>2838</v>
      </c>
      <c r="J8" s="2" t="s">
        <v>9</v>
      </c>
      <c r="K8" s="8"/>
      <c r="L8" s="9">
        <f>ROUND(I8*K8,2)</f>
        <v>0</v>
      </c>
      <c r="M8" t="s">
        <v>10</v>
      </c>
    </row>
    <row r="9" spans="1:13" x14ac:dyDescent="0.25">
      <c r="A9" s="25"/>
      <c r="B9" s="26"/>
      <c r="C9" s="26"/>
      <c r="D9" s="26"/>
      <c r="E9" s="26"/>
      <c r="F9" s="26"/>
      <c r="G9" s="27" t="s">
        <v>11</v>
      </c>
      <c r="H9" s="28"/>
      <c r="I9" s="28"/>
      <c r="J9" s="28"/>
      <c r="K9" s="28"/>
      <c r="L9" s="10">
        <f>SUM(L8)</f>
        <v>0</v>
      </c>
    </row>
    <row r="10" spans="1:13" x14ac:dyDescent="0.25">
      <c r="A10" s="6">
        <v>5</v>
      </c>
      <c r="B10" s="13" t="s">
        <v>12</v>
      </c>
      <c r="C10" s="14"/>
      <c r="D10" s="14"/>
      <c r="E10" s="14"/>
      <c r="F10" s="14"/>
      <c r="G10" s="25"/>
      <c r="H10" s="26"/>
      <c r="I10" s="26"/>
      <c r="J10" s="26"/>
      <c r="K10" s="26"/>
      <c r="L10" s="26"/>
    </row>
    <row r="11" spans="1:13" ht="28.5" customHeight="1" x14ac:dyDescent="0.25">
      <c r="A11" s="3">
        <v>2</v>
      </c>
      <c r="B11" s="7" t="s">
        <v>57</v>
      </c>
      <c r="C11" s="23" t="s">
        <v>58</v>
      </c>
      <c r="D11" s="24"/>
      <c r="E11" s="24"/>
      <c r="F11" s="24"/>
      <c r="G11" s="24"/>
      <c r="H11" s="24"/>
      <c r="I11" s="8">
        <v>2838</v>
      </c>
      <c r="J11" s="2" t="s">
        <v>9</v>
      </c>
      <c r="K11" s="8"/>
      <c r="L11" s="9">
        <f>ROUND(I11*K11,2)</f>
        <v>0</v>
      </c>
      <c r="M11" t="s">
        <v>13</v>
      </c>
    </row>
    <row r="12" spans="1:13" x14ac:dyDescent="0.25">
      <c r="A12" s="3">
        <v>3</v>
      </c>
      <c r="B12" s="7" t="s">
        <v>33</v>
      </c>
      <c r="C12" s="21" t="s">
        <v>34</v>
      </c>
      <c r="D12" s="22"/>
      <c r="E12" s="22"/>
      <c r="F12" s="22"/>
      <c r="G12" s="22"/>
      <c r="H12" s="22"/>
      <c r="I12" s="8">
        <v>5676</v>
      </c>
      <c r="J12" s="2" t="s">
        <v>9</v>
      </c>
      <c r="K12" s="8"/>
      <c r="L12" s="9">
        <f>ROUND(I12*K12,2)</f>
        <v>0</v>
      </c>
      <c r="M12" t="s">
        <v>35</v>
      </c>
    </row>
    <row r="13" spans="1:13" ht="29.25" customHeight="1" x14ac:dyDescent="0.25">
      <c r="A13" s="3">
        <v>4</v>
      </c>
      <c r="B13" s="7" t="s">
        <v>14</v>
      </c>
      <c r="C13" s="23" t="s">
        <v>15</v>
      </c>
      <c r="D13" s="24"/>
      <c r="E13" s="24"/>
      <c r="F13" s="24"/>
      <c r="G13" s="24"/>
      <c r="H13" s="24"/>
      <c r="I13" s="8">
        <v>2838</v>
      </c>
      <c r="J13" s="2" t="s">
        <v>9</v>
      </c>
      <c r="K13" s="8"/>
      <c r="L13" s="9">
        <f>ROUND(I13*K13,2)</f>
        <v>0</v>
      </c>
      <c r="M13" t="s">
        <v>16</v>
      </c>
    </row>
    <row r="14" spans="1:13" x14ac:dyDescent="0.25">
      <c r="A14" s="3">
        <v>5</v>
      </c>
      <c r="B14" s="7" t="s">
        <v>30</v>
      </c>
      <c r="C14" s="21" t="s">
        <v>31</v>
      </c>
      <c r="D14" s="22"/>
      <c r="E14" s="22"/>
      <c r="F14" s="22"/>
      <c r="G14" s="22"/>
      <c r="H14" s="22"/>
      <c r="I14" s="8">
        <v>503</v>
      </c>
      <c r="J14" s="2" t="s">
        <v>18</v>
      </c>
      <c r="K14" s="8"/>
      <c r="L14" s="9">
        <f>ROUND(I14*K14,2)</f>
        <v>0</v>
      </c>
      <c r="M14" t="s">
        <v>32</v>
      </c>
    </row>
    <row r="15" spans="1:13" x14ac:dyDescent="0.25">
      <c r="A15" s="25"/>
      <c r="B15" s="26"/>
      <c r="C15" s="26"/>
      <c r="D15" s="26"/>
      <c r="E15" s="26"/>
      <c r="F15" s="26"/>
      <c r="G15" s="27" t="s">
        <v>17</v>
      </c>
      <c r="H15" s="28"/>
      <c r="I15" s="28"/>
      <c r="J15" s="28"/>
      <c r="K15" s="28"/>
      <c r="L15" s="10">
        <f>SUM(L11:L14)</f>
        <v>0</v>
      </c>
    </row>
    <row r="16" spans="1:13" x14ac:dyDescent="0.25">
      <c r="A16" s="6">
        <v>9</v>
      </c>
      <c r="B16" s="13" t="s">
        <v>19</v>
      </c>
      <c r="C16" s="14"/>
      <c r="D16" s="14"/>
      <c r="E16" s="14"/>
      <c r="F16" s="14"/>
      <c r="G16" s="25"/>
      <c r="H16" s="26"/>
      <c r="I16" s="26"/>
      <c r="J16" s="26"/>
      <c r="K16" s="26"/>
      <c r="L16" s="26"/>
    </row>
    <row r="17" spans="1:13" x14ac:dyDescent="0.25">
      <c r="A17" s="3">
        <v>6</v>
      </c>
      <c r="B17" s="7" t="s">
        <v>20</v>
      </c>
      <c r="C17" s="21" t="s">
        <v>21</v>
      </c>
      <c r="D17" s="22"/>
      <c r="E17" s="22"/>
      <c r="F17" s="22"/>
      <c r="G17" s="22"/>
      <c r="H17" s="22"/>
      <c r="I17" s="8">
        <v>30</v>
      </c>
      <c r="J17" s="2" t="s">
        <v>18</v>
      </c>
      <c r="K17" s="8"/>
      <c r="L17" s="9">
        <f t="shared" ref="L17:L22" si="0">ROUND(I17*K17,2)</f>
        <v>0</v>
      </c>
      <c r="M17" t="s">
        <v>22</v>
      </c>
    </row>
    <row r="18" spans="1:13" x14ac:dyDescent="0.25">
      <c r="A18" s="3">
        <v>7</v>
      </c>
      <c r="B18" s="7" t="s">
        <v>23</v>
      </c>
      <c r="C18" s="21" t="s">
        <v>24</v>
      </c>
      <c r="D18" s="22"/>
      <c r="E18" s="22"/>
      <c r="F18" s="22"/>
      <c r="G18" s="22"/>
      <c r="H18" s="22"/>
      <c r="I18" s="8">
        <v>30</v>
      </c>
      <c r="J18" s="2" t="s">
        <v>18</v>
      </c>
      <c r="K18" s="8"/>
      <c r="L18" s="9">
        <f t="shared" si="0"/>
        <v>0</v>
      </c>
      <c r="M18" t="s">
        <v>25</v>
      </c>
    </row>
    <row r="19" spans="1:13" ht="30" customHeight="1" x14ac:dyDescent="0.25">
      <c r="A19" s="3">
        <v>8</v>
      </c>
      <c r="B19" s="7" t="s">
        <v>26</v>
      </c>
      <c r="C19" s="23" t="s">
        <v>27</v>
      </c>
      <c r="D19" s="24"/>
      <c r="E19" s="24"/>
      <c r="F19" s="24"/>
      <c r="G19" s="24"/>
      <c r="H19" s="24"/>
      <c r="I19" s="8">
        <v>503</v>
      </c>
      <c r="J19" s="2" t="s">
        <v>18</v>
      </c>
      <c r="K19" s="8"/>
      <c r="L19" s="9">
        <f t="shared" si="0"/>
        <v>0</v>
      </c>
      <c r="M19" t="s">
        <v>28</v>
      </c>
    </row>
    <row r="20" spans="1:13" x14ac:dyDescent="0.25">
      <c r="A20" s="3">
        <v>9</v>
      </c>
      <c r="B20" s="7" t="s">
        <v>36</v>
      </c>
      <c r="C20" s="21" t="s">
        <v>37</v>
      </c>
      <c r="D20" s="22"/>
      <c r="E20" s="22"/>
      <c r="F20" s="22"/>
      <c r="G20" s="22"/>
      <c r="H20" s="22"/>
      <c r="I20" s="8">
        <v>597.67999999999995</v>
      </c>
      <c r="J20" s="2" t="s">
        <v>38</v>
      </c>
      <c r="K20" s="8"/>
      <c r="L20" s="9">
        <f t="shared" si="0"/>
        <v>0</v>
      </c>
      <c r="M20" t="s">
        <v>39</v>
      </c>
    </row>
    <row r="21" spans="1:13" x14ac:dyDescent="0.25">
      <c r="A21" s="3">
        <v>10</v>
      </c>
      <c r="B21" s="7" t="s">
        <v>46</v>
      </c>
      <c r="C21" s="21" t="s">
        <v>47</v>
      </c>
      <c r="D21" s="22"/>
      <c r="E21" s="22"/>
      <c r="F21" s="22"/>
      <c r="G21" s="22"/>
      <c r="H21" s="22"/>
      <c r="I21" s="8">
        <v>332.04599999999999</v>
      </c>
      <c r="J21" s="2" t="s">
        <v>38</v>
      </c>
      <c r="K21" s="8"/>
      <c r="L21" s="9">
        <f t="shared" si="0"/>
        <v>0</v>
      </c>
      <c r="M21" t="s">
        <v>48</v>
      </c>
    </row>
    <row r="22" spans="1:13" x14ac:dyDescent="0.25">
      <c r="A22" s="3">
        <v>11</v>
      </c>
      <c r="B22" s="7" t="s">
        <v>49</v>
      </c>
      <c r="C22" s="21" t="s">
        <v>50</v>
      </c>
      <c r="D22" s="22"/>
      <c r="E22" s="22"/>
      <c r="F22" s="22"/>
      <c r="G22" s="22"/>
      <c r="H22" s="22"/>
      <c r="I22" s="8">
        <v>5644.7820000000002</v>
      </c>
      <c r="J22" s="2" t="s">
        <v>38</v>
      </c>
      <c r="K22" s="8"/>
      <c r="L22" s="9">
        <f t="shared" si="0"/>
        <v>0</v>
      </c>
      <c r="M22" t="s">
        <v>51</v>
      </c>
    </row>
    <row r="23" spans="1:13" x14ac:dyDescent="0.25">
      <c r="A23" s="25"/>
      <c r="B23" s="26"/>
      <c r="C23" s="26"/>
      <c r="D23" s="26"/>
      <c r="E23" s="26"/>
      <c r="F23" s="26"/>
      <c r="G23" s="27" t="s">
        <v>29</v>
      </c>
      <c r="H23" s="28"/>
      <c r="I23" s="28"/>
      <c r="J23" s="28"/>
      <c r="K23" s="28"/>
      <c r="L23" s="10">
        <f>SUM(L17:M22)</f>
        <v>0</v>
      </c>
    </row>
    <row r="24" spans="1:13" x14ac:dyDescent="0.25">
      <c r="A24" s="6">
        <v>0</v>
      </c>
      <c r="B24" s="13" t="s">
        <v>40</v>
      </c>
      <c r="C24" s="14"/>
      <c r="D24" s="14"/>
      <c r="E24" s="14"/>
      <c r="F24" s="14"/>
      <c r="G24" s="25"/>
      <c r="H24" s="26"/>
      <c r="I24" s="26"/>
      <c r="J24" s="26"/>
      <c r="K24" s="26"/>
      <c r="L24" s="26"/>
    </row>
    <row r="25" spans="1:13" x14ac:dyDescent="0.25">
      <c r="A25" s="3">
        <v>12</v>
      </c>
      <c r="B25" s="7" t="s">
        <v>41</v>
      </c>
      <c r="C25" s="21" t="s">
        <v>42</v>
      </c>
      <c r="D25" s="22"/>
      <c r="E25" s="22"/>
      <c r="F25" s="22"/>
      <c r="G25" s="22"/>
      <c r="H25" s="22"/>
      <c r="I25" s="8">
        <v>1</v>
      </c>
      <c r="J25" s="2" t="s">
        <v>43</v>
      </c>
      <c r="K25" s="8"/>
      <c r="L25" s="9">
        <f>ROUND(I25*K25,2)</f>
        <v>0</v>
      </c>
      <c r="M25" t="s">
        <v>44</v>
      </c>
    </row>
    <row r="26" spans="1:13" x14ac:dyDescent="0.25">
      <c r="A26" s="25"/>
      <c r="B26" s="26"/>
      <c r="C26" s="26"/>
      <c r="D26" s="26"/>
      <c r="E26" s="26"/>
      <c r="F26" s="26"/>
      <c r="G26" s="27" t="s">
        <v>45</v>
      </c>
      <c r="H26" s="28"/>
      <c r="I26" s="28"/>
      <c r="J26" s="28"/>
      <c r="K26" s="28"/>
      <c r="L26" s="10">
        <f>SUM(L25)</f>
        <v>0</v>
      </c>
    </row>
    <row r="27" spans="1:13" x14ac:dyDescent="0.25">
      <c r="A27" s="25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</row>
    <row r="28" spans="1:13" x14ac:dyDescent="0.25">
      <c r="A28" s="3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3" ht="15" customHeight="1" x14ac:dyDescent="0.25">
      <c r="A29" s="34" t="s">
        <v>52</v>
      </c>
      <c r="B29" s="35"/>
      <c r="C29" s="35"/>
      <c r="D29" s="29" t="s">
        <v>53</v>
      </c>
      <c r="E29" s="16"/>
      <c r="F29" s="29" t="s">
        <v>54</v>
      </c>
      <c r="G29" s="16"/>
      <c r="H29" s="19" t="s">
        <v>55</v>
      </c>
      <c r="I29" s="20"/>
      <c r="J29" s="12"/>
      <c r="K29" s="17">
        <f>L26+L23+L15+L9</f>
        <v>0</v>
      </c>
      <c r="L29" s="18"/>
    </row>
    <row r="30" spans="1:13" x14ac:dyDescent="0.25">
      <c r="A30" s="36"/>
      <c r="B30" s="36"/>
      <c r="C30" s="36"/>
      <c r="D30" s="46"/>
      <c r="E30" s="47"/>
      <c r="F30" s="46"/>
      <c r="G30" s="47"/>
      <c r="H30" s="46"/>
      <c r="I30" s="47"/>
      <c r="J30" s="47"/>
      <c r="K30" s="47"/>
      <c r="L30" s="47"/>
    </row>
    <row r="31" spans="1:13" x14ac:dyDescent="0.25">
      <c r="A31" s="36"/>
      <c r="B31" s="36"/>
      <c r="C31" s="36"/>
      <c r="D31" s="15">
        <v>21</v>
      </c>
      <c r="E31" s="16"/>
      <c r="F31" s="17">
        <f>K29*0.21</f>
        <v>0</v>
      </c>
      <c r="G31" s="18"/>
      <c r="H31" s="19" t="s">
        <v>56</v>
      </c>
      <c r="I31" s="20"/>
      <c r="J31" s="12"/>
      <c r="K31" s="17">
        <f>K29*1.21</f>
        <v>0</v>
      </c>
      <c r="L31" s="18"/>
    </row>
    <row r="32" spans="1:13" x14ac:dyDescent="0.25">
      <c r="A32" s="3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1:12" x14ac:dyDescent="0.25">
      <c r="A33" s="25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</row>
  </sheetData>
  <mergeCells count="47">
    <mergeCell ref="A1:L3"/>
    <mergeCell ref="H30:L30"/>
    <mergeCell ref="D30:E30"/>
    <mergeCell ref="F30:G30"/>
    <mergeCell ref="A23:F23"/>
    <mergeCell ref="G23:K23"/>
    <mergeCell ref="A26:F26"/>
    <mergeCell ref="C8:H8"/>
    <mergeCell ref="A6:B6"/>
    <mergeCell ref="A32:L32"/>
    <mergeCell ref="A27:L27"/>
    <mergeCell ref="C21:H21"/>
    <mergeCell ref="H31:I31"/>
    <mergeCell ref="A28:L28"/>
    <mergeCell ref="K31:L31"/>
    <mergeCell ref="A29:C31"/>
    <mergeCell ref="C6:H6"/>
    <mergeCell ref="B7:F7"/>
    <mergeCell ref="G7:L7"/>
    <mergeCell ref="K29:L29"/>
    <mergeCell ref="C17:H17"/>
    <mergeCell ref="C12:H12"/>
    <mergeCell ref="C14:H14"/>
    <mergeCell ref="A33:L33"/>
    <mergeCell ref="D29:E29"/>
    <mergeCell ref="F29:G29"/>
    <mergeCell ref="C20:H20"/>
    <mergeCell ref="B24:F24"/>
    <mergeCell ref="G24:L24"/>
    <mergeCell ref="G26:K26"/>
    <mergeCell ref="A9:F9"/>
    <mergeCell ref="G9:K9"/>
    <mergeCell ref="G16:L16"/>
    <mergeCell ref="A15:F15"/>
    <mergeCell ref="G15:K15"/>
    <mergeCell ref="B10:F10"/>
    <mergeCell ref="G10:L10"/>
    <mergeCell ref="C11:H11"/>
    <mergeCell ref="C13:H13"/>
    <mergeCell ref="B16:F16"/>
    <mergeCell ref="D31:E31"/>
    <mergeCell ref="F31:G31"/>
    <mergeCell ref="H29:I29"/>
    <mergeCell ref="C18:H18"/>
    <mergeCell ref="C22:H22"/>
    <mergeCell ref="C19:H19"/>
    <mergeCell ref="C25:H25"/>
  </mergeCells>
  <phoneticPr fontId="0" type="noConversion"/>
  <pageMargins left="0.19685039375000002" right="0.19685039375000002" top="0.78740157499999996" bottom="0.78740157499999996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Položky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Křivánková Martina</cp:lastModifiedBy>
  <dcterms:created xsi:type="dcterms:W3CDTF">2018-04-18T10:07:28Z</dcterms:created>
  <dcterms:modified xsi:type="dcterms:W3CDTF">2018-06-14T12:29:08Z</dcterms:modified>
</cp:coreProperties>
</file>