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<sst xmlns="http://schemas.openxmlformats.org/spreadsheetml/2006/main" count="481" uniqueCount="309">
  <si>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</si>
  <si>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</si>
  <si>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</si>
  <si>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</si>
  <si>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</si>
  <si>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</si>
  <si>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</si>
  <si>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</si>
  <si>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</si>
  <si>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</si>
  <si>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</si>
  <si>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</si>
  <si>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</si>
  <si>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</si>
  <si>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</si>
  <si>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</si>
  <si>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</si>
  <si>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</si>
  <si>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</si>
  <si>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</si>
  <si>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</si>
  <si>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</si>
  <si>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</si>
  <si>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</si>
  <si>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</si>
  <si>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</si>
  <si>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</si>
  <si>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</si>
  <si>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</si>
  <si>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</si>
  <si>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</si>
  <si>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</si>
  <si>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</si>
  <si>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</si>
  <si>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</si>
  <si>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</si>
  <si>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</si>
  <si>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</si>
  <si>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</si>
  <si>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</si>
  <si>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</si>
  <si>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</si>
  <si>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</si>
  <si>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</si>
  <si>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</si>
  <si>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</si>
  <si>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</si>
  <si>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</si>
  <si>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</si>
  <si>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</si>
  <si>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</si>
  <si>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</si>
  <si>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</si>
  <si>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</si>
  <si>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</si>
  <si>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</si>
  <si>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</si>
  <si>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</si>
  <si>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</si>
  <si>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</si>
  <si>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</si>
  <si>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</si>
  <si>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</si>
  <si>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</si>
  <si>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</si>
  <si>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</si>
  <si>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</si>
  <si>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</si>
  <si>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</si>
  <si>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</si>
  <si>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</si>
  <si>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</si>
  <si>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</si>
  <si>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</si>
  <si>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</si>
  <si>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</si>
  <si>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549</t>
  </si>
  <si>
    <t>Domov pro seniory Černá Hora</t>
  </si>
  <si>
    <t>01</t>
  </si>
  <si>
    <t>Oprava chodníků na nádvoří před budovou</t>
  </si>
  <si>
    <t>11</t>
  </si>
  <si>
    <t>Přípravné a přidružené práce</t>
  </si>
  <si>
    <t>113105113R00</t>
  </si>
  <si>
    <t xml:space="preserve">Rozebrání dlažeb z lom. kamene do MC, spáry s MC </t>
  </si>
  <si>
    <t>m2</t>
  </si>
  <si>
    <t>0,8*1,4</t>
  </si>
  <si>
    <t>113106121R00</t>
  </si>
  <si>
    <t xml:space="preserve">Rozebrání dlažeb z betonových dlaždic na sucho </t>
  </si>
  <si>
    <t>0,3*7,6+43,2*1,6+1,8*13,2+1,8*8,5*2+2,5*8,6+Pi*2,4*2,4</t>
  </si>
  <si>
    <t>113106222R00</t>
  </si>
  <si>
    <t xml:space="preserve">Rozebrání dlažeb z drobných kostek v živici </t>
  </si>
  <si>
    <t>0,3*0,6</t>
  </si>
  <si>
    <t>113109305R00</t>
  </si>
  <si>
    <t xml:space="preserve">Odstranění podkladu pl. 50 m2, bet.prostý tl.5 cm </t>
  </si>
  <si>
    <t>2,2*0,25+7,0*0,15+3,2*0,3+(1,9+2,5+0,8)*0,1+(8,8*2+13,8)*0,2</t>
  </si>
  <si>
    <t>113202111R00</t>
  </si>
  <si>
    <t xml:space="preserve">Vytrhání obrub z krajníků nebo obrubníků stojatých </t>
  </si>
  <si>
    <t>m</t>
  </si>
  <si>
    <t>1,4+0,7+7,0+3,2+8,4*2+8,9*2+2,0*4+Pi*2,4*2+8,5*3+14,0</t>
  </si>
  <si>
    <t>11-PC1</t>
  </si>
  <si>
    <t xml:space="preserve">Vytýčení stáv. inž. sítí </t>
  </si>
  <si>
    <t>kpl</t>
  </si>
  <si>
    <t>11-PC2</t>
  </si>
  <si>
    <t xml:space="preserve">Ochrana stávající zeleně </t>
  </si>
  <si>
    <t>12</t>
  </si>
  <si>
    <t>Odkopávky a prokopávky</t>
  </si>
  <si>
    <t>122201101R00</t>
  </si>
  <si>
    <t xml:space="preserve">Odkopávky nezapažené v hor. 3 do 100 m3 </t>
  </si>
  <si>
    <t>m3</t>
  </si>
  <si>
    <t>(1,85*8,5*2+2,55*8,5+41,0*1,0)*0,18</t>
  </si>
  <si>
    <t>122201109R00</t>
  </si>
  <si>
    <t xml:space="preserve">Příplatek za lepivost - odkopávky v hor. 3 </t>
  </si>
  <si>
    <t>16,9425*0,5</t>
  </si>
  <si>
    <t>139601102R00</t>
  </si>
  <si>
    <t xml:space="preserve">Ruční výkopy a odkopávky v hornině tř. 3 </t>
  </si>
  <si>
    <t>doplnění obrubníků:4,1*0,3*0,3</t>
  </si>
  <si>
    <t>nopová folie:(11,4+43,55+14,8)*0,3*0,36</t>
  </si>
  <si>
    <t>odkopávky:(194,4386-94,125)*0,18</t>
  </si>
  <si>
    <t>16</t>
  </si>
  <si>
    <t>Přemístění výkopku</t>
  </si>
  <si>
    <t>162701103R00</t>
  </si>
  <si>
    <t xml:space="preserve">Vodorovné přemístění výkopku z hor.1-4 do 8000 m </t>
  </si>
  <si>
    <t>167101101R00</t>
  </si>
  <si>
    <t xml:space="preserve">Nakládání výkopku z hor.1-4 v množství do 100 m3 </t>
  </si>
  <si>
    <t>16,9425+25,9584-7,533</t>
  </si>
  <si>
    <t>17</t>
  </si>
  <si>
    <t>Konstrukce ze zemin</t>
  </si>
  <si>
    <t>175101201R00</t>
  </si>
  <si>
    <t xml:space="preserve">Obsyp objektu bez prohození sypaniny </t>
  </si>
  <si>
    <t>175101209R00</t>
  </si>
  <si>
    <t xml:space="preserve">Příplatek za prohození sypaniny pro obsyp objektu </t>
  </si>
  <si>
    <t>199000002R00</t>
  </si>
  <si>
    <t xml:space="preserve">Poplatek za skládku horniny 1- 4 </t>
  </si>
  <si>
    <t>18</t>
  </si>
  <si>
    <t>Povrchové úpravy terénu</t>
  </si>
  <si>
    <t>180402111R00</t>
  </si>
  <si>
    <t xml:space="preserve">Založení trávníku parkového výsevem v rovině </t>
  </si>
  <si>
    <t>podél obrubníků:109,5*0,25</t>
  </si>
  <si>
    <t>181101111R00</t>
  </si>
  <si>
    <t xml:space="preserve">Úprava pláně v zářezech se zhutněním - ručně </t>
  </si>
  <si>
    <t>0,8*1,4+0,72*7,0+43,55*2,2+1,85*8,5*2+2,55*8,5+1,66*12,8+Pi*2,4*2,4</t>
  </si>
  <si>
    <t>-(46,0*0,15+5,5*0,3)</t>
  </si>
  <si>
    <t>181301102R00</t>
  </si>
  <si>
    <t xml:space="preserve">Rozprostření ornice, rovina, tl. 10-15 cm,do 500m2 </t>
  </si>
  <si>
    <t>00572400</t>
  </si>
  <si>
    <t>Směs travní parková I. běžná zátěž</t>
  </si>
  <si>
    <t>kg</t>
  </si>
  <si>
    <t>27,375*0,025</t>
  </si>
  <si>
    <t>10364200</t>
  </si>
  <si>
    <t>Ornice</t>
  </si>
  <si>
    <t>27,375*0,15</t>
  </si>
  <si>
    <t>38</t>
  </si>
  <si>
    <t>Kompletní konstrukce</t>
  </si>
  <si>
    <t>380311551R00</t>
  </si>
  <si>
    <t xml:space="preserve">Beton komplet. konstrukcí prostý C 20/25 do 15 cm </t>
  </si>
  <si>
    <t>poklop výtahu:(1,5*2,7-0,9*1,8)*0,15</t>
  </si>
  <si>
    <t>poklopy větracích šachet:(1,935*1,555-1,235*0,855)*0,07</t>
  </si>
  <si>
    <t>(1,945*1,57-1,245*0,87)*0,07</t>
  </si>
  <si>
    <t>380356211R00</t>
  </si>
  <si>
    <t xml:space="preserve">Bednění kompl.konstr.omítaných pl.rovinných,zříz. </t>
  </si>
  <si>
    <t>(0,95+1,95)*2*0,2</t>
  </si>
  <si>
    <t>(1,235+0,855+1,245+0,87)*2*0,1</t>
  </si>
  <si>
    <t>380356212R00</t>
  </si>
  <si>
    <t xml:space="preserve">Bednění kompl.konstr.omítaných pl.rovinných,odbed. </t>
  </si>
  <si>
    <t>45</t>
  </si>
  <si>
    <t>Podkladní a vedlejší konstrukce</t>
  </si>
  <si>
    <t>457971111R00</t>
  </si>
  <si>
    <t xml:space="preserve">Zřízení vrstvy z geotextilie skl.do 1:5, š. do 3 m </t>
  </si>
  <si>
    <t>69366198</t>
  </si>
  <si>
    <t>Geotextilie 300 g/m2 š. 200cm 100% PP</t>
  </si>
  <si>
    <t>185,8886*1,15</t>
  </si>
  <si>
    <t>56</t>
  </si>
  <si>
    <t>Podkladní vrstvy komunikací a zpevněných ploch</t>
  </si>
  <si>
    <t>564851111R00</t>
  </si>
  <si>
    <t>Podklad ze štěrkodrti po zhutnění tloušťky 15 cm 8-16 mm</t>
  </si>
  <si>
    <t>59</t>
  </si>
  <si>
    <t>Dlažby a předlažby komunikací</t>
  </si>
  <si>
    <t>591241111R00</t>
  </si>
  <si>
    <t xml:space="preserve">Kladení dlažby drobné kostky, lože z MC tl. 5 cm </t>
  </si>
  <si>
    <t>0,3*2,8</t>
  </si>
  <si>
    <t>596215020R00</t>
  </si>
  <si>
    <t xml:space="preserve">Kladení zámkové dlažby tl. 6 cm do drtě tl. 3 cm </t>
  </si>
  <si>
    <t>597101112RT1</t>
  </si>
  <si>
    <t>Montáž odvodňovacího žlabu včetně betonového lože C 12/15, zatížení B 125 kN</t>
  </si>
  <si>
    <t>150 mm:10,5+3,5+9,0*2+14,0</t>
  </si>
  <si>
    <t>300 mm:1,5*2+2,5</t>
  </si>
  <si>
    <t>59-PC</t>
  </si>
  <si>
    <t>Příplatek za ztížené podmínky - kladení dlažby v místě stáv. laviček</t>
  </si>
  <si>
    <t>58380120.A</t>
  </si>
  <si>
    <t>Kostka dlažební drobná 8/10 tř. 1  1t = 5 m2</t>
  </si>
  <si>
    <t>0,84*1,02</t>
  </si>
  <si>
    <t>59-M1</t>
  </si>
  <si>
    <t>185,8886*1,01</t>
  </si>
  <si>
    <t>59-M3</t>
  </si>
  <si>
    <t xml:space="preserve">Žlab SF-300, beze spádu, litin. hrana, D 400 </t>
  </si>
  <si>
    <t>5,5</t>
  </si>
  <si>
    <t>87</t>
  </si>
  <si>
    <t>Potrubí z trub z plastických hmot</t>
  </si>
  <si>
    <t>831350012RAB</t>
  </si>
  <si>
    <t>Kanalizace z trub PVC hrdlových D 160 mm hloubka 1,0 m</t>
  </si>
  <si>
    <t>3,0+33,5+2,5+0,5*3</t>
  </si>
  <si>
    <t>87-PC</t>
  </si>
  <si>
    <t>Úprava venk. rozvodu vody na zalévání prodloužení, uložení do země</t>
  </si>
  <si>
    <t>89</t>
  </si>
  <si>
    <t>Ostatní konstrukce na trubním vedení</t>
  </si>
  <si>
    <t>899101111R00</t>
  </si>
  <si>
    <t xml:space="preserve">Osazení poklopu s rámem do 50 kg </t>
  </si>
  <si>
    <t>kus</t>
  </si>
  <si>
    <t>chodníkový:1</t>
  </si>
  <si>
    <t>899101211U00</t>
  </si>
  <si>
    <t xml:space="preserve">Dmtž poklop litina+rám -50kg </t>
  </si>
  <si>
    <t>899102111R00</t>
  </si>
  <si>
    <t xml:space="preserve">Osazení poklopu s rámem do 100 kg </t>
  </si>
  <si>
    <t>stávající:1</t>
  </si>
  <si>
    <t>899102211U00</t>
  </si>
  <si>
    <t xml:space="preserve">Dmtž poklop litina+rám -100kg </t>
  </si>
  <si>
    <t>výtah:1</t>
  </si>
  <si>
    <t>899201211U00</t>
  </si>
  <si>
    <t xml:space="preserve">Dmtž mříž litina+rám -50kg </t>
  </si>
  <si>
    <t>899203111RT2</t>
  </si>
  <si>
    <t>Osazení mříží litinových s rámem do 150 kg včetně dodávky vtokové mříže 500 x 500 mm, C250</t>
  </si>
  <si>
    <t>89-PC</t>
  </si>
  <si>
    <t>Zapravení hor. líce nového chodníkového poklopu po odbourání stávajícího</t>
  </si>
  <si>
    <t>89-M1</t>
  </si>
  <si>
    <t>Typový chodníkový poklop ze šedé litiny 800/800 mm</t>
  </si>
  <si>
    <t>91</t>
  </si>
  <si>
    <t>Doplňující práce na komunikaci</t>
  </si>
  <si>
    <t>917862111R00</t>
  </si>
  <si>
    <t xml:space="preserve">Osazení stojat. obrub.bet. s opěrou,lože z C 20/25 </t>
  </si>
  <si>
    <t>109,5+4,1</t>
  </si>
  <si>
    <t>919731122R00</t>
  </si>
  <si>
    <t xml:space="preserve">Zarovnání styčné plochy živičné tl. do 10 cm </t>
  </si>
  <si>
    <t>0,5+1,5+4,1</t>
  </si>
  <si>
    <t>59217420</t>
  </si>
  <si>
    <t>Obrubník chodníkový 1000/100/200</t>
  </si>
  <si>
    <t>113,6*1,01</t>
  </si>
  <si>
    <t>95</t>
  </si>
  <si>
    <t>Dokončovací konstrukce na pozemních stavbách</t>
  </si>
  <si>
    <t>953941212R00</t>
  </si>
  <si>
    <t xml:space="preserve">Osazování mříží v rámu nebo z jednotlivých tyčí </t>
  </si>
  <si>
    <t>953943123R00</t>
  </si>
  <si>
    <t xml:space="preserve">Osazení kovových předmětů do betonu, 15 kg / kus </t>
  </si>
  <si>
    <t>rám poklopu výtahu:4</t>
  </si>
  <si>
    <t>rámy větracích šachet:4*2</t>
  </si>
  <si>
    <t>953981102R00</t>
  </si>
  <si>
    <t xml:space="preserve">Chemické kotvy do betonu, hl. 90 mm, M 10, ampule </t>
  </si>
  <si>
    <t>10+8*2</t>
  </si>
  <si>
    <t>95-M1</t>
  </si>
  <si>
    <t xml:space="preserve">Nerezový profil 80/80/6 </t>
  </si>
  <si>
    <t>(1,0+2,0)*2*7,34*1,08</t>
  </si>
  <si>
    <t>(1,4+1,0)*2*2*7,34*1,08</t>
  </si>
  <si>
    <t>95-M2</t>
  </si>
  <si>
    <t xml:space="preserve">Nerezová mříž větracích šachet z pásové oceli </t>
  </si>
  <si>
    <t>96</t>
  </si>
  <si>
    <t>Bourání konstrukcí</t>
  </si>
  <si>
    <t>965042131R00</t>
  </si>
  <si>
    <t xml:space="preserve">Bourání mazanin betonových  tl. 10 cm, pl. 4 m2 </t>
  </si>
  <si>
    <t>965042231R00</t>
  </si>
  <si>
    <t xml:space="preserve">Bourání mazanin betonových tl. nad 10 cm, pl. 4 m2 </t>
  </si>
  <si>
    <t>976016111R00</t>
  </si>
  <si>
    <t xml:space="preserve">Vybourání betonových .žlabů </t>
  </si>
  <si>
    <t>10,4+41,0</t>
  </si>
  <si>
    <t>96-PC</t>
  </si>
  <si>
    <t>DMT ocel. mříží beton. žlabů a větracích šachet likvidace</t>
  </si>
  <si>
    <t>99</t>
  </si>
  <si>
    <t>Staveništní přesun hmot</t>
  </si>
  <si>
    <t>998223011R00</t>
  </si>
  <si>
    <t xml:space="preserve">Přesun hmot, pozemní komunikace, kryt dlážděný </t>
  </si>
  <si>
    <t>t</t>
  </si>
  <si>
    <t>711</t>
  </si>
  <si>
    <t>Izolace proti vodě</t>
  </si>
  <si>
    <t>711482020RZ1</t>
  </si>
  <si>
    <t>Izolační systém nopová folie svisle včetně dodávky fólie a doplňků</t>
  </si>
  <si>
    <t>(11,4+43,55+14,8)*0,6</t>
  </si>
  <si>
    <t>711792620U00</t>
  </si>
  <si>
    <t xml:space="preserve">Izolace lišta krycí odvětrávací </t>
  </si>
  <si>
    <t>11,4+43,55+14,8</t>
  </si>
  <si>
    <t>998711101R00</t>
  </si>
  <si>
    <t xml:space="preserve">Přesun hmot pro izolace proti vodě, výšky do 6 m </t>
  </si>
  <si>
    <t>721</t>
  </si>
  <si>
    <t>Vnitřní kanalizace</t>
  </si>
  <si>
    <t>721242110RT1</t>
  </si>
  <si>
    <t>Lapač střešních splavenin PP HL600 D 200 mm, kloub zápachová klapka, koš na listí</t>
  </si>
  <si>
    <t>721242805R00</t>
  </si>
  <si>
    <t xml:space="preserve">Demontáž lapače střešních splavenin </t>
  </si>
  <si>
    <t>998721101R00</t>
  </si>
  <si>
    <t xml:space="preserve">Přesun hmot pro vnitřní kanalizaci, výšky do 6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</si>
  <si>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</si>
  <si>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</si>
  <si>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</si>
  <si>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</si>
  <si>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</si>
  <si>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</si>
  <si>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</si>
  <si>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</si>
  <si>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</si>
  <si>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</si>
  <si>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</si>
  <si>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</si>
  <si>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</si>
  <si>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</si>
  <si>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</si>
  <si>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</si>
  <si>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Dlažba betonová 600/400/40 odstín standart </t>
  </si>
  <si>
    <t>95,454545*1,01</t>
  </si>
  <si>
    <t xml:space="preserve">Dlažba betonová 400/400/50 odstín standart </t>
  </si>
  <si>
    <t>84,5454545*1,01</t>
  </si>
  <si>
    <t xml:space="preserve">Žlab KE-100, spádovaný, pozink. hrana, C250 </t>
  </si>
  <si>
    <t>46,00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</si>
</sst>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18" fillId="34" borderId="72" xfId="46" applyNumberFormat="1" applyFont="1" applyFill="1" applyBorder="1" applyAlignment="1">
      <alignment horizontal="left" wrapText="1"/>
      <protection/>
    </xf>
    <xf numFmtId="49" fontId="18" fillId="34" borderId="73" xfId="46" applyNumberFormat="1" applyFont="1" applyFill="1" applyBorder="1" applyAlignment="1">
      <alignment horizontal="left" wrapText="1"/>
      <protection/>
    </xf>
    <xf numFmtId="49" fontId="18" fillId="34" borderId="72" xfId="46" applyNumberFormat="1" applyFont="1" applyFill="1" applyBorder="1" applyAlignment="1">
      <alignment horizontal="left" wrapText="1"/>
      <protection/>
    </xf>
    <xf numFmtId="49" fontId="18" fillId="34" borderId="73" xfId="46" applyNumberFormat="1" applyFont="1" applyFill="1" applyBorder="1" applyAlignment="1">
      <alignment horizontal="left" wrapText="1"/>
      <protection/>
    </xf>
    <xf numFmtId="49" fontId="18" fillId="34" borderId="74" xfId="46" applyNumberFormat="1" applyFont="1" applyFill="1" applyBorder="1" applyAlignment="1">
      <alignment horizontal="left" wrapText="1"/>
      <protection/>
    </xf>
    <xf numFmtId="49" fontId="18" fillId="34" borderId="75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Rekapitulace!A30</f>
        <v>Ztížené výrobní podmínky</v>
      </c>
      <c r="E15" s="58"/>
      <c r="F15" s="59"/>
      <c r="G15" s="56">
        <f>Rekapitulace!I30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Rekapitulace!A31</f>
        <v>Oborová přirážka</v>
      </c>
      <c r="E16" s="60"/>
      <c r="F16" s="61"/>
      <c r="G16" s="56">
        <f>Rekapitulace!I31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Rekapitulace!A32</f>
        <v>Přesun stavebních kapacit</v>
      </c>
      <c r="E17" s="60"/>
      <c r="F17" s="61"/>
      <c r="G17" s="56">
        <f>Rekapitulace!I32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Rekapitulace!A33</f>
        <v>Mimostaveništní doprava</v>
      </c>
      <c r="E18" s="60"/>
      <c r="F18" s="61"/>
      <c r="G18" s="56">
        <f>Rekapitulace!I33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Rekapitulace!A34</f>
        <v>Zařízení staveniště</v>
      </c>
      <c r="E19" s="60"/>
      <c r="F19" s="61"/>
      <c r="G19" s="56">
        <f>Rekapitulace!I34</f>
        <v>0</v>
      </c>
    </row>
    <row r="20" spans="1:7" ht="15.75" customHeight="1">
      <c r="A20" s="64"/>
      <c r="B20" s="55"/>
      <c r="C20" s="56"/>
      <c r="D20" s="9" t="str">
        <f>Rekapitulace!A35</f>
        <v>Provoz investora</v>
      </c>
      <c r="E20" s="60"/>
      <c r="F20" s="61"/>
      <c r="G20" s="56">
        <f>Rekapitulace!I35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Rekapitulace!A36</f>
        <v>Kompletační činnost (IČD)</v>
      </c>
      <c r="E21" s="60"/>
      <c r="F21" s="61"/>
      <c r="G21" s="56">
        <f>Rekapitulace!I36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549 Domov pro seniory Černá Hora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217" t="s">
        <v>50</v>
      </c>
      <c r="B2" s="218"/>
      <c r="C2" s="103" t="str">
        <f>CONCATENATE(cisloobjektu," ",nazevobjektu)</f>
        <v>01 Oprava chodníků na nádvoří před budovou</v>
      </c>
      <c r="D2" s="104"/>
      <c r="E2" s="105"/>
      <c r="F2" s="104"/>
      <c r="G2" s="219"/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11</v>
      </c>
      <c r="B7" s="115" t="str">
        <f>Položky!C7</f>
        <v>Přípravné a přidružené práce</v>
      </c>
      <c r="C7" s="66"/>
      <c r="D7" s="116"/>
      <c r="E7" s="201">
        <f>Položky!BA20</f>
        <v>0</v>
      </c>
      <c r="F7" s="202">
        <f>Položky!BB20</f>
        <v>0</v>
      </c>
      <c r="G7" s="202">
        <f>Položky!BC20</f>
        <v>0</v>
      </c>
      <c r="H7" s="202">
        <f>Položky!BD20</f>
        <v>0</v>
      </c>
      <c r="I7" s="203">
        <f>Položky!BE20</f>
        <v>0</v>
      </c>
    </row>
    <row r="8" spans="1:9" s="35" customFormat="1" ht="12.75">
      <c r="A8" s="200" t="str">
        <f>Položky!B21</f>
        <v>12</v>
      </c>
      <c r="B8" s="115" t="str">
        <f>Položky!C21</f>
        <v>Odkopávky a prokopávky</v>
      </c>
      <c r="C8" s="66"/>
      <c r="D8" s="116"/>
      <c r="E8" s="201">
        <f>Položky!BA30</f>
        <v>0</v>
      </c>
      <c r="F8" s="202">
        <f>Položky!BB30</f>
        <v>0</v>
      </c>
      <c r="G8" s="202">
        <f>Položky!BC30</f>
        <v>0</v>
      </c>
      <c r="H8" s="202">
        <f>Položky!BD30</f>
        <v>0</v>
      </c>
      <c r="I8" s="203">
        <f>Položky!BE30</f>
        <v>0</v>
      </c>
    </row>
    <row r="9" spans="1:9" s="35" customFormat="1" ht="12.75">
      <c r="A9" s="200" t="str">
        <f>Položky!B31</f>
        <v>16</v>
      </c>
      <c r="B9" s="115" t="str">
        <f>Položky!C31</f>
        <v>Přemístění výkopku</v>
      </c>
      <c r="C9" s="66"/>
      <c r="D9" s="116"/>
      <c r="E9" s="201">
        <f>Položky!BA35</f>
        <v>0</v>
      </c>
      <c r="F9" s="202">
        <f>Položky!BB35</f>
        <v>0</v>
      </c>
      <c r="G9" s="202">
        <f>Položky!BC35</f>
        <v>0</v>
      </c>
      <c r="H9" s="202">
        <f>Položky!BD35</f>
        <v>0</v>
      </c>
      <c r="I9" s="203">
        <f>Položky!BE35</f>
        <v>0</v>
      </c>
    </row>
    <row r="10" spans="1:9" s="35" customFormat="1" ht="12.75">
      <c r="A10" s="200" t="str">
        <f>Položky!B36</f>
        <v>17</v>
      </c>
      <c r="B10" s="115" t="str">
        <f>Položky!C36</f>
        <v>Konstrukce ze zemin</v>
      </c>
      <c r="C10" s="66"/>
      <c r="D10" s="116"/>
      <c r="E10" s="201">
        <f>Položky!BA41</f>
        <v>0</v>
      </c>
      <c r="F10" s="202">
        <f>Položky!BB41</f>
        <v>0</v>
      </c>
      <c r="G10" s="202">
        <f>Položky!BC41</f>
        <v>0</v>
      </c>
      <c r="H10" s="202">
        <f>Položky!BD41</f>
        <v>0</v>
      </c>
      <c r="I10" s="203">
        <f>Položky!BE41</f>
        <v>0</v>
      </c>
    </row>
    <row r="11" spans="1:9" s="35" customFormat="1" ht="12.75">
      <c r="A11" s="200" t="str">
        <f>Položky!B42</f>
        <v>18</v>
      </c>
      <c r="B11" s="115" t="str">
        <f>Položky!C42</f>
        <v>Povrchové úpravy terénu</v>
      </c>
      <c r="C11" s="66"/>
      <c r="D11" s="116"/>
      <c r="E11" s="201">
        <f>Položky!BA53</f>
        <v>0</v>
      </c>
      <c r="F11" s="202">
        <f>Položky!BB53</f>
        <v>0</v>
      </c>
      <c r="G11" s="202">
        <f>Položky!BC53</f>
        <v>0</v>
      </c>
      <c r="H11" s="202">
        <f>Položky!BD53</f>
        <v>0</v>
      </c>
      <c r="I11" s="203">
        <f>Položky!BE53</f>
        <v>0</v>
      </c>
    </row>
    <row r="12" spans="1:9" s="35" customFormat="1" ht="12.75">
      <c r="A12" s="200" t="str">
        <f>Položky!B54</f>
        <v>38</v>
      </c>
      <c r="B12" s="115" t="str">
        <f>Položky!C54</f>
        <v>Kompletní konstrukce</v>
      </c>
      <c r="C12" s="66"/>
      <c r="D12" s="116"/>
      <c r="E12" s="201">
        <f>Položky!BA63</f>
        <v>0</v>
      </c>
      <c r="F12" s="202">
        <f>Položky!BB63</f>
        <v>0</v>
      </c>
      <c r="G12" s="202">
        <f>Položky!BC63</f>
        <v>0</v>
      </c>
      <c r="H12" s="202">
        <f>Položky!BD63</f>
        <v>0</v>
      </c>
      <c r="I12" s="203">
        <f>Položky!BE63</f>
        <v>0</v>
      </c>
    </row>
    <row r="13" spans="1:9" s="35" customFormat="1" ht="12.75">
      <c r="A13" s="200" t="str">
        <f>Položky!B64</f>
        <v>45</v>
      </c>
      <c r="B13" s="115" t="str">
        <f>Položky!C64</f>
        <v>Podkladní a vedlejší konstrukce</v>
      </c>
      <c r="C13" s="66"/>
      <c r="D13" s="116"/>
      <c r="E13" s="201">
        <f>Položky!BA68</f>
        <v>0</v>
      </c>
      <c r="F13" s="202">
        <f>Položky!BB68</f>
        <v>0</v>
      </c>
      <c r="G13" s="202">
        <f>Položky!BC68</f>
        <v>0</v>
      </c>
      <c r="H13" s="202">
        <f>Položky!BD68</f>
        <v>0</v>
      </c>
      <c r="I13" s="203">
        <f>Položky!BE68</f>
        <v>0</v>
      </c>
    </row>
    <row r="14" spans="1:9" s="35" customFormat="1" ht="12.75">
      <c r="A14" s="200" t="str">
        <f>Položky!B69</f>
        <v>56</v>
      </c>
      <c r="B14" s="115" t="str">
        <f>Položky!C69</f>
        <v>Podkladní vrstvy komunikací a zpevněných ploch</v>
      </c>
      <c r="C14" s="66"/>
      <c r="D14" s="116"/>
      <c r="E14" s="201">
        <f>Položky!BA71</f>
        <v>0</v>
      </c>
      <c r="F14" s="202">
        <f>Položky!BB71</f>
        <v>0</v>
      </c>
      <c r="G14" s="202">
        <f>Položky!BC71</f>
        <v>0</v>
      </c>
      <c r="H14" s="202">
        <f>Položky!BD71</f>
        <v>0</v>
      </c>
      <c r="I14" s="203">
        <f>Položky!BE71</f>
        <v>0</v>
      </c>
    </row>
    <row r="15" spans="1:9" s="35" customFormat="1" ht="12.75">
      <c r="A15" s="200" t="str">
        <f>Položky!B72</f>
        <v>59</v>
      </c>
      <c r="B15" s="115" t="str">
        <f>Položky!C72</f>
        <v>Dlažby a předlažby komunikací</v>
      </c>
      <c r="C15" s="66"/>
      <c r="D15" s="116"/>
      <c r="E15" s="201">
        <f>Položky!BA90</f>
        <v>0</v>
      </c>
      <c r="F15" s="202">
        <f>Položky!BB90</f>
        <v>0</v>
      </c>
      <c r="G15" s="202">
        <f>Položky!BC90</f>
        <v>0</v>
      </c>
      <c r="H15" s="202">
        <f>Položky!BD90</f>
        <v>0</v>
      </c>
      <c r="I15" s="203">
        <f>Položky!BE90</f>
        <v>0</v>
      </c>
    </row>
    <row r="16" spans="1:9" s="35" customFormat="1" ht="12.75">
      <c r="A16" s="200" t="str">
        <f>Položky!B91</f>
        <v>87</v>
      </c>
      <c r="B16" s="115" t="str">
        <f>Položky!C91</f>
        <v>Potrubí z trub z plastických hmot</v>
      </c>
      <c r="C16" s="66"/>
      <c r="D16" s="116"/>
      <c r="E16" s="201">
        <f>Položky!BA95</f>
        <v>0</v>
      </c>
      <c r="F16" s="202">
        <f>Položky!BB95</f>
        <v>0</v>
      </c>
      <c r="G16" s="202">
        <f>Položky!BC95</f>
        <v>0</v>
      </c>
      <c r="H16" s="202">
        <f>Položky!BD95</f>
        <v>0</v>
      </c>
      <c r="I16" s="203">
        <f>Položky!BE95</f>
        <v>0</v>
      </c>
    </row>
    <row r="17" spans="1:9" s="35" customFormat="1" ht="12.75">
      <c r="A17" s="200" t="str">
        <f>Položky!B96</f>
        <v>89</v>
      </c>
      <c r="B17" s="115" t="str">
        <f>Položky!C96</f>
        <v>Ostatní konstrukce na trubním vedení</v>
      </c>
      <c r="C17" s="66"/>
      <c r="D17" s="116"/>
      <c r="E17" s="201">
        <f>Položky!BA109</f>
        <v>0</v>
      </c>
      <c r="F17" s="202">
        <f>Položky!BB109</f>
        <v>0</v>
      </c>
      <c r="G17" s="202">
        <f>Položky!BC109</f>
        <v>0</v>
      </c>
      <c r="H17" s="202">
        <f>Položky!BD109</f>
        <v>0</v>
      </c>
      <c r="I17" s="203">
        <f>Položky!BE109</f>
        <v>0</v>
      </c>
    </row>
    <row r="18" spans="1:9" s="35" customFormat="1" ht="12.75">
      <c r="A18" s="200" t="str">
        <f>Položky!B110</f>
        <v>91</v>
      </c>
      <c r="B18" s="115" t="str">
        <f>Položky!C110</f>
        <v>Doplňující práce na komunikaci</v>
      </c>
      <c r="C18" s="66"/>
      <c r="D18" s="116"/>
      <c r="E18" s="201">
        <f>Položky!BA117</f>
        <v>0</v>
      </c>
      <c r="F18" s="202">
        <f>Položky!BB117</f>
        <v>0</v>
      </c>
      <c r="G18" s="202">
        <f>Položky!BC117</f>
        <v>0</v>
      </c>
      <c r="H18" s="202">
        <f>Položky!BD117</f>
        <v>0</v>
      </c>
      <c r="I18" s="203">
        <f>Položky!BE117</f>
        <v>0</v>
      </c>
    </row>
    <row r="19" spans="1:9" s="35" customFormat="1" ht="12.75">
      <c r="A19" s="200" t="str">
        <f>Položky!B118</f>
        <v>95</v>
      </c>
      <c r="B19" s="115" t="str">
        <f>Položky!C118</f>
        <v>Dokončovací konstrukce na pozemních stavbách</v>
      </c>
      <c r="C19" s="66"/>
      <c r="D19" s="116"/>
      <c r="E19" s="201">
        <f>Položky!BA129</f>
        <v>0</v>
      </c>
      <c r="F19" s="202">
        <f>Položky!BB129</f>
        <v>0</v>
      </c>
      <c r="G19" s="202">
        <f>Položky!BC129</f>
        <v>0</v>
      </c>
      <c r="H19" s="202">
        <f>Položky!BD129</f>
        <v>0</v>
      </c>
      <c r="I19" s="203">
        <f>Položky!BE129</f>
        <v>0</v>
      </c>
    </row>
    <row r="20" spans="1:9" s="35" customFormat="1" ht="12.75">
      <c r="A20" s="200" t="str">
        <f>Položky!B130</f>
        <v>96</v>
      </c>
      <c r="B20" s="115" t="str">
        <f>Položky!C130</f>
        <v>Bourání konstrukcí</v>
      </c>
      <c r="C20" s="66"/>
      <c r="D20" s="116"/>
      <c r="E20" s="201">
        <f>Položky!BA139</f>
        <v>0</v>
      </c>
      <c r="F20" s="202">
        <f>Položky!BB139</f>
        <v>0</v>
      </c>
      <c r="G20" s="202">
        <f>Položky!BC139</f>
        <v>0</v>
      </c>
      <c r="H20" s="202">
        <f>Položky!BD139</f>
        <v>0</v>
      </c>
      <c r="I20" s="203">
        <f>Položky!BE139</f>
        <v>0</v>
      </c>
    </row>
    <row r="21" spans="1:9" s="35" customFormat="1" ht="12.75">
      <c r="A21" s="200" t="str">
        <f>Položky!B140</f>
        <v>99</v>
      </c>
      <c r="B21" s="115" t="str">
        <f>Položky!C140</f>
        <v>Staveništní přesun hmot</v>
      </c>
      <c r="C21" s="66"/>
      <c r="D21" s="116"/>
      <c r="E21" s="201">
        <f>Položky!BA142</f>
        <v>0</v>
      </c>
      <c r="F21" s="202">
        <f>Položky!BB142</f>
        <v>0</v>
      </c>
      <c r="G21" s="202">
        <f>Položky!BC142</f>
        <v>0</v>
      </c>
      <c r="H21" s="202">
        <f>Položky!BD142</f>
        <v>0</v>
      </c>
      <c r="I21" s="203">
        <f>Položky!BE142</f>
        <v>0</v>
      </c>
    </row>
    <row r="22" spans="1:9" s="35" customFormat="1" ht="12.75">
      <c r="A22" s="200" t="str">
        <f>Položky!B143</f>
        <v>711</v>
      </c>
      <c r="B22" s="115" t="str">
        <f>Položky!C143</f>
        <v>Izolace proti vodě</v>
      </c>
      <c r="C22" s="66"/>
      <c r="D22" s="116"/>
      <c r="E22" s="201">
        <f>Položky!BA149</f>
        <v>0</v>
      </c>
      <c r="F22" s="202">
        <f>Položky!BB149</f>
        <v>0</v>
      </c>
      <c r="G22" s="202">
        <f>Položky!BC149</f>
        <v>0</v>
      </c>
      <c r="H22" s="202">
        <f>Položky!BD149</f>
        <v>0</v>
      </c>
      <c r="I22" s="203">
        <f>Položky!BE149</f>
        <v>0</v>
      </c>
    </row>
    <row r="23" spans="1:9" s="35" customFormat="1" ht="12.75">
      <c r="A23" s="200" t="str">
        <f>Položky!B150</f>
        <v>721</v>
      </c>
      <c r="B23" s="115" t="str">
        <f>Položky!C150</f>
        <v>Vnitřní kanalizace</v>
      </c>
      <c r="C23" s="66"/>
      <c r="D23" s="116"/>
      <c r="E23" s="201">
        <f>Položky!BA154</f>
        <v>0</v>
      </c>
      <c r="F23" s="202">
        <f>Položky!BB154</f>
        <v>0</v>
      </c>
      <c r="G23" s="202">
        <f>Položky!BC154</f>
        <v>0</v>
      </c>
      <c r="H23" s="202">
        <f>Položky!BD154</f>
        <v>0</v>
      </c>
      <c r="I23" s="203">
        <f>Položky!BE154</f>
        <v>0</v>
      </c>
    </row>
    <row r="24" spans="1:9" s="35" customFormat="1" ht="13.5" thickBot="1">
      <c r="A24" s="200" t="str">
        <f>Položky!B155</f>
        <v>D96</v>
      </c>
      <c r="B24" s="115" t="str">
        <f>Položky!C155</f>
        <v>Přesuny suti a vybouraných hmot</v>
      </c>
      <c r="C24" s="66"/>
      <c r="D24" s="116"/>
      <c r="E24" s="201">
        <f>Položky!BA159</f>
        <v>0</v>
      </c>
      <c r="F24" s="202">
        <f>Položky!BB159</f>
        <v>0</v>
      </c>
      <c r="G24" s="202">
        <f>Položky!BC159</f>
        <v>0</v>
      </c>
      <c r="H24" s="202">
        <f>Položky!BD159</f>
        <v>0</v>
      </c>
      <c r="I24" s="203">
        <f>Položky!BE159</f>
        <v>0</v>
      </c>
    </row>
    <row r="25" spans="1:9" s="123" customFormat="1" ht="13.5" thickBot="1">
      <c r="A25" s="117"/>
      <c r="B25" s="118" t="s">
        <v>57</v>
      </c>
      <c r="C25" s="118"/>
      <c r="D25" s="119"/>
      <c r="E25" s="120">
        <f>SUM(E7:E24)</f>
        <v>0</v>
      </c>
      <c r="F25" s="121">
        <f>SUM(F7:F24)</f>
        <v>0</v>
      </c>
      <c r="G25" s="121">
        <f>SUM(G7:G24)</f>
        <v>0</v>
      </c>
      <c r="H25" s="121">
        <f>SUM(H7:H24)</f>
        <v>0</v>
      </c>
      <c r="I25" s="122">
        <f>SUM(I7:I24)</f>
        <v>0</v>
      </c>
    </row>
    <row r="26" spans="1:9" ht="12.75">
      <c r="A26" s="66"/>
      <c r="B26" s="66"/>
      <c r="C26" s="66"/>
      <c r="D26" s="66"/>
      <c r="E26" s="66"/>
      <c r="F26" s="66"/>
      <c r="G26" s="66"/>
      <c r="H26" s="66"/>
      <c r="I26" s="66"/>
    </row>
    <row r="27" spans="1:57" ht="19.5" customHeight="1">
      <c r="A27" s="107" t="s">
        <v>58</v>
      </c>
      <c r="B27" s="107"/>
      <c r="C27" s="107"/>
      <c r="D27" s="107"/>
      <c r="E27" s="107"/>
      <c r="F27" s="107"/>
      <c r="G27" s="124"/>
      <c r="H27" s="107"/>
      <c r="I27" s="107"/>
      <c r="BA27" s="41"/>
      <c r="BB27" s="41"/>
      <c r="BC27" s="41"/>
      <c r="BD27" s="41"/>
      <c r="BE27" s="41"/>
    </row>
    <row r="28" spans="1:9" ht="13.5" thickBo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12.75">
      <c r="A29" s="71" t="s">
        <v>59</v>
      </c>
      <c r="B29" s="72"/>
      <c r="C29" s="72"/>
      <c r="D29" s="125"/>
      <c r="E29" s="126" t="s">
        <v>60</v>
      </c>
      <c r="F29" s="127" t="s">
        <v>61</v>
      </c>
      <c r="G29" s="128" t="s">
        <v>62</v>
      </c>
      <c r="H29" s="129"/>
      <c r="I29" s="130" t="s">
        <v>60</v>
      </c>
    </row>
    <row r="30" spans="1:53" ht="12.75">
      <c r="A30" s="64" t="s">
        <v>295</v>
      </c>
      <c r="B30" s="55"/>
      <c r="C30" s="55"/>
      <c r="D30" s="131"/>
      <c r="E30" s="132"/>
      <c r="F30" s="133"/>
      <c r="G30" s="134">
        <f aca="true" t="shared" si="0" ref="G30:G37">CHOOSE(BA30+1,HSV+PSV,HSV+PSV+Mont,HSV+PSV+Dodavka+Mont,HSV,PSV,Mont,Dodavka,Mont+Dodavka,0)</f>
        <v>0</v>
      </c>
      <c r="H30" s="135"/>
      <c r="I30" s="136">
        <f aca="true" t="shared" si="1" ref="I30:I37">E30+F30*G30/100</f>
        <v>0</v>
      </c>
      <c r="BA30">
        <v>0</v>
      </c>
    </row>
    <row r="31" spans="1:53" ht="12.75">
      <c r="A31" s="64" t="s">
        <v>296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0</v>
      </c>
    </row>
    <row r="32" spans="1:53" ht="12.75">
      <c r="A32" s="64" t="s">
        <v>297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ht="12.75">
      <c r="A33" s="64" t="s">
        <v>298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0</v>
      </c>
    </row>
    <row r="34" spans="1:53" ht="12.75">
      <c r="A34" s="64" t="s">
        <v>299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1</v>
      </c>
    </row>
    <row r="35" spans="1:53" ht="12.75">
      <c r="A35" s="64" t="s">
        <v>300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1</v>
      </c>
    </row>
    <row r="36" spans="1:53" ht="12.75">
      <c r="A36" s="64" t="s">
        <v>301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53" ht="12.75">
      <c r="A37" s="64" t="s">
        <v>302</v>
      </c>
      <c r="B37" s="55"/>
      <c r="C37" s="55"/>
      <c r="D37" s="131"/>
      <c r="E37" s="132"/>
      <c r="F37" s="133"/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9" ht="13.5" thickBot="1">
      <c r="A38" s="137"/>
      <c r="B38" s="138" t="s">
        <v>63</v>
      </c>
      <c r="C38" s="139"/>
      <c r="D38" s="140"/>
      <c r="E38" s="141"/>
      <c r="F38" s="142"/>
      <c r="G38" s="142"/>
      <c r="H38" s="222">
        <f>SUM(I30:I37)</f>
        <v>0</v>
      </c>
      <c r="I38" s="223"/>
    </row>
    <row r="40" spans="2:9" ht="12.75">
      <c r="B40" s="123"/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2"/>
  <sheetViews>
    <sheetView showGridLines="0" showZeros="0" tabSelected="1" view="pageBreakPreview" zoomScaleSheetLayoutView="100" workbookViewId="0" topLeftCell="A127">
      <selection activeCell="B163" sqref="B16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549 Domov pro seniory Černá Hora</v>
      </c>
      <c r="D3" s="151"/>
      <c r="E3" s="152" t="s">
        <v>64</v>
      </c>
      <c r="F3" s="153">
        <f>Rekapitulace!H1</f>
        <v>0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01 Oprava chodníků na nádvoří před budovou</v>
      </c>
      <c r="D4" s="155"/>
      <c r="E4" s="228">
        <f>Rekapitulace!G2</f>
        <v>0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1.12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4" t="s">
        <v>85</v>
      </c>
      <c r="D9" s="225"/>
      <c r="E9" s="181">
        <v>1.12</v>
      </c>
      <c r="F9" s="182"/>
      <c r="G9" s="183"/>
      <c r="M9" s="179" t="s">
        <v>85</v>
      </c>
      <c r="O9" s="170"/>
    </row>
    <row r="10" spans="1:104" ht="12.75">
      <c r="A10" s="171">
        <v>2</v>
      </c>
      <c r="B10" s="172" t="s">
        <v>86</v>
      </c>
      <c r="C10" s="173" t="s">
        <v>87</v>
      </c>
      <c r="D10" s="174" t="s">
        <v>84</v>
      </c>
      <c r="E10" s="175">
        <v>165.3556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5" ht="12.75">
      <c r="A11" s="178"/>
      <c r="B11" s="180"/>
      <c r="C11" s="224" t="s">
        <v>88</v>
      </c>
      <c r="D11" s="225"/>
      <c r="E11" s="181">
        <v>165.3556</v>
      </c>
      <c r="F11" s="182"/>
      <c r="G11" s="183"/>
      <c r="M11" s="179" t="s">
        <v>88</v>
      </c>
      <c r="O11" s="170"/>
    </row>
    <row r="12" spans="1:104" ht="12.75">
      <c r="A12" s="171">
        <v>3</v>
      </c>
      <c r="B12" s="172" t="s">
        <v>89</v>
      </c>
      <c r="C12" s="173" t="s">
        <v>90</v>
      </c>
      <c r="D12" s="174" t="s">
        <v>84</v>
      </c>
      <c r="E12" s="175">
        <v>0.18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5" ht="12.75">
      <c r="A13" s="178"/>
      <c r="B13" s="180"/>
      <c r="C13" s="224" t="s">
        <v>91</v>
      </c>
      <c r="D13" s="225"/>
      <c r="E13" s="181">
        <v>0.18</v>
      </c>
      <c r="F13" s="182"/>
      <c r="G13" s="183"/>
      <c r="M13" s="179" t="s">
        <v>91</v>
      </c>
      <c r="O13" s="170"/>
    </row>
    <row r="14" spans="1:104" ht="12.75">
      <c r="A14" s="171">
        <v>4</v>
      </c>
      <c r="B14" s="172" t="s">
        <v>92</v>
      </c>
      <c r="C14" s="173" t="s">
        <v>93</v>
      </c>
      <c r="D14" s="174" t="s">
        <v>84</v>
      </c>
      <c r="E14" s="175">
        <v>9.36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5" ht="12.75">
      <c r="A15" s="178"/>
      <c r="B15" s="180"/>
      <c r="C15" s="224" t="s">
        <v>94</v>
      </c>
      <c r="D15" s="225"/>
      <c r="E15" s="181">
        <v>9.36</v>
      </c>
      <c r="F15" s="182"/>
      <c r="G15" s="183"/>
      <c r="M15" s="179" t="s">
        <v>94</v>
      </c>
      <c r="O15" s="170"/>
    </row>
    <row r="16" spans="1:104" ht="12.75">
      <c r="A16" s="171">
        <v>5</v>
      </c>
      <c r="B16" s="172" t="s">
        <v>95</v>
      </c>
      <c r="C16" s="173" t="s">
        <v>96</v>
      </c>
      <c r="D16" s="174" t="s">
        <v>97</v>
      </c>
      <c r="E16" s="175">
        <v>109.4796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5" ht="12.75">
      <c r="A17" s="178"/>
      <c r="B17" s="180"/>
      <c r="C17" s="224" t="s">
        <v>98</v>
      </c>
      <c r="D17" s="225"/>
      <c r="E17" s="181">
        <v>109.4796</v>
      </c>
      <c r="F17" s="182"/>
      <c r="G17" s="183"/>
      <c r="M17" s="179" t="s">
        <v>98</v>
      </c>
      <c r="O17" s="170"/>
    </row>
    <row r="18" spans="1:104" ht="12.75">
      <c r="A18" s="171">
        <v>6</v>
      </c>
      <c r="B18" s="172" t="s">
        <v>99</v>
      </c>
      <c r="C18" s="173" t="s">
        <v>100</v>
      </c>
      <c r="D18" s="174" t="s">
        <v>101</v>
      </c>
      <c r="E18" s="175">
        <v>1</v>
      </c>
      <c r="F18" s="175">
        <v>0</v>
      </c>
      <c r="G18" s="176">
        <f>E18*F18</f>
        <v>0</v>
      </c>
      <c r="O18" s="170">
        <v>2</v>
      </c>
      <c r="AA18" s="146">
        <v>12</v>
      </c>
      <c r="AB18" s="146">
        <v>0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12</v>
      </c>
      <c r="CB18" s="177">
        <v>0</v>
      </c>
      <c r="CZ18" s="146">
        <v>0</v>
      </c>
    </row>
    <row r="19" spans="1:104" ht="12.75">
      <c r="A19" s="171">
        <v>7</v>
      </c>
      <c r="B19" s="172" t="s">
        <v>102</v>
      </c>
      <c r="C19" s="173" t="s">
        <v>103</v>
      </c>
      <c r="D19" s="174" t="s">
        <v>101</v>
      </c>
      <c r="E19" s="175">
        <v>1</v>
      </c>
      <c r="F19" s="175">
        <v>0</v>
      </c>
      <c r="G19" s="176">
        <f>E19*F19</f>
        <v>0</v>
      </c>
      <c r="O19" s="170">
        <v>2</v>
      </c>
      <c r="AA19" s="146">
        <v>12</v>
      </c>
      <c r="AB19" s="146">
        <v>0</v>
      </c>
      <c r="AC19" s="146">
        <v>60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12</v>
      </c>
      <c r="CB19" s="177">
        <v>0</v>
      </c>
      <c r="CZ19" s="146">
        <v>0</v>
      </c>
    </row>
    <row r="20" spans="1:57" ht="12.75">
      <c r="A20" s="184"/>
      <c r="B20" s="185" t="s">
        <v>73</v>
      </c>
      <c r="C20" s="186" t="str">
        <f>CONCATENATE(B7," ",C7)</f>
        <v>11 Přípravné a přidružené práce</v>
      </c>
      <c r="D20" s="187"/>
      <c r="E20" s="188"/>
      <c r="F20" s="189"/>
      <c r="G20" s="190">
        <f>SUM(G7:G19)</f>
        <v>0</v>
      </c>
      <c r="O20" s="170">
        <v>4</v>
      </c>
      <c r="BA20" s="191">
        <f>SUM(BA7:BA19)</f>
        <v>0</v>
      </c>
      <c r="BB20" s="191">
        <f>SUM(BB7:BB19)</f>
        <v>0</v>
      </c>
      <c r="BC20" s="191">
        <f>SUM(BC7:BC19)</f>
        <v>0</v>
      </c>
      <c r="BD20" s="191">
        <f>SUM(BD7:BD19)</f>
        <v>0</v>
      </c>
      <c r="BE20" s="191">
        <f>SUM(BE7:BE19)</f>
        <v>0</v>
      </c>
    </row>
    <row r="21" spans="1:15" ht="12.75">
      <c r="A21" s="163" t="s">
        <v>72</v>
      </c>
      <c r="B21" s="164" t="s">
        <v>104</v>
      </c>
      <c r="C21" s="165" t="s">
        <v>105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8</v>
      </c>
      <c r="B22" s="172" t="s">
        <v>106</v>
      </c>
      <c r="C22" s="173" t="s">
        <v>107</v>
      </c>
      <c r="D22" s="174" t="s">
        <v>108</v>
      </c>
      <c r="E22" s="175">
        <v>16.9425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5" ht="12.75">
      <c r="A23" s="178"/>
      <c r="B23" s="180"/>
      <c r="C23" s="224" t="s">
        <v>109</v>
      </c>
      <c r="D23" s="225"/>
      <c r="E23" s="181">
        <v>16.9425</v>
      </c>
      <c r="F23" s="182"/>
      <c r="G23" s="183"/>
      <c r="M23" s="179" t="s">
        <v>109</v>
      </c>
      <c r="O23" s="170"/>
    </row>
    <row r="24" spans="1:104" ht="12.75">
      <c r="A24" s="171">
        <v>9</v>
      </c>
      <c r="B24" s="172" t="s">
        <v>110</v>
      </c>
      <c r="C24" s="173" t="s">
        <v>111</v>
      </c>
      <c r="D24" s="174" t="s">
        <v>108</v>
      </c>
      <c r="E24" s="175">
        <v>8.4712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5" ht="12.75">
      <c r="A25" s="178"/>
      <c r="B25" s="180"/>
      <c r="C25" s="224" t="s">
        <v>112</v>
      </c>
      <c r="D25" s="225"/>
      <c r="E25" s="181">
        <v>8.4712</v>
      </c>
      <c r="F25" s="182"/>
      <c r="G25" s="183"/>
      <c r="M25" s="179" t="s">
        <v>112</v>
      </c>
      <c r="O25" s="170"/>
    </row>
    <row r="26" spans="1:104" ht="12.75">
      <c r="A26" s="171">
        <v>10</v>
      </c>
      <c r="B26" s="172" t="s">
        <v>113</v>
      </c>
      <c r="C26" s="173" t="s">
        <v>114</v>
      </c>
      <c r="D26" s="174" t="s">
        <v>108</v>
      </c>
      <c r="E26" s="175">
        <v>25.9584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</v>
      </c>
    </row>
    <row r="27" spans="1:15" ht="12.75">
      <c r="A27" s="178"/>
      <c r="B27" s="180"/>
      <c r="C27" s="224" t="s">
        <v>115</v>
      </c>
      <c r="D27" s="225"/>
      <c r="E27" s="181">
        <v>0.369</v>
      </c>
      <c r="F27" s="182"/>
      <c r="G27" s="183"/>
      <c r="M27" s="179" t="s">
        <v>115</v>
      </c>
      <c r="O27" s="170"/>
    </row>
    <row r="28" spans="1:15" ht="12.75">
      <c r="A28" s="178"/>
      <c r="B28" s="180"/>
      <c r="C28" s="224" t="s">
        <v>116</v>
      </c>
      <c r="D28" s="225"/>
      <c r="E28" s="181">
        <v>7.533</v>
      </c>
      <c r="F28" s="182"/>
      <c r="G28" s="183"/>
      <c r="M28" s="179" t="s">
        <v>116</v>
      </c>
      <c r="O28" s="170"/>
    </row>
    <row r="29" spans="1:15" ht="12.75">
      <c r="A29" s="178"/>
      <c r="B29" s="180"/>
      <c r="C29" s="224" t="s">
        <v>117</v>
      </c>
      <c r="D29" s="225"/>
      <c r="E29" s="181">
        <v>18.0564</v>
      </c>
      <c r="F29" s="182"/>
      <c r="G29" s="183"/>
      <c r="M29" s="179" t="s">
        <v>117</v>
      </c>
      <c r="O29" s="170"/>
    </row>
    <row r="30" spans="1:57" ht="12.75">
      <c r="A30" s="184"/>
      <c r="B30" s="185" t="s">
        <v>73</v>
      </c>
      <c r="C30" s="186" t="str">
        <f>CONCATENATE(B21," ",C21)</f>
        <v>12 Odkopávky a prokopávky</v>
      </c>
      <c r="D30" s="187"/>
      <c r="E30" s="188"/>
      <c r="F30" s="189"/>
      <c r="G30" s="190">
        <f>SUM(G21:G29)</f>
        <v>0</v>
      </c>
      <c r="O30" s="170">
        <v>4</v>
      </c>
      <c r="BA30" s="191">
        <f>SUM(BA21:BA29)</f>
        <v>0</v>
      </c>
      <c r="BB30" s="191">
        <f>SUM(BB21:BB29)</f>
        <v>0</v>
      </c>
      <c r="BC30" s="191">
        <f>SUM(BC21:BC29)</f>
        <v>0</v>
      </c>
      <c r="BD30" s="191">
        <f>SUM(BD21:BD29)</f>
        <v>0</v>
      </c>
      <c r="BE30" s="191">
        <f>SUM(BE21:BE29)</f>
        <v>0</v>
      </c>
    </row>
    <row r="31" spans="1:15" ht="12.75">
      <c r="A31" s="163" t="s">
        <v>72</v>
      </c>
      <c r="B31" s="164" t="s">
        <v>118</v>
      </c>
      <c r="C31" s="165" t="s">
        <v>119</v>
      </c>
      <c r="D31" s="166"/>
      <c r="E31" s="167"/>
      <c r="F31" s="167"/>
      <c r="G31" s="168"/>
      <c r="H31" s="169"/>
      <c r="I31" s="169"/>
      <c r="O31" s="170">
        <v>1</v>
      </c>
    </row>
    <row r="32" spans="1:104" ht="12.75">
      <c r="A32" s="171">
        <v>11</v>
      </c>
      <c r="B32" s="172" t="s">
        <v>120</v>
      </c>
      <c r="C32" s="173" t="s">
        <v>121</v>
      </c>
      <c r="D32" s="174" t="s">
        <v>108</v>
      </c>
      <c r="E32" s="175">
        <v>35.3679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04" ht="12.75">
      <c r="A33" s="171">
        <v>12</v>
      </c>
      <c r="B33" s="172" t="s">
        <v>122</v>
      </c>
      <c r="C33" s="173" t="s">
        <v>123</v>
      </c>
      <c r="D33" s="174" t="s">
        <v>108</v>
      </c>
      <c r="E33" s="175">
        <v>35.3679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5" ht="12.75">
      <c r="A34" s="178"/>
      <c r="B34" s="180"/>
      <c r="C34" s="224" t="s">
        <v>124</v>
      </c>
      <c r="D34" s="225"/>
      <c r="E34" s="181">
        <v>35.3679</v>
      </c>
      <c r="F34" s="182"/>
      <c r="G34" s="183"/>
      <c r="M34" s="179" t="s">
        <v>124</v>
      </c>
      <c r="O34" s="170"/>
    </row>
    <row r="35" spans="1:57" ht="12.75">
      <c r="A35" s="184"/>
      <c r="B35" s="185" t="s">
        <v>73</v>
      </c>
      <c r="C35" s="186" t="str">
        <f>CONCATENATE(B31," ",C31)</f>
        <v>16 Přemístění výkopku</v>
      </c>
      <c r="D35" s="187"/>
      <c r="E35" s="188"/>
      <c r="F35" s="189"/>
      <c r="G35" s="190">
        <f>SUM(G31:G34)</f>
        <v>0</v>
      </c>
      <c r="O35" s="170">
        <v>4</v>
      </c>
      <c r="BA35" s="191">
        <f>SUM(BA31:BA34)</f>
        <v>0</v>
      </c>
      <c r="BB35" s="191">
        <f>SUM(BB31:BB34)</f>
        <v>0</v>
      </c>
      <c r="BC35" s="191">
        <f>SUM(BC31:BC34)</f>
        <v>0</v>
      </c>
      <c r="BD35" s="191">
        <f>SUM(BD31:BD34)</f>
        <v>0</v>
      </c>
      <c r="BE35" s="191">
        <f>SUM(BE31:BE34)</f>
        <v>0</v>
      </c>
    </row>
    <row r="36" spans="1:15" ht="12.75">
      <c r="A36" s="163" t="s">
        <v>72</v>
      </c>
      <c r="B36" s="164" t="s">
        <v>125</v>
      </c>
      <c r="C36" s="165" t="s">
        <v>126</v>
      </c>
      <c r="D36" s="166"/>
      <c r="E36" s="167"/>
      <c r="F36" s="167"/>
      <c r="G36" s="168"/>
      <c r="H36" s="169"/>
      <c r="I36" s="169"/>
      <c r="O36" s="170">
        <v>1</v>
      </c>
    </row>
    <row r="37" spans="1:104" ht="12.75">
      <c r="A37" s="171">
        <v>13</v>
      </c>
      <c r="B37" s="172" t="s">
        <v>127</v>
      </c>
      <c r="C37" s="173" t="s">
        <v>128</v>
      </c>
      <c r="D37" s="174" t="s">
        <v>108</v>
      </c>
      <c r="E37" s="175">
        <v>7.533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5" ht="12.75">
      <c r="A38" s="178"/>
      <c r="B38" s="180"/>
      <c r="C38" s="224" t="s">
        <v>116</v>
      </c>
      <c r="D38" s="225"/>
      <c r="E38" s="181">
        <v>7.533</v>
      </c>
      <c r="F38" s="182"/>
      <c r="G38" s="183"/>
      <c r="M38" s="179" t="s">
        <v>116</v>
      </c>
      <c r="O38" s="170"/>
    </row>
    <row r="39" spans="1:104" ht="12.75">
      <c r="A39" s="171">
        <v>14</v>
      </c>
      <c r="B39" s="172" t="s">
        <v>129</v>
      </c>
      <c r="C39" s="173" t="s">
        <v>130</v>
      </c>
      <c r="D39" s="174" t="s">
        <v>108</v>
      </c>
      <c r="E39" s="175">
        <v>7.533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</v>
      </c>
    </row>
    <row r="40" spans="1:104" ht="12.75">
      <c r="A40" s="171">
        <v>15</v>
      </c>
      <c r="B40" s="172" t="s">
        <v>131</v>
      </c>
      <c r="C40" s="173" t="s">
        <v>132</v>
      </c>
      <c r="D40" s="174" t="s">
        <v>108</v>
      </c>
      <c r="E40" s="175">
        <v>35.3679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</v>
      </c>
    </row>
    <row r="41" spans="1:57" ht="12.75">
      <c r="A41" s="184"/>
      <c r="B41" s="185" t="s">
        <v>73</v>
      </c>
      <c r="C41" s="186" t="str">
        <f>CONCATENATE(B36," ",C36)</f>
        <v>17 Konstrukce ze zemin</v>
      </c>
      <c r="D41" s="187"/>
      <c r="E41" s="188"/>
      <c r="F41" s="189"/>
      <c r="G41" s="190">
        <f>SUM(G36:G40)</f>
        <v>0</v>
      </c>
      <c r="O41" s="170">
        <v>4</v>
      </c>
      <c r="BA41" s="191">
        <f>SUM(BA36:BA40)</f>
        <v>0</v>
      </c>
      <c r="BB41" s="191">
        <f>SUM(BB36:BB40)</f>
        <v>0</v>
      </c>
      <c r="BC41" s="191">
        <f>SUM(BC36:BC40)</f>
        <v>0</v>
      </c>
      <c r="BD41" s="191">
        <f>SUM(BD36:BD40)</f>
        <v>0</v>
      </c>
      <c r="BE41" s="191">
        <f>SUM(BE36:BE40)</f>
        <v>0</v>
      </c>
    </row>
    <row r="42" spans="1:15" ht="12.75">
      <c r="A42" s="163" t="s">
        <v>72</v>
      </c>
      <c r="B42" s="164" t="s">
        <v>133</v>
      </c>
      <c r="C42" s="165" t="s">
        <v>134</v>
      </c>
      <c r="D42" s="166"/>
      <c r="E42" s="167"/>
      <c r="F42" s="167"/>
      <c r="G42" s="168"/>
      <c r="H42" s="169"/>
      <c r="I42" s="169"/>
      <c r="O42" s="170">
        <v>1</v>
      </c>
    </row>
    <row r="43" spans="1:104" ht="12.75">
      <c r="A43" s="171">
        <v>16</v>
      </c>
      <c r="B43" s="172" t="s">
        <v>135</v>
      </c>
      <c r="C43" s="173" t="s">
        <v>136</v>
      </c>
      <c r="D43" s="174" t="s">
        <v>84</v>
      </c>
      <c r="E43" s="175">
        <v>27.375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</v>
      </c>
    </row>
    <row r="44" spans="1:15" ht="12.75">
      <c r="A44" s="178"/>
      <c r="B44" s="180"/>
      <c r="C44" s="224" t="s">
        <v>137</v>
      </c>
      <c r="D44" s="225"/>
      <c r="E44" s="181">
        <v>27.375</v>
      </c>
      <c r="F44" s="182"/>
      <c r="G44" s="183"/>
      <c r="M44" s="179" t="s">
        <v>137</v>
      </c>
      <c r="O44" s="170"/>
    </row>
    <row r="45" spans="1:104" ht="12.75">
      <c r="A45" s="171">
        <v>17</v>
      </c>
      <c r="B45" s="172" t="s">
        <v>138</v>
      </c>
      <c r="C45" s="173" t="s">
        <v>139</v>
      </c>
      <c r="D45" s="174" t="s">
        <v>84</v>
      </c>
      <c r="E45" s="175">
        <v>185.8886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</v>
      </c>
    </row>
    <row r="46" spans="1:15" ht="22.5">
      <c r="A46" s="178"/>
      <c r="B46" s="180"/>
      <c r="C46" s="224" t="s">
        <v>140</v>
      </c>
      <c r="D46" s="225"/>
      <c r="E46" s="181">
        <v>194.4386</v>
      </c>
      <c r="F46" s="182"/>
      <c r="G46" s="183"/>
      <c r="M46" s="179" t="s">
        <v>140</v>
      </c>
      <c r="O46" s="170"/>
    </row>
    <row r="47" spans="1:15" ht="12.75">
      <c r="A47" s="178"/>
      <c r="B47" s="180"/>
      <c r="C47" s="224" t="s">
        <v>141</v>
      </c>
      <c r="D47" s="225"/>
      <c r="E47" s="181">
        <v>-8.55</v>
      </c>
      <c r="F47" s="182"/>
      <c r="G47" s="183"/>
      <c r="M47" s="179" t="s">
        <v>141</v>
      </c>
      <c r="O47" s="170"/>
    </row>
    <row r="48" spans="1:104" ht="12.75">
      <c r="A48" s="171">
        <v>18</v>
      </c>
      <c r="B48" s="172" t="s">
        <v>142</v>
      </c>
      <c r="C48" s="173" t="s">
        <v>143</v>
      </c>
      <c r="D48" s="174" t="s">
        <v>84</v>
      </c>
      <c r="E48" s="175">
        <v>27.375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</v>
      </c>
    </row>
    <row r="49" spans="1:104" ht="12.75">
      <c r="A49" s="171">
        <v>19</v>
      </c>
      <c r="B49" s="172" t="s">
        <v>144</v>
      </c>
      <c r="C49" s="173" t="s">
        <v>145</v>
      </c>
      <c r="D49" s="174" t="s">
        <v>146</v>
      </c>
      <c r="E49" s="175">
        <v>0.6844</v>
      </c>
      <c r="F49" s="175">
        <v>0</v>
      </c>
      <c r="G49" s="176">
        <f>E49*F49</f>
        <v>0</v>
      </c>
      <c r="O49" s="170">
        <v>2</v>
      </c>
      <c r="AA49" s="146">
        <v>3</v>
      </c>
      <c r="AB49" s="146">
        <v>1</v>
      </c>
      <c r="AC49" s="146">
        <v>572400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3</v>
      </c>
      <c r="CB49" s="177">
        <v>1</v>
      </c>
      <c r="CZ49" s="146">
        <v>0.001</v>
      </c>
    </row>
    <row r="50" spans="1:15" ht="12.75">
      <c r="A50" s="178"/>
      <c r="B50" s="180"/>
      <c r="C50" s="224" t="s">
        <v>147</v>
      </c>
      <c r="D50" s="225"/>
      <c r="E50" s="181">
        <v>0.6844</v>
      </c>
      <c r="F50" s="182"/>
      <c r="G50" s="183"/>
      <c r="M50" s="179" t="s">
        <v>147</v>
      </c>
      <c r="O50" s="170"/>
    </row>
    <row r="51" spans="1:104" ht="12.75">
      <c r="A51" s="171">
        <v>20</v>
      </c>
      <c r="B51" s="172" t="s">
        <v>148</v>
      </c>
      <c r="C51" s="173" t="s">
        <v>149</v>
      </c>
      <c r="D51" s="174" t="s">
        <v>108</v>
      </c>
      <c r="E51" s="175">
        <v>4.1063</v>
      </c>
      <c r="F51" s="175">
        <v>0</v>
      </c>
      <c r="G51" s="176">
        <f>E51*F51</f>
        <v>0</v>
      </c>
      <c r="O51" s="170">
        <v>2</v>
      </c>
      <c r="AA51" s="146">
        <v>3</v>
      </c>
      <c r="AB51" s="146">
        <v>1</v>
      </c>
      <c r="AC51" s="146">
        <v>10364200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3</v>
      </c>
      <c r="CB51" s="177">
        <v>1</v>
      </c>
      <c r="CZ51" s="146">
        <v>1.67</v>
      </c>
    </row>
    <row r="52" spans="1:15" ht="12.75">
      <c r="A52" s="178"/>
      <c r="B52" s="180"/>
      <c r="C52" s="224" t="s">
        <v>150</v>
      </c>
      <c r="D52" s="225"/>
      <c r="E52" s="181">
        <v>4.1063</v>
      </c>
      <c r="F52" s="182"/>
      <c r="G52" s="183"/>
      <c r="M52" s="179" t="s">
        <v>150</v>
      </c>
      <c r="O52" s="170"/>
    </row>
    <row r="53" spans="1:57" ht="12.75">
      <c r="A53" s="184"/>
      <c r="B53" s="185" t="s">
        <v>73</v>
      </c>
      <c r="C53" s="186" t="str">
        <f>CONCATENATE(B42," ",C42)</f>
        <v>18 Povrchové úpravy terénu</v>
      </c>
      <c r="D53" s="187"/>
      <c r="E53" s="188"/>
      <c r="F53" s="189"/>
      <c r="G53" s="190">
        <f>SUM(G42:G52)</f>
        <v>0</v>
      </c>
      <c r="O53" s="170">
        <v>4</v>
      </c>
      <c r="BA53" s="191">
        <f>SUM(BA42:BA52)</f>
        <v>0</v>
      </c>
      <c r="BB53" s="191">
        <f>SUM(BB42:BB52)</f>
        <v>0</v>
      </c>
      <c r="BC53" s="191">
        <f>SUM(BC42:BC52)</f>
        <v>0</v>
      </c>
      <c r="BD53" s="191">
        <f>SUM(BD42:BD52)</f>
        <v>0</v>
      </c>
      <c r="BE53" s="191">
        <f>SUM(BE42:BE52)</f>
        <v>0</v>
      </c>
    </row>
    <row r="54" spans="1:15" ht="12.75">
      <c r="A54" s="163" t="s">
        <v>72</v>
      </c>
      <c r="B54" s="164" t="s">
        <v>151</v>
      </c>
      <c r="C54" s="165" t="s">
        <v>152</v>
      </c>
      <c r="D54" s="166"/>
      <c r="E54" s="167"/>
      <c r="F54" s="167"/>
      <c r="G54" s="168"/>
      <c r="H54" s="169"/>
      <c r="I54" s="169"/>
      <c r="O54" s="170">
        <v>1</v>
      </c>
    </row>
    <row r="55" spans="1:104" ht="12.75">
      <c r="A55" s="171">
        <v>21</v>
      </c>
      <c r="B55" s="172" t="s">
        <v>153</v>
      </c>
      <c r="C55" s="173" t="s">
        <v>154</v>
      </c>
      <c r="D55" s="174" t="s">
        <v>108</v>
      </c>
      <c r="E55" s="175">
        <v>0.6391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2.61256</v>
      </c>
    </row>
    <row r="56" spans="1:15" ht="12.75">
      <c r="A56" s="178"/>
      <c r="B56" s="180"/>
      <c r="C56" s="224" t="s">
        <v>155</v>
      </c>
      <c r="D56" s="225"/>
      <c r="E56" s="181">
        <v>0.3645</v>
      </c>
      <c r="F56" s="182"/>
      <c r="G56" s="183"/>
      <c r="M56" s="179" t="s">
        <v>155</v>
      </c>
      <c r="O56" s="170"/>
    </row>
    <row r="57" spans="1:15" ht="12.75">
      <c r="A57" s="178"/>
      <c r="B57" s="180"/>
      <c r="C57" s="224" t="s">
        <v>156</v>
      </c>
      <c r="D57" s="225"/>
      <c r="E57" s="181">
        <v>0.1367</v>
      </c>
      <c r="F57" s="182"/>
      <c r="G57" s="183"/>
      <c r="M57" s="179" t="s">
        <v>156</v>
      </c>
      <c r="O57" s="170"/>
    </row>
    <row r="58" spans="1:15" ht="12.75">
      <c r="A58" s="178"/>
      <c r="B58" s="180"/>
      <c r="C58" s="224" t="s">
        <v>157</v>
      </c>
      <c r="D58" s="225"/>
      <c r="E58" s="181">
        <v>0.1379</v>
      </c>
      <c r="F58" s="182"/>
      <c r="G58" s="183"/>
      <c r="M58" s="179" t="s">
        <v>157</v>
      </c>
      <c r="O58" s="170"/>
    </row>
    <row r="59" spans="1:104" ht="12.75">
      <c r="A59" s="171">
        <v>22</v>
      </c>
      <c r="B59" s="172" t="s">
        <v>158</v>
      </c>
      <c r="C59" s="173" t="s">
        <v>159</v>
      </c>
      <c r="D59" s="174" t="s">
        <v>84</v>
      </c>
      <c r="E59" s="175">
        <v>2.001</v>
      </c>
      <c r="F59" s="175">
        <v>0</v>
      </c>
      <c r="G59" s="176">
        <f>E59*F59</f>
        <v>0</v>
      </c>
      <c r="O59" s="170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1</v>
      </c>
      <c r="CZ59" s="146">
        <v>0.03931</v>
      </c>
    </row>
    <row r="60" spans="1:15" ht="12.75">
      <c r="A60" s="178"/>
      <c r="B60" s="180"/>
      <c r="C60" s="224" t="s">
        <v>160</v>
      </c>
      <c r="D60" s="225"/>
      <c r="E60" s="181">
        <v>1.16</v>
      </c>
      <c r="F60" s="182"/>
      <c r="G60" s="183"/>
      <c r="M60" s="179" t="s">
        <v>160</v>
      </c>
      <c r="O60" s="170"/>
    </row>
    <row r="61" spans="1:15" ht="12.75">
      <c r="A61" s="178"/>
      <c r="B61" s="180"/>
      <c r="C61" s="224" t="s">
        <v>161</v>
      </c>
      <c r="D61" s="225"/>
      <c r="E61" s="181">
        <v>0.841</v>
      </c>
      <c r="F61" s="182"/>
      <c r="G61" s="183"/>
      <c r="M61" s="179" t="s">
        <v>161</v>
      </c>
      <c r="O61" s="170"/>
    </row>
    <row r="62" spans="1:104" ht="12.75">
      <c r="A62" s="171">
        <v>23</v>
      </c>
      <c r="B62" s="172" t="s">
        <v>162</v>
      </c>
      <c r="C62" s="173" t="s">
        <v>163</v>
      </c>
      <c r="D62" s="174" t="s">
        <v>84</v>
      </c>
      <c r="E62" s="175">
        <v>2.001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1</v>
      </c>
      <c r="CZ62" s="146">
        <v>0</v>
      </c>
    </row>
    <row r="63" spans="1:57" ht="12.75">
      <c r="A63" s="184"/>
      <c r="B63" s="185" t="s">
        <v>73</v>
      </c>
      <c r="C63" s="186" t="str">
        <f>CONCATENATE(B54," ",C54)</f>
        <v>38 Kompletní konstrukce</v>
      </c>
      <c r="D63" s="187"/>
      <c r="E63" s="188"/>
      <c r="F63" s="189"/>
      <c r="G63" s="190">
        <f>SUM(G54:G62)</f>
        <v>0</v>
      </c>
      <c r="O63" s="170">
        <v>4</v>
      </c>
      <c r="BA63" s="191">
        <f>SUM(BA54:BA62)</f>
        <v>0</v>
      </c>
      <c r="BB63" s="191">
        <f>SUM(BB54:BB62)</f>
        <v>0</v>
      </c>
      <c r="BC63" s="191">
        <f>SUM(BC54:BC62)</f>
        <v>0</v>
      </c>
      <c r="BD63" s="191">
        <f>SUM(BD54:BD62)</f>
        <v>0</v>
      </c>
      <c r="BE63" s="191">
        <f>SUM(BE54:BE62)</f>
        <v>0</v>
      </c>
    </row>
    <row r="64" spans="1:15" ht="12.75">
      <c r="A64" s="163" t="s">
        <v>72</v>
      </c>
      <c r="B64" s="164" t="s">
        <v>164</v>
      </c>
      <c r="C64" s="165" t="s">
        <v>165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24</v>
      </c>
      <c r="B65" s="172" t="s">
        <v>166</v>
      </c>
      <c r="C65" s="173" t="s">
        <v>167</v>
      </c>
      <c r="D65" s="174" t="s">
        <v>84</v>
      </c>
      <c r="E65" s="175">
        <v>185.8886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0.00028</v>
      </c>
    </row>
    <row r="66" spans="1:104" ht="12.75">
      <c r="A66" s="171">
        <v>25</v>
      </c>
      <c r="B66" s="172" t="s">
        <v>168</v>
      </c>
      <c r="C66" s="173" t="s">
        <v>169</v>
      </c>
      <c r="D66" s="174" t="s">
        <v>84</v>
      </c>
      <c r="E66" s="175">
        <v>213.7719</v>
      </c>
      <c r="F66" s="175">
        <v>0</v>
      </c>
      <c r="G66" s="176">
        <f>E66*F66</f>
        <v>0</v>
      </c>
      <c r="O66" s="170">
        <v>2</v>
      </c>
      <c r="AA66" s="146">
        <v>3</v>
      </c>
      <c r="AB66" s="146">
        <v>1</v>
      </c>
      <c r="AC66" s="146">
        <v>69366198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3</v>
      </c>
      <c r="CB66" s="177">
        <v>1</v>
      </c>
      <c r="CZ66" s="146">
        <v>0.0003</v>
      </c>
    </row>
    <row r="67" spans="1:15" ht="12.75">
      <c r="A67" s="178"/>
      <c r="B67" s="180"/>
      <c r="C67" s="224" t="s">
        <v>170</v>
      </c>
      <c r="D67" s="225"/>
      <c r="E67" s="181">
        <v>213.7719</v>
      </c>
      <c r="F67" s="182"/>
      <c r="G67" s="183"/>
      <c r="M67" s="179" t="s">
        <v>170</v>
      </c>
      <c r="O67" s="170"/>
    </row>
    <row r="68" spans="1:57" ht="12.75">
      <c r="A68" s="184"/>
      <c r="B68" s="185" t="s">
        <v>73</v>
      </c>
      <c r="C68" s="186" t="str">
        <f>CONCATENATE(B64," ",C64)</f>
        <v>45 Podkladní a vedlejší konstrukce</v>
      </c>
      <c r="D68" s="187"/>
      <c r="E68" s="188"/>
      <c r="F68" s="189"/>
      <c r="G68" s="190">
        <f>SUM(G64:G67)</f>
        <v>0</v>
      </c>
      <c r="O68" s="170">
        <v>4</v>
      </c>
      <c r="BA68" s="191">
        <f>SUM(BA64:BA67)</f>
        <v>0</v>
      </c>
      <c r="BB68" s="191">
        <f>SUM(BB64:BB67)</f>
        <v>0</v>
      </c>
      <c r="BC68" s="191">
        <f>SUM(BC64:BC67)</f>
        <v>0</v>
      </c>
      <c r="BD68" s="191">
        <f>SUM(BD64:BD67)</f>
        <v>0</v>
      </c>
      <c r="BE68" s="191">
        <f>SUM(BE64:BE67)</f>
        <v>0</v>
      </c>
    </row>
    <row r="69" spans="1:15" ht="12.75">
      <c r="A69" s="163" t="s">
        <v>72</v>
      </c>
      <c r="B69" s="164" t="s">
        <v>171</v>
      </c>
      <c r="C69" s="165" t="s">
        <v>172</v>
      </c>
      <c r="D69" s="166"/>
      <c r="E69" s="167"/>
      <c r="F69" s="167"/>
      <c r="G69" s="168"/>
      <c r="H69" s="169"/>
      <c r="I69" s="169"/>
      <c r="O69" s="170">
        <v>1</v>
      </c>
    </row>
    <row r="70" spans="1:104" ht="22.5">
      <c r="A70" s="171">
        <v>26</v>
      </c>
      <c r="B70" s="172" t="s">
        <v>173</v>
      </c>
      <c r="C70" s="173" t="s">
        <v>174</v>
      </c>
      <c r="D70" s="174" t="s">
        <v>84</v>
      </c>
      <c r="E70" s="175">
        <v>185.8886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0.27994</v>
      </c>
    </row>
    <row r="71" spans="1:57" ht="12.75">
      <c r="A71" s="184"/>
      <c r="B71" s="185" t="s">
        <v>73</v>
      </c>
      <c r="C71" s="186" t="str">
        <f>CONCATENATE(B69," ",C69)</f>
        <v>56 Podkladní vrstvy komunikací a zpevněných ploch</v>
      </c>
      <c r="D71" s="187"/>
      <c r="E71" s="188"/>
      <c r="F71" s="189"/>
      <c r="G71" s="190">
        <f>SUM(G69:G70)</f>
        <v>0</v>
      </c>
      <c r="O71" s="170">
        <v>4</v>
      </c>
      <c r="BA71" s="191">
        <f>SUM(BA69:BA70)</f>
        <v>0</v>
      </c>
      <c r="BB71" s="191">
        <f>SUM(BB69:BB70)</f>
        <v>0</v>
      </c>
      <c r="BC71" s="191">
        <f>SUM(BC69:BC70)</f>
        <v>0</v>
      </c>
      <c r="BD71" s="191">
        <f>SUM(BD69:BD70)</f>
        <v>0</v>
      </c>
      <c r="BE71" s="191">
        <f>SUM(BE69:BE70)</f>
        <v>0</v>
      </c>
    </row>
    <row r="72" spans="1:15" ht="12.75">
      <c r="A72" s="163" t="s">
        <v>72</v>
      </c>
      <c r="B72" s="164" t="s">
        <v>175</v>
      </c>
      <c r="C72" s="165" t="s">
        <v>176</v>
      </c>
      <c r="D72" s="166"/>
      <c r="E72" s="167"/>
      <c r="F72" s="167"/>
      <c r="G72" s="168"/>
      <c r="H72" s="169"/>
      <c r="I72" s="169"/>
      <c r="O72" s="170">
        <v>1</v>
      </c>
    </row>
    <row r="73" spans="1:104" ht="12.75">
      <c r="A73" s="171">
        <v>27</v>
      </c>
      <c r="B73" s="172" t="s">
        <v>177</v>
      </c>
      <c r="C73" s="173" t="s">
        <v>178</v>
      </c>
      <c r="D73" s="174" t="s">
        <v>84</v>
      </c>
      <c r="E73" s="175">
        <v>0.84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1</v>
      </c>
      <c r="AC73" s="146">
        <v>1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1</v>
      </c>
      <c r="CZ73" s="146">
        <v>0.30132</v>
      </c>
    </row>
    <row r="74" spans="1:15" ht="12.75">
      <c r="A74" s="178"/>
      <c r="B74" s="180"/>
      <c r="C74" s="224" t="s">
        <v>179</v>
      </c>
      <c r="D74" s="225"/>
      <c r="E74" s="181">
        <v>0.84</v>
      </c>
      <c r="F74" s="182"/>
      <c r="G74" s="183"/>
      <c r="M74" s="179" t="s">
        <v>179</v>
      </c>
      <c r="O74" s="170"/>
    </row>
    <row r="75" spans="1:104" ht="12.75">
      <c r="A75" s="171">
        <v>28</v>
      </c>
      <c r="B75" s="172" t="s">
        <v>180</v>
      </c>
      <c r="C75" s="173" t="s">
        <v>181</v>
      </c>
      <c r="D75" s="174" t="s">
        <v>84</v>
      </c>
      <c r="E75" s="175">
        <v>185.8886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1</v>
      </c>
      <c r="AC75" s="146">
        <v>1</v>
      </c>
      <c r="AZ75" s="146">
        <v>1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1</v>
      </c>
      <c r="CZ75" s="146">
        <v>0.05545</v>
      </c>
    </row>
    <row r="76" spans="1:104" ht="22.5">
      <c r="A76" s="171">
        <v>29</v>
      </c>
      <c r="B76" s="172" t="s">
        <v>182</v>
      </c>
      <c r="C76" s="173" t="s">
        <v>183</v>
      </c>
      <c r="D76" s="174" t="s">
        <v>97</v>
      </c>
      <c r="E76" s="175">
        <v>51.5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1</v>
      </c>
      <c r="CZ76" s="146">
        <v>0.1126</v>
      </c>
    </row>
    <row r="77" spans="1:15" ht="12.75">
      <c r="A77" s="178"/>
      <c r="B77" s="180"/>
      <c r="C77" s="224" t="s">
        <v>184</v>
      </c>
      <c r="D77" s="225"/>
      <c r="E77" s="181">
        <v>46</v>
      </c>
      <c r="F77" s="182"/>
      <c r="G77" s="183"/>
      <c r="M77" s="179" t="s">
        <v>184</v>
      </c>
      <c r="O77" s="170"/>
    </row>
    <row r="78" spans="1:15" ht="12.75">
      <c r="A78" s="178"/>
      <c r="B78" s="180"/>
      <c r="C78" s="224" t="s">
        <v>185</v>
      </c>
      <c r="D78" s="225"/>
      <c r="E78" s="181">
        <v>5.5</v>
      </c>
      <c r="F78" s="182"/>
      <c r="G78" s="183"/>
      <c r="M78" s="179" t="s">
        <v>185</v>
      </c>
      <c r="O78" s="170"/>
    </row>
    <row r="79" spans="1:104" ht="22.5">
      <c r="A79" s="171">
        <v>30</v>
      </c>
      <c r="B79" s="172" t="s">
        <v>186</v>
      </c>
      <c r="C79" s="173" t="s">
        <v>187</v>
      </c>
      <c r="D79" s="174" t="s">
        <v>101</v>
      </c>
      <c r="E79" s="175">
        <v>1</v>
      </c>
      <c r="F79" s="175">
        <v>0</v>
      </c>
      <c r="G79" s="176">
        <f>E79*F79</f>
        <v>0</v>
      </c>
      <c r="O79" s="170">
        <v>2</v>
      </c>
      <c r="AA79" s="146">
        <v>12</v>
      </c>
      <c r="AB79" s="146">
        <v>0</v>
      </c>
      <c r="AC79" s="146">
        <v>64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12</v>
      </c>
      <c r="CB79" s="177">
        <v>0</v>
      </c>
      <c r="CZ79" s="146">
        <v>0</v>
      </c>
    </row>
    <row r="80" spans="1:104" ht="12.75">
      <c r="A80" s="171">
        <v>31</v>
      </c>
      <c r="B80" s="172" t="s">
        <v>188</v>
      </c>
      <c r="C80" s="173" t="s">
        <v>189</v>
      </c>
      <c r="D80" s="174" t="s">
        <v>84</v>
      </c>
      <c r="E80" s="175">
        <v>0.8568</v>
      </c>
      <c r="F80" s="175">
        <v>0</v>
      </c>
      <c r="G80" s="176">
        <f>E80*F80</f>
        <v>0</v>
      </c>
      <c r="O80" s="170">
        <v>2</v>
      </c>
      <c r="AA80" s="146">
        <v>3</v>
      </c>
      <c r="AB80" s="146">
        <v>1</v>
      </c>
      <c r="AC80" s="146" t="s">
        <v>188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3</v>
      </c>
      <c r="CB80" s="177">
        <v>1</v>
      </c>
      <c r="CZ80" s="146">
        <v>0.2</v>
      </c>
    </row>
    <row r="81" spans="1:15" ht="12.75">
      <c r="A81" s="178"/>
      <c r="B81" s="180"/>
      <c r="C81" s="224" t="s">
        <v>190</v>
      </c>
      <c r="D81" s="225"/>
      <c r="E81" s="181">
        <v>0.8568</v>
      </c>
      <c r="F81" s="182"/>
      <c r="G81" s="183"/>
      <c r="M81" s="179" t="s">
        <v>190</v>
      </c>
      <c r="O81" s="170"/>
    </row>
    <row r="82" spans="1:104" ht="12.75">
      <c r="A82" s="171">
        <v>32</v>
      </c>
      <c r="B82" s="172" t="s">
        <v>191</v>
      </c>
      <c r="C82" s="173" t="s">
        <v>303</v>
      </c>
      <c r="D82" s="174" t="s">
        <v>84</v>
      </c>
      <c r="E82" s="175">
        <v>105</v>
      </c>
      <c r="F82" s="175">
        <v>0</v>
      </c>
      <c r="G82" s="176">
        <f>E82*F82</f>
        <v>0</v>
      </c>
      <c r="O82" s="170">
        <v>2</v>
      </c>
      <c r="AA82" s="146">
        <v>12</v>
      </c>
      <c r="AB82" s="146">
        <v>1</v>
      </c>
      <c r="AC82" s="146">
        <v>16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12</v>
      </c>
      <c r="CB82" s="177">
        <v>1</v>
      </c>
      <c r="CZ82" s="146">
        <v>0.129</v>
      </c>
    </row>
    <row r="83" spans="1:15" ht="12.75">
      <c r="A83" s="178"/>
      <c r="B83" s="180"/>
      <c r="C83" s="233" t="s">
        <v>304</v>
      </c>
      <c r="D83" s="234"/>
      <c r="E83" s="181">
        <v>105</v>
      </c>
      <c r="F83" s="182"/>
      <c r="G83" s="183"/>
      <c r="M83" s="179" t="s">
        <v>192</v>
      </c>
      <c r="O83" s="170"/>
    </row>
    <row r="84" spans="1:104" ht="12.75">
      <c r="A84" s="171">
        <v>33</v>
      </c>
      <c r="B84" s="172" t="s">
        <v>191</v>
      </c>
      <c r="C84" s="173" t="s">
        <v>305</v>
      </c>
      <c r="D84" s="174" t="s">
        <v>84</v>
      </c>
      <c r="E84" s="175">
        <v>93</v>
      </c>
      <c r="F84" s="175">
        <v>0</v>
      </c>
      <c r="G84" s="176">
        <f>E84*F84</f>
        <v>0</v>
      </c>
      <c r="O84" s="170">
        <v>2</v>
      </c>
      <c r="AA84" s="146">
        <v>12</v>
      </c>
      <c r="AB84" s="146">
        <v>1</v>
      </c>
      <c r="AC84" s="146">
        <v>16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12</v>
      </c>
      <c r="CB84" s="177">
        <v>1</v>
      </c>
      <c r="CZ84" s="146">
        <v>0.129</v>
      </c>
    </row>
    <row r="85" spans="1:15" ht="12.75">
      <c r="A85" s="178"/>
      <c r="B85" s="180"/>
      <c r="C85" s="231" t="s">
        <v>306</v>
      </c>
      <c r="D85" s="232"/>
      <c r="E85" s="181">
        <v>93</v>
      </c>
      <c r="F85" s="182"/>
      <c r="G85" s="183"/>
      <c r="M85" s="179" t="s">
        <v>192</v>
      </c>
      <c r="O85" s="170"/>
    </row>
    <row r="86" spans="1:15" ht="12.75">
      <c r="A86" s="171">
        <v>34</v>
      </c>
      <c r="B86" s="172" t="s">
        <v>193</v>
      </c>
      <c r="C86" s="173" t="s">
        <v>307</v>
      </c>
      <c r="D86" s="174" t="s">
        <v>97</v>
      </c>
      <c r="E86" s="175">
        <v>46</v>
      </c>
      <c r="F86" s="182"/>
      <c r="G86" s="183"/>
      <c r="M86" s="179"/>
      <c r="O86" s="170"/>
    </row>
    <row r="87" spans="1:15" ht="12.75">
      <c r="A87" s="178"/>
      <c r="B87" s="180"/>
      <c r="C87" s="231" t="s">
        <v>308</v>
      </c>
      <c r="D87" s="232"/>
      <c r="E87" s="181">
        <v>46</v>
      </c>
      <c r="F87" s="182"/>
      <c r="G87" s="183"/>
      <c r="M87" s="179"/>
      <c r="O87" s="170"/>
    </row>
    <row r="88" spans="1:104" ht="12.75">
      <c r="A88" s="171">
        <v>35</v>
      </c>
      <c r="B88" s="172" t="s">
        <v>193</v>
      </c>
      <c r="C88" s="173" t="s">
        <v>194</v>
      </c>
      <c r="D88" s="174" t="s">
        <v>97</v>
      </c>
      <c r="E88" s="175">
        <v>5.5</v>
      </c>
      <c r="F88" s="175">
        <v>0</v>
      </c>
      <c r="G88" s="176">
        <f>E88*F88</f>
        <v>0</v>
      </c>
      <c r="O88" s="170">
        <v>2</v>
      </c>
      <c r="AA88" s="146">
        <v>12</v>
      </c>
      <c r="AB88" s="146">
        <v>1</v>
      </c>
      <c r="AC88" s="146">
        <v>25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12</v>
      </c>
      <c r="CB88" s="177">
        <v>1</v>
      </c>
      <c r="CZ88" s="146">
        <v>0</v>
      </c>
    </row>
    <row r="89" spans="1:15" ht="12.75">
      <c r="A89" s="178"/>
      <c r="B89" s="180"/>
      <c r="C89" s="231" t="s">
        <v>195</v>
      </c>
      <c r="D89" s="232"/>
      <c r="E89" s="181">
        <v>5.5</v>
      </c>
      <c r="F89" s="182"/>
      <c r="G89" s="183"/>
      <c r="M89" s="179" t="s">
        <v>195</v>
      </c>
      <c r="O89" s="170"/>
    </row>
    <row r="90" spans="1:57" ht="12.75">
      <c r="A90" s="184"/>
      <c r="B90" s="185" t="s">
        <v>73</v>
      </c>
      <c r="C90" s="186" t="str">
        <f>CONCATENATE(B72," ",C72)</f>
        <v>59 Dlažby a předlažby komunikací</v>
      </c>
      <c r="D90" s="187"/>
      <c r="E90" s="188"/>
      <c r="F90" s="189"/>
      <c r="G90" s="190">
        <f>SUM(G72:G89)</f>
        <v>0</v>
      </c>
      <c r="O90" s="170">
        <v>4</v>
      </c>
      <c r="BA90" s="191">
        <f>SUM(BA72:BA89)</f>
        <v>0</v>
      </c>
      <c r="BB90" s="191">
        <f>SUM(BB72:BB89)</f>
        <v>0</v>
      </c>
      <c r="BC90" s="191">
        <f>SUM(BC72:BC89)</f>
        <v>0</v>
      </c>
      <c r="BD90" s="191">
        <f>SUM(BD72:BD89)</f>
        <v>0</v>
      </c>
      <c r="BE90" s="191">
        <f>SUM(BE72:BE89)</f>
        <v>0</v>
      </c>
    </row>
    <row r="91" spans="1:15" ht="12.75">
      <c r="A91" s="163" t="s">
        <v>72</v>
      </c>
      <c r="B91" s="164" t="s">
        <v>196</v>
      </c>
      <c r="C91" s="165" t="s">
        <v>197</v>
      </c>
      <c r="D91" s="166"/>
      <c r="E91" s="167"/>
      <c r="F91" s="167"/>
      <c r="G91" s="168"/>
      <c r="H91" s="169"/>
      <c r="I91" s="169"/>
      <c r="O91" s="170">
        <v>1</v>
      </c>
    </row>
    <row r="92" spans="1:104" ht="22.5">
      <c r="A92" s="171">
        <v>36</v>
      </c>
      <c r="B92" s="172" t="s">
        <v>198</v>
      </c>
      <c r="C92" s="173" t="s">
        <v>199</v>
      </c>
      <c r="D92" s="174" t="s">
        <v>97</v>
      </c>
      <c r="E92" s="175">
        <v>40.5</v>
      </c>
      <c r="F92" s="175">
        <v>0</v>
      </c>
      <c r="G92" s="176">
        <f>E92*F92</f>
        <v>0</v>
      </c>
      <c r="O92" s="170">
        <v>2</v>
      </c>
      <c r="AA92" s="146">
        <v>2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2</v>
      </c>
      <c r="CB92" s="177">
        <v>1</v>
      </c>
      <c r="CZ92" s="146">
        <v>0.82909</v>
      </c>
    </row>
    <row r="93" spans="1:15" ht="12.75">
      <c r="A93" s="178"/>
      <c r="B93" s="180"/>
      <c r="C93" s="231" t="s">
        <v>200</v>
      </c>
      <c r="D93" s="232"/>
      <c r="E93" s="181">
        <v>40.5</v>
      </c>
      <c r="F93" s="182"/>
      <c r="G93" s="183"/>
      <c r="M93" s="179" t="s">
        <v>200</v>
      </c>
      <c r="O93" s="170"/>
    </row>
    <row r="94" spans="1:104" ht="22.5">
      <c r="A94" s="171">
        <v>37</v>
      </c>
      <c r="B94" s="172" t="s">
        <v>201</v>
      </c>
      <c r="C94" s="173" t="s">
        <v>202</v>
      </c>
      <c r="D94" s="174" t="s">
        <v>101</v>
      </c>
      <c r="E94" s="175">
        <v>1</v>
      </c>
      <c r="F94" s="175">
        <v>0</v>
      </c>
      <c r="G94" s="176">
        <f>E94*F94</f>
        <v>0</v>
      </c>
      <c r="O94" s="170">
        <v>2</v>
      </c>
      <c r="AA94" s="146">
        <v>12</v>
      </c>
      <c r="AB94" s="146">
        <v>0</v>
      </c>
      <c r="AC94" s="146">
        <v>30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12</v>
      </c>
      <c r="CB94" s="177">
        <v>0</v>
      </c>
      <c r="CZ94" s="146">
        <v>0</v>
      </c>
    </row>
    <row r="95" spans="1:57" ht="12.75">
      <c r="A95" s="184"/>
      <c r="B95" s="185" t="s">
        <v>73</v>
      </c>
      <c r="C95" s="186" t="str">
        <f>CONCATENATE(B91," ",C91)</f>
        <v>87 Potrubí z trub z plastických hmot</v>
      </c>
      <c r="D95" s="187"/>
      <c r="E95" s="188"/>
      <c r="F95" s="189"/>
      <c r="G95" s="190">
        <f>SUM(G91:G94)</f>
        <v>0</v>
      </c>
      <c r="O95" s="170">
        <v>4</v>
      </c>
      <c r="BA95" s="191">
        <f>SUM(BA91:BA94)</f>
        <v>0</v>
      </c>
      <c r="BB95" s="191">
        <f>SUM(BB91:BB94)</f>
        <v>0</v>
      </c>
      <c r="BC95" s="191">
        <f>SUM(BC91:BC94)</f>
        <v>0</v>
      </c>
      <c r="BD95" s="191">
        <f>SUM(BD91:BD94)</f>
        <v>0</v>
      </c>
      <c r="BE95" s="191">
        <f>SUM(BE91:BE94)</f>
        <v>0</v>
      </c>
    </row>
    <row r="96" spans="1:15" ht="12.75">
      <c r="A96" s="163" t="s">
        <v>72</v>
      </c>
      <c r="B96" s="164" t="s">
        <v>203</v>
      </c>
      <c r="C96" s="165" t="s">
        <v>204</v>
      </c>
      <c r="D96" s="166"/>
      <c r="E96" s="167"/>
      <c r="F96" s="167"/>
      <c r="G96" s="168"/>
      <c r="H96" s="169"/>
      <c r="I96" s="169"/>
      <c r="O96" s="170">
        <v>1</v>
      </c>
    </row>
    <row r="97" spans="1:104" ht="12.75">
      <c r="A97" s="171">
        <v>38</v>
      </c>
      <c r="B97" s="172" t="s">
        <v>205</v>
      </c>
      <c r="C97" s="173" t="s">
        <v>206</v>
      </c>
      <c r="D97" s="174" t="s">
        <v>207</v>
      </c>
      <c r="E97" s="175">
        <v>1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0.00468</v>
      </c>
    </row>
    <row r="98" spans="1:15" ht="12.75">
      <c r="A98" s="178"/>
      <c r="B98" s="180"/>
      <c r="C98" s="231" t="s">
        <v>208</v>
      </c>
      <c r="D98" s="232"/>
      <c r="E98" s="181">
        <v>1</v>
      </c>
      <c r="F98" s="182"/>
      <c r="G98" s="183"/>
      <c r="M98" s="179" t="s">
        <v>208</v>
      </c>
      <c r="O98" s="170"/>
    </row>
    <row r="99" spans="1:104" ht="12.75">
      <c r="A99" s="171">
        <v>39</v>
      </c>
      <c r="B99" s="172" t="s">
        <v>209</v>
      </c>
      <c r="C99" s="173" t="s">
        <v>210</v>
      </c>
      <c r="D99" s="174" t="s">
        <v>207</v>
      </c>
      <c r="E99" s="175">
        <v>1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1</v>
      </c>
      <c r="CZ99" s="146">
        <v>0</v>
      </c>
    </row>
    <row r="100" spans="1:15" ht="12.75">
      <c r="A100" s="178"/>
      <c r="B100" s="180"/>
      <c r="C100" s="231" t="s">
        <v>208</v>
      </c>
      <c r="D100" s="232"/>
      <c r="E100" s="181">
        <v>1</v>
      </c>
      <c r="F100" s="182"/>
      <c r="G100" s="183"/>
      <c r="M100" s="179" t="s">
        <v>208</v>
      </c>
      <c r="O100" s="170"/>
    </row>
    <row r="101" spans="1:104" ht="12.75">
      <c r="A101" s="171">
        <v>40</v>
      </c>
      <c r="B101" s="172" t="s">
        <v>211</v>
      </c>
      <c r="C101" s="173" t="s">
        <v>212</v>
      </c>
      <c r="D101" s="174" t="s">
        <v>207</v>
      </c>
      <c r="E101" s="175">
        <v>1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1</v>
      </c>
      <c r="AC101" s="146">
        <v>1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1</v>
      </c>
      <c r="CZ101" s="146">
        <v>0.00702</v>
      </c>
    </row>
    <row r="102" spans="1:15" ht="12.75">
      <c r="A102" s="178"/>
      <c r="B102" s="180"/>
      <c r="C102" s="231" t="s">
        <v>213</v>
      </c>
      <c r="D102" s="232"/>
      <c r="E102" s="181">
        <v>1</v>
      </c>
      <c r="F102" s="182"/>
      <c r="G102" s="183"/>
      <c r="M102" s="179" t="s">
        <v>213</v>
      </c>
      <c r="O102" s="170"/>
    </row>
    <row r="103" spans="1:104" ht="12.75">
      <c r="A103" s="171">
        <v>41</v>
      </c>
      <c r="B103" s="172" t="s">
        <v>214</v>
      </c>
      <c r="C103" s="173" t="s">
        <v>215</v>
      </c>
      <c r="D103" s="174" t="s">
        <v>207</v>
      </c>
      <c r="E103" s="175">
        <v>1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1</v>
      </c>
      <c r="AC103" s="146">
        <v>1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1</v>
      </c>
      <c r="CZ103" s="146">
        <v>0</v>
      </c>
    </row>
    <row r="104" spans="1:15" ht="12.75">
      <c r="A104" s="178"/>
      <c r="B104" s="180"/>
      <c r="C104" s="231" t="s">
        <v>216</v>
      </c>
      <c r="D104" s="232"/>
      <c r="E104" s="181">
        <v>1</v>
      </c>
      <c r="F104" s="182"/>
      <c r="G104" s="183"/>
      <c r="M104" s="179" t="s">
        <v>216</v>
      </c>
      <c r="O104" s="170"/>
    </row>
    <row r="105" spans="1:104" ht="12.75">
      <c r="A105" s="171">
        <v>42</v>
      </c>
      <c r="B105" s="172" t="s">
        <v>217</v>
      </c>
      <c r="C105" s="173" t="s">
        <v>218</v>
      </c>
      <c r="D105" s="174" t="s">
        <v>207</v>
      </c>
      <c r="E105" s="175">
        <v>1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0</v>
      </c>
    </row>
    <row r="106" spans="1:104" ht="22.5">
      <c r="A106" s="171">
        <v>43</v>
      </c>
      <c r="B106" s="172" t="s">
        <v>219</v>
      </c>
      <c r="C106" s="173" t="s">
        <v>220</v>
      </c>
      <c r="D106" s="174" t="s">
        <v>207</v>
      </c>
      <c r="E106" s="175">
        <v>1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1</v>
      </c>
      <c r="AC106" s="146">
        <v>1</v>
      </c>
      <c r="AZ106" s="146">
        <v>1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1</v>
      </c>
      <c r="CZ106" s="146">
        <v>0.10236</v>
      </c>
    </row>
    <row r="107" spans="1:104" ht="22.5">
      <c r="A107" s="171">
        <v>44</v>
      </c>
      <c r="B107" s="172" t="s">
        <v>221</v>
      </c>
      <c r="C107" s="173" t="s">
        <v>222</v>
      </c>
      <c r="D107" s="174" t="s">
        <v>207</v>
      </c>
      <c r="E107" s="175">
        <v>1</v>
      </c>
      <c r="F107" s="175">
        <v>0</v>
      </c>
      <c r="G107" s="176">
        <f>E107*F107</f>
        <v>0</v>
      </c>
      <c r="O107" s="170">
        <v>2</v>
      </c>
      <c r="AA107" s="146">
        <v>12</v>
      </c>
      <c r="AB107" s="146">
        <v>0</v>
      </c>
      <c r="AC107" s="146">
        <v>39</v>
      </c>
      <c r="AZ107" s="146">
        <v>1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12</v>
      </c>
      <c r="CB107" s="177">
        <v>0</v>
      </c>
      <c r="CZ107" s="146">
        <v>0</v>
      </c>
    </row>
    <row r="108" spans="1:104" ht="12.75">
      <c r="A108" s="171">
        <v>45</v>
      </c>
      <c r="B108" s="172" t="s">
        <v>223</v>
      </c>
      <c r="C108" s="173" t="s">
        <v>224</v>
      </c>
      <c r="D108" s="174" t="s">
        <v>207</v>
      </c>
      <c r="E108" s="175">
        <v>1</v>
      </c>
      <c r="F108" s="175">
        <v>0</v>
      </c>
      <c r="G108" s="176">
        <f>E108*F108</f>
        <v>0</v>
      </c>
      <c r="O108" s="170">
        <v>2</v>
      </c>
      <c r="AA108" s="146">
        <v>12</v>
      </c>
      <c r="AB108" s="146">
        <v>1</v>
      </c>
      <c r="AC108" s="146">
        <v>38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12</v>
      </c>
      <c r="CB108" s="177">
        <v>1</v>
      </c>
      <c r="CZ108" s="146">
        <v>0</v>
      </c>
    </row>
    <row r="109" spans="1:57" ht="12.75">
      <c r="A109" s="184"/>
      <c r="B109" s="185" t="s">
        <v>73</v>
      </c>
      <c r="C109" s="186" t="str">
        <f>CONCATENATE(B96," ",C96)</f>
        <v>89 Ostatní konstrukce na trubním vedení</v>
      </c>
      <c r="D109" s="187"/>
      <c r="E109" s="188"/>
      <c r="F109" s="189"/>
      <c r="G109" s="190">
        <f>SUM(G96:G108)</f>
        <v>0</v>
      </c>
      <c r="O109" s="170">
        <v>4</v>
      </c>
      <c r="BA109" s="191">
        <f>SUM(BA96:BA108)</f>
        <v>0</v>
      </c>
      <c r="BB109" s="191">
        <f>SUM(BB96:BB108)</f>
        <v>0</v>
      </c>
      <c r="BC109" s="191">
        <f>SUM(BC96:BC108)</f>
        <v>0</v>
      </c>
      <c r="BD109" s="191">
        <f>SUM(BD96:BD108)</f>
        <v>0</v>
      </c>
      <c r="BE109" s="191">
        <f>SUM(BE96:BE108)</f>
        <v>0</v>
      </c>
    </row>
    <row r="110" spans="1:15" ht="12.75">
      <c r="A110" s="163" t="s">
        <v>72</v>
      </c>
      <c r="B110" s="164" t="s">
        <v>225</v>
      </c>
      <c r="C110" s="165" t="s">
        <v>226</v>
      </c>
      <c r="D110" s="166"/>
      <c r="E110" s="167"/>
      <c r="F110" s="167"/>
      <c r="G110" s="168"/>
      <c r="H110" s="169"/>
      <c r="I110" s="169"/>
      <c r="O110" s="170">
        <v>1</v>
      </c>
    </row>
    <row r="111" spans="1:104" ht="12.75">
      <c r="A111" s="171">
        <v>46</v>
      </c>
      <c r="B111" s="172" t="s">
        <v>227</v>
      </c>
      <c r="C111" s="173" t="s">
        <v>228</v>
      </c>
      <c r="D111" s="174" t="s">
        <v>97</v>
      </c>
      <c r="E111" s="175">
        <v>113.6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1</v>
      </c>
      <c r="CZ111" s="146">
        <v>0.14874</v>
      </c>
    </row>
    <row r="112" spans="1:15" ht="12.75">
      <c r="A112" s="178"/>
      <c r="B112" s="180"/>
      <c r="C112" s="231" t="s">
        <v>229</v>
      </c>
      <c r="D112" s="232"/>
      <c r="E112" s="181">
        <v>113.6</v>
      </c>
      <c r="F112" s="182"/>
      <c r="G112" s="183"/>
      <c r="M112" s="179" t="s">
        <v>229</v>
      </c>
      <c r="O112" s="170"/>
    </row>
    <row r="113" spans="1:104" ht="12.75">
      <c r="A113" s="171">
        <v>47</v>
      </c>
      <c r="B113" s="172" t="s">
        <v>230</v>
      </c>
      <c r="C113" s="173" t="s">
        <v>231</v>
      </c>
      <c r="D113" s="174" t="s">
        <v>97</v>
      </c>
      <c r="E113" s="175">
        <v>6.1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1</v>
      </c>
      <c r="AC113" s="146">
        <v>1</v>
      </c>
      <c r="AZ113" s="146">
        <v>1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1</v>
      </c>
      <c r="CZ113" s="146">
        <v>0</v>
      </c>
    </row>
    <row r="114" spans="1:15" ht="12.75">
      <c r="A114" s="178"/>
      <c r="B114" s="180"/>
      <c r="C114" s="231" t="s">
        <v>232</v>
      </c>
      <c r="D114" s="232"/>
      <c r="E114" s="181">
        <v>6.1</v>
      </c>
      <c r="F114" s="182"/>
      <c r="G114" s="183"/>
      <c r="M114" s="179" t="s">
        <v>232</v>
      </c>
      <c r="O114" s="170"/>
    </row>
    <row r="115" spans="1:104" ht="12.75">
      <c r="A115" s="171">
        <v>48</v>
      </c>
      <c r="B115" s="172" t="s">
        <v>233</v>
      </c>
      <c r="C115" s="173" t="s">
        <v>234</v>
      </c>
      <c r="D115" s="174" t="s">
        <v>207</v>
      </c>
      <c r="E115" s="175">
        <v>114.736</v>
      </c>
      <c r="F115" s="175">
        <v>0</v>
      </c>
      <c r="G115" s="176">
        <f>E115*F115</f>
        <v>0</v>
      </c>
      <c r="O115" s="170">
        <v>2</v>
      </c>
      <c r="AA115" s="146">
        <v>3</v>
      </c>
      <c r="AB115" s="146">
        <v>1</v>
      </c>
      <c r="AC115" s="146">
        <v>59217420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3</v>
      </c>
      <c r="CB115" s="177">
        <v>1</v>
      </c>
      <c r="CZ115" s="146">
        <v>0.046</v>
      </c>
    </row>
    <row r="116" spans="1:15" ht="12.75">
      <c r="A116" s="178"/>
      <c r="B116" s="180"/>
      <c r="C116" s="231" t="s">
        <v>235</v>
      </c>
      <c r="D116" s="232"/>
      <c r="E116" s="181">
        <v>114.736</v>
      </c>
      <c r="F116" s="182"/>
      <c r="G116" s="183"/>
      <c r="M116" s="179" t="s">
        <v>235</v>
      </c>
      <c r="O116" s="170"/>
    </row>
    <row r="117" spans="1:57" ht="12.75">
      <c r="A117" s="184"/>
      <c r="B117" s="185" t="s">
        <v>73</v>
      </c>
      <c r="C117" s="186" t="str">
        <f>CONCATENATE(B110," ",C110)</f>
        <v>91 Doplňující práce na komunikaci</v>
      </c>
      <c r="D117" s="187"/>
      <c r="E117" s="188"/>
      <c r="F117" s="189"/>
      <c r="G117" s="190">
        <f>SUM(G110:G116)</f>
        <v>0</v>
      </c>
      <c r="O117" s="170">
        <v>4</v>
      </c>
      <c r="BA117" s="191">
        <f>SUM(BA110:BA116)</f>
        <v>0</v>
      </c>
      <c r="BB117" s="191">
        <f>SUM(BB110:BB116)</f>
        <v>0</v>
      </c>
      <c r="BC117" s="191">
        <f>SUM(BC110:BC116)</f>
        <v>0</v>
      </c>
      <c r="BD117" s="191">
        <f>SUM(BD110:BD116)</f>
        <v>0</v>
      </c>
      <c r="BE117" s="191">
        <f>SUM(BE110:BE116)</f>
        <v>0</v>
      </c>
    </row>
    <row r="118" spans="1:15" ht="12.75">
      <c r="A118" s="163" t="s">
        <v>72</v>
      </c>
      <c r="B118" s="164" t="s">
        <v>236</v>
      </c>
      <c r="C118" s="165" t="s">
        <v>237</v>
      </c>
      <c r="D118" s="166"/>
      <c r="E118" s="167"/>
      <c r="F118" s="167"/>
      <c r="G118" s="168"/>
      <c r="H118" s="169"/>
      <c r="I118" s="169"/>
      <c r="O118" s="170">
        <v>1</v>
      </c>
    </row>
    <row r="119" spans="1:104" ht="12.75">
      <c r="A119" s="171">
        <v>49</v>
      </c>
      <c r="B119" s="172" t="s">
        <v>238</v>
      </c>
      <c r="C119" s="173" t="s">
        <v>239</v>
      </c>
      <c r="D119" s="174" t="s">
        <v>207</v>
      </c>
      <c r="E119" s="175">
        <v>2</v>
      </c>
      <c r="F119" s="175">
        <v>0</v>
      </c>
      <c r="G119" s="176">
        <f>E119*F119</f>
        <v>0</v>
      </c>
      <c r="O119" s="170">
        <v>2</v>
      </c>
      <c r="AA119" s="146">
        <v>1</v>
      </c>
      <c r="AB119" s="146">
        <v>1</v>
      </c>
      <c r="AC119" s="146">
        <v>1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1</v>
      </c>
      <c r="CB119" s="177">
        <v>1</v>
      </c>
      <c r="CZ119" s="146">
        <v>0.00468</v>
      </c>
    </row>
    <row r="120" spans="1:104" ht="12.75">
      <c r="A120" s="171">
        <v>49</v>
      </c>
      <c r="B120" s="172" t="s">
        <v>240</v>
      </c>
      <c r="C120" s="173" t="s">
        <v>241</v>
      </c>
      <c r="D120" s="174" t="s">
        <v>207</v>
      </c>
      <c r="E120" s="175">
        <v>12</v>
      </c>
      <c r="F120" s="175">
        <v>0</v>
      </c>
      <c r="G120" s="176">
        <f>E120*F120</f>
        <v>0</v>
      </c>
      <c r="O120" s="170">
        <v>2</v>
      </c>
      <c r="AA120" s="146">
        <v>1</v>
      </c>
      <c r="AB120" s="146">
        <v>1</v>
      </c>
      <c r="AC120" s="146">
        <v>1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1</v>
      </c>
      <c r="CZ120" s="146">
        <v>0.00025</v>
      </c>
    </row>
    <row r="121" spans="1:15" ht="12.75">
      <c r="A121" s="178">
        <v>50</v>
      </c>
      <c r="B121" s="180"/>
      <c r="C121" s="235" t="s">
        <v>242</v>
      </c>
      <c r="D121" s="236"/>
      <c r="E121" s="181">
        <v>4</v>
      </c>
      <c r="F121" s="182"/>
      <c r="G121" s="183"/>
      <c r="M121" s="179" t="s">
        <v>242</v>
      </c>
      <c r="O121" s="170"/>
    </row>
    <row r="122" spans="1:15" ht="12.75">
      <c r="A122" s="178"/>
      <c r="B122" s="180"/>
      <c r="C122" s="231" t="s">
        <v>243</v>
      </c>
      <c r="D122" s="232"/>
      <c r="E122" s="181">
        <v>8</v>
      </c>
      <c r="F122" s="182"/>
      <c r="G122" s="183"/>
      <c r="M122" s="179" t="s">
        <v>243</v>
      </c>
      <c r="O122" s="170"/>
    </row>
    <row r="123" spans="1:104" ht="12.75">
      <c r="A123" s="171">
        <v>51</v>
      </c>
      <c r="B123" s="172" t="s">
        <v>244</v>
      </c>
      <c r="C123" s="173" t="s">
        <v>245</v>
      </c>
      <c r="D123" s="174" t="s">
        <v>207</v>
      </c>
      <c r="E123" s="175">
        <v>26</v>
      </c>
      <c r="F123" s="175">
        <v>0</v>
      </c>
      <c r="G123" s="176">
        <f>E123*F123</f>
        <v>0</v>
      </c>
      <c r="O123" s="170">
        <v>2</v>
      </c>
      <c r="AA123" s="146">
        <v>1</v>
      </c>
      <c r="AB123" s="146">
        <v>1</v>
      </c>
      <c r="AC123" s="146">
        <v>1</v>
      </c>
      <c r="AZ123" s="146">
        <v>1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1</v>
      </c>
      <c r="CZ123" s="146">
        <v>0</v>
      </c>
    </row>
    <row r="124" spans="1:15" ht="12.75">
      <c r="A124" s="178"/>
      <c r="B124" s="180"/>
      <c r="C124" s="231" t="s">
        <v>246</v>
      </c>
      <c r="D124" s="232"/>
      <c r="E124" s="181">
        <v>26</v>
      </c>
      <c r="F124" s="182"/>
      <c r="G124" s="183"/>
      <c r="M124" s="179" t="s">
        <v>246</v>
      </c>
      <c r="O124" s="170"/>
    </row>
    <row r="125" spans="1:104" ht="12.75">
      <c r="A125" s="171">
        <v>52</v>
      </c>
      <c r="B125" s="172" t="s">
        <v>247</v>
      </c>
      <c r="C125" s="173" t="s">
        <v>248</v>
      </c>
      <c r="D125" s="174" t="s">
        <v>146</v>
      </c>
      <c r="E125" s="175">
        <v>123.6643</v>
      </c>
      <c r="F125" s="175">
        <v>0</v>
      </c>
      <c r="G125" s="176">
        <f>E125*F125</f>
        <v>0</v>
      </c>
      <c r="O125" s="170">
        <v>2</v>
      </c>
      <c r="AA125" s="146">
        <v>12</v>
      </c>
      <c r="AB125" s="146">
        <v>1</v>
      </c>
      <c r="AC125" s="146">
        <v>44</v>
      </c>
      <c r="AZ125" s="146">
        <v>1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12</v>
      </c>
      <c r="CB125" s="177">
        <v>1</v>
      </c>
      <c r="CZ125" s="146">
        <v>0</v>
      </c>
    </row>
    <row r="126" spans="1:15" ht="12.75">
      <c r="A126" s="178"/>
      <c r="B126" s="180"/>
      <c r="C126" s="235" t="s">
        <v>249</v>
      </c>
      <c r="D126" s="236"/>
      <c r="E126" s="181">
        <v>47.5632</v>
      </c>
      <c r="F126" s="182"/>
      <c r="G126" s="183"/>
      <c r="M126" s="179" t="s">
        <v>249</v>
      </c>
      <c r="O126" s="170"/>
    </row>
    <row r="127" spans="1:15" ht="12.75">
      <c r="A127" s="178"/>
      <c r="B127" s="180"/>
      <c r="C127" s="231" t="s">
        <v>250</v>
      </c>
      <c r="D127" s="232"/>
      <c r="E127" s="181">
        <v>76.1011</v>
      </c>
      <c r="F127" s="182"/>
      <c r="G127" s="183"/>
      <c r="M127" s="179" t="s">
        <v>250</v>
      </c>
      <c r="O127" s="170"/>
    </row>
    <row r="128" spans="1:104" ht="12.75">
      <c r="A128" s="171">
        <v>53</v>
      </c>
      <c r="B128" s="172" t="s">
        <v>251</v>
      </c>
      <c r="C128" s="173" t="s">
        <v>252</v>
      </c>
      <c r="D128" s="174" t="s">
        <v>207</v>
      </c>
      <c r="E128" s="175">
        <v>2</v>
      </c>
      <c r="F128" s="175">
        <v>0</v>
      </c>
      <c r="G128" s="176">
        <f>E128*F128</f>
        <v>0</v>
      </c>
      <c r="O128" s="170">
        <v>2</v>
      </c>
      <c r="AA128" s="146">
        <v>12</v>
      </c>
      <c r="AB128" s="146">
        <v>1</v>
      </c>
      <c r="AC128" s="146">
        <v>51</v>
      </c>
      <c r="AZ128" s="146">
        <v>1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12</v>
      </c>
      <c r="CB128" s="177">
        <v>1</v>
      </c>
      <c r="CZ128" s="146">
        <v>0</v>
      </c>
    </row>
    <row r="129" spans="1:57" ht="12.75">
      <c r="A129" s="184"/>
      <c r="B129" s="185" t="s">
        <v>73</v>
      </c>
      <c r="C129" s="186" t="str">
        <f>CONCATENATE(B118," ",C118)</f>
        <v>95 Dokončovací konstrukce na pozemních stavbách</v>
      </c>
      <c r="D129" s="187"/>
      <c r="E129" s="188"/>
      <c r="F129" s="189"/>
      <c r="G129" s="190">
        <f>SUM(G118:G128)</f>
        <v>0</v>
      </c>
      <c r="O129" s="170">
        <v>4</v>
      </c>
      <c r="BA129" s="191">
        <f>SUM(BA118:BA128)</f>
        <v>0</v>
      </c>
      <c r="BB129" s="191">
        <f>SUM(BB118:BB128)</f>
        <v>0</v>
      </c>
      <c r="BC129" s="191">
        <f>SUM(BC118:BC128)</f>
        <v>0</v>
      </c>
      <c r="BD129" s="191">
        <f>SUM(BD118:BD128)</f>
        <v>0</v>
      </c>
      <c r="BE129" s="191">
        <f>SUM(BE118:BE128)</f>
        <v>0</v>
      </c>
    </row>
    <row r="130" spans="1:15" ht="12.75">
      <c r="A130" s="163" t="s">
        <v>72</v>
      </c>
      <c r="B130" s="164" t="s">
        <v>253</v>
      </c>
      <c r="C130" s="165" t="s">
        <v>254</v>
      </c>
      <c r="D130" s="166"/>
      <c r="E130" s="167"/>
      <c r="F130" s="167"/>
      <c r="G130" s="168"/>
      <c r="H130" s="169"/>
      <c r="I130" s="169"/>
      <c r="O130" s="170">
        <v>1</v>
      </c>
    </row>
    <row r="131" spans="1:104" ht="12.75">
      <c r="A131" s="171">
        <v>54</v>
      </c>
      <c r="B131" s="172" t="s">
        <v>255</v>
      </c>
      <c r="C131" s="173" t="s">
        <v>256</v>
      </c>
      <c r="D131" s="174" t="s">
        <v>108</v>
      </c>
      <c r="E131" s="175">
        <v>0.2746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1</v>
      </c>
      <c r="CZ131" s="146">
        <v>0</v>
      </c>
    </row>
    <row r="132" spans="1:15" ht="12.75" customHeight="1">
      <c r="A132" s="178"/>
      <c r="B132" s="180"/>
      <c r="C132" s="235" t="s">
        <v>156</v>
      </c>
      <c r="D132" s="236"/>
      <c r="E132" s="181">
        <v>0.1367</v>
      </c>
      <c r="F132" s="182"/>
      <c r="G132" s="183"/>
      <c r="M132" s="179" t="s">
        <v>156</v>
      </c>
      <c r="O132" s="170"/>
    </row>
    <row r="133" spans="1:15" ht="12.75">
      <c r="A133" s="178"/>
      <c r="B133" s="180"/>
      <c r="C133" s="231" t="s">
        <v>157</v>
      </c>
      <c r="D133" s="232"/>
      <c r="E133" s="181">
        <v>0.1379</v>
      </c>
      <c r="F133" s="182"/>
      <c r="G133" s="183"/>
      <c r="M133" s="179" t="s">
        <v>157</v>
      </c>
      <c r="O133" s="170"/>
    </row>
    <row r="134" spans="1:104" ht="12.75">
      <c r="A134" s="171">
        <v>55</v>
      </c>
      <c r="B134" s="172" t="s">
        <v>257</v>
      </c>
      <c r="C134" s="173" t="s">
        <v>258</v>
      </c>
      <c r="D134" s="174" t="s">
        <v>108</v>
      </c>
      <c r="E134" s="175">
        <v>0.3645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1</v>
      </c>
      <c r="CZ134" s="146">
        <v>0</v>
      </c>
    </row>
    <row r="135" spans="1:15" ht="12.75">
      <c r="A135" s="178"/>
      <c r="B135" s="180"/>
      <c r="C135" s="231" t="s">
        <v>155</v>
      </c>
      <c r="D135" s="232"/>
      <c r="E135" s="181">
        <v>0.3645</v>
      </c>
      <c r="F135" s="182"/>
      <c r="G135" s="183"/>
      <c r="M135" s="179" t="s">
        <v>155</v>
      </c>
      <c r="O135" s="170"/>
    </row>
    <row r="136" spans="1:104" ht="12.75">
      <c r="A136" s="171">
        <v>56</v>
      </c>
      <c r="B136" s="172" t="s">
        <v>259</v>
      </c>
      <c r="C136" s="173" t="s">
        <v>260</v>
      </c>
      <c r="D136" s="174" t="s">
        <v>97</v>
      </c>
      <c r="E136" s="175">
        <v>51.4</v>
      </c>
      <c r="F136" s="175">
        <v>0</v>
      </c>
      <c r="G136" s="176">
        <f>E136*F136</f>
        <v>0</v>
      </c>
      <c r="O136" s="170">
        <v>2</v>
      </c>
      <c r="AA136" s="146">
        <v>1</v>
      </c>
      <c r="AB136" s="146">
        <v>1</v>
      </c>
      <c r="AC136" s="146">
        <v>1</v>
      </c>
      <c r="AZ136" s="146">
        <v>1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</v>
      </c>
      <c r="CB136" s="177">
        <v>1</v>
      </c>
      <c r="CZ136" s="146">
        <v>0</v>
      </c>
    </row>
    <row r="137" spans="1:15" ht="12.75">
      <c r="A137" s="178"/>
      <c r="B137" s="180"/>
      <c r="C137" s="231" t="s">
        <v>261</v>
      </c>
      <c r="D137" s="232"/>
      <c r="E137" s="181">
        <v>51.4</v>
      </c>
      <c r="F137" s="182"/>
      <c r="G137" s="183"/>
      <c r="M137" s="179" t="s">
        <v>261</v>
      </c>
      <c r="O137" s="170"/>
    </row>
    <row r="138" spans="1:104" ht="22.5">
      <c r="A138" s="171">
        <v>57</v>
      </c>
      <c r="B138" s="172" t="s">
        <v>262</v>
      </c>
      <c r="C138" s="173" t="s">
        <v>263</v>
      </c>
      <c r="D138" s="174" t="s">
        <v>101</v>
      </c>
      <c r="E138" s="175">
        <v>1</v>
      </c>
      <c r="F138" s="175">
        <v>0</v>
      </c>
      <c r="G138" s="176">
        <f>E138*F138</f>
        <v>0</v>
      </c>
      <c r="O138" s="170">
        <v>2</v>
      </c>
      <c r="AA138" s="146">
        <v>12</v>
      </c>
      <c r="AB138" s="146">
        <v>0</v>
      </c>
      <c r="AC138" s="146">
        <v>10</v>
      </c>
      <c r="AZ138" s="146">
        <v>1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12</v>
      </c>
      <c r="CB138" s="177">
        <v>0</v>
      </c>
      <c r="CZ138" s="146">
        <v>0</v>
      </c>
    </row>
    <row r="139" spans="1:57" ht="12.75">
      <c r="A139" s="184"/>
      <c r="B139" s="185" t="s">
        <v>73</v>
      </c>
      <c r="C139" s="186" t="str">
        <f>CONCATENATE(B130," ",C130)</f>
        <v>96 Bourání konstrukcí</v>
      </c>
      <c r="D139" s="187"/>
      <c r="E139" s="188"/>
      <c r="F139" s="189"/>
      <c r="G139" s="190">
        <f>SUM(G130:G138)</f>
        <v>0</v>
      </c>
      <c r="O139" s="170">
        <v>4</v>
      </c>
      <c r="BA139" s="191">
        <f>SUM(BA130:BA138)</f>
        <v>0</v>
      </c>
      <c r="BB139" s="191">
        <f>SUM(BB130:BB138)</f>
        <v>0</v>
      </c>
      <c r="BC139" s="191">
        <f>SUM(BC130:BC138)</f>
        <v>0</v>
      </c>
      <c r="BD139" s="191">
        <f>SUM(BD130:BD138)</f>
        <v>0</v>
      </c>
      <c r="BE139" s="191">
        <f>SUM(BE130:BE138)</f>
        <v>0</v>
      </c>
    </row>
    <row r="140" spans="1:15" ht="12.75">
      <c r="A140" s="163" t="s">
        <v>72</v>
      </c>
      <c r="B140" s="164" t="s">
        <v>264</v>
      </c>
      <c r="C140" s="165" t="s">
        <v>265</v>
      </c>
      <c r="D140" s="166"/>
      <c r="E140" s="167"/>
      <c r="F140" s="167"/>
      <c r="G140" s="168"/>
      <c r="H140" s="169"/>
      <c r="I140" s="169"/>
      <c r="O140" s="170">
        <v>1</v>
      </c>
    </row>
    <row r="141" spans="1:104" ht="12.75">
      <c r="A141" s="171">
        <v>58</v>
      </c>
      <c r="B141" s="172" t="s">
        <v>266</v>
      </c>
      <c r="C141" s="173" t="s">
        <v>267</v>
      </c>
      <c r="D141" s="174" t="s">
        <v>268</v>
      </c>
      <c r="E141" s="175">
        <v>123.811846038</v>
      </c>
      <c r="F141" s="175">
        <v>0</v>
      </c>
      <c r="G141" s="176">
        <f>E141*F141</f>
        <v>0</v>
      </c>
      <c r="O141" s="170">
        <v>2</v>
      </c>
      <c r="AA141" s="146">
        <v>7</v>
      </c>
      <c r="AB141" s="146">
        <v>1</v>
      </c>
      <c r="AC141" s="146">
        <v>2</v>
      </c>
      <c r="AZ141" s="146">
        <v>1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7">
        <v>7</v>
      </c>
      <c r="CB141" s="177">
        <v>1</v>
      </c>
      <c r="CZ141" s="146">
        <v>0</v>
      </c>
    </row>
    <row r="142" spans="1:57" ht="12.75">
      <c r="A142" s="184"/>
      <c r="B142" s="185" t="s">
        <v>73</v>
      </c>
      <c r="C142" s="186" t="str">
        <f>CONCATENATE(B140," ",C140)</f>
        <v>99 Staveništní přesun hmot</v>
      </c>
      <c r="D142" s="187"/>
      <c r="E142" s="188"/>
      <c r="F142" s="189"/>
      <c r="G142" s="190">
        <f>SUM(G140:G141)</f>
        <v>0</v>
      </c>
      <c r="O142" s="170">
        <v>4</v>
      </c>
      <c r="BA142" s="191">
        <f>SUM(BA140:BA141)</f>
        <v>0</v>
      </c>
      <c r="BB142" s="191">
        <f>SUM(BB140:BB141)</f>
        <v>0</v>
      </c>
      <c r="BC142" s="191">
        <f>SUM(BC140:BC141)</f>
        <v>0</v>
      </c>
      <c r="BD142" s="191">
        <f>SUM(BD140:BD141)</f>
        <v>0</v>
      </c>
      <c r="BE142" s="191">
        <f>SUM(BE140:BE141)</f>
        <v>0</v>
      </c>
    </row>
    <row r="143" spans="1:15" ht="12.75">
      <c r="A143" s="163" t="s">
        <v>72</v>
      </c>
      <c r="B143" s="164" t="s">
        <v>269</v>
      </c>
      <c r="C143" s="165" t="s">
        <v>270</v>
      </c>
      <c r="D143" s="166"/>
      <c r="E143" s="167"/>
      <c r="F143" s="167"/>
      <c r="G143" s="168"/>
      <c r="H143" s="169"/>
      <c r="I143" s="169"/>
      <c r="O143" s="170">
        <v>1</v>
      </c>
    </row>
    <row r="144" spans="1:104" ht="22.5">
      <c r="A144" s="171">
        <v>59</v>
      </c>
      <c r="B144" s="172" t="s">
        <v>271</v>
      </c>
      <c r="C144" s="173" t="s">
        <v>272</v>
      </c>
      <c r="D144" s="174" t="s">
        <v>84</v>
      </c>
      <c r="E144" s="175">
        <v>41.85</v>
      </c>
      <c r="F144" s="175">
        <v>0</v>
      </c>
      <c r="G144" s="176">
        <f>E144*F144</f>
        <v>0</v>
      </c>
      <c r="O144" s="170">
        <v>2</v>
      </c>
      <c r="AA144" s="146">
        <v>1</v>
      </c>
      <c r="AB144" s="146">
        <v>7</v>
      </c>
      <c r="AC144" s="146">
        <v>7</v>
      </c>
      <c r="AZ144" s="146">
        <v>2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7">
        <v>1</v>
      </c>
      <c r="CB144" s="177">
        <v>7</v>
      </c>
      <c r="CZ144" s="146">
        <v>0.00071</v>
      </c>
    </row>
    <row r="145" spans="1:15" ht="12.75">
      <c r="A145" s="178"/>
      <c r="B145" s="180"/>
      <c r="C145" s="231" t="s">
        <v>273</v>
      </c>
      <c r="D145" s="232"/>
      <c r="E145" s="181">
        <v>41.85</v>
      </c>
      <c r="F145" s="182"/>
      <c r="G145" s="183"/>
      <c r="M145" s="179" t="s">
        <v>273</v>
      </c>
      <c r="O145" s="170"/>
    </row>
    <row r="146" spans="1:104" ht="12.75">
      <c r="A146" s="171">
        <v>60</v>
      </c>
      <c r="B146" s="172" t="s">
        <v>274</v>
      </c>
      <c r="C146" s="173" t="s">
        <v>275</v>
      </c>
      <c r="D146" s="174" t="s">
        <v>97</v>
      </c>
      <c r="E146" s="175">
        <v>69.75</v>
      </c>
      <c r="F146" s="175">
        <v>0</v>
      </c>
      <c r="G146" s="176">
        <f>E146*F146</f>
        <v>0</v>
      </c>
      <c r="O146" s="170">
        <v>2</v>
      </c>
      <c r="AA146" s="146">
        <v>1</v>
      </c>
      <c r="AB146" s="146">
        <v>7</v>
      </c>
      <c r="AC146" s="146">
        <v>7</v>
      </c>
      <c r="AZ146" s="146">
        <v>2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</v>
      </c>
      <c r="CB146" s="177">
        <v>7</v>
      </c>
      <c r="CZ146" s="146">
        <v>0.00016</v>
      </c>
    </row>
    <row r="147" spans="1:15" ht="12.75">
      <c r="A147" s="178"/>
      <c r="B147" s="180"/>
      <c r="C147" s="231" t="s">
        <v>276</v>
      </c>
      <c r="D147" s="232"/>
      <c r="E147" s="181">
        <v>69.75</v>
      </c>
      <c r="F147" s="182"/>
      <c r="G147" s="183"/>
      <c r="M147" s="179" t="s">
        <v>276</v>
      </c>
      <c r="O147" s="170"/>
    </row>
    <row r="148" spans="1:104" ht="12.75">
      <c r="A148" s="171">
        <v>61</v>
      </c>
      <c r="B148" s="172" t="s">
        <v>277</v>
      </c>
      <c r="C148" s="173" t="s">
        <v>278</v>
      </c>
      <c r="D148" s="174" t="s">
        <v>268</v>
      </c>
      <c r="E148" s="175">
        <v>0.0408735</v>
      </c>
      <c r="F148" s="175">
        <v>0</v>
      </c>
      <c r="G148" s="176">
        <f>E148*F148</f>
        <v>0</v>
      </c>
      <c r="O148" s="170">
        <v>2</v>
      </c>
      <c r="AA148" s="146">
        <v>7</v>
      </c>
      <c r="AB148" s="146">
        <v>1001</v>
      </c>
      <c r="AC148" s="146">
        <v>5</v>
      </c>
      <c r="AZ148" s="146">
        <v>2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7</v>
      </c>
      <c r="CB148" s="177">
        <v>1001</v>
      </c>
      <c r="CZ148" s="146">
        <v>0</v>
      </c>
    </row>
    <row r="149" spans="1:57" ht="12.75">
      <c r="A149" s="184"/>
      <c r="B149" s="185" t="s">
        <v>73</v>
      </c>
      <c r="C149" s="186" t="str">
        <f>CONCATENATE(B143," ",C143)</f>
        <v>711 Izolace proti vodě</v>
      </c>
      <c r="D149" s="187"/>
      <c r="E149" s="188"/>
      <c r="F149" s="189"/>
      <c r="G149" s="190">
        <f>SUM(G143:G148)</f>
        <v>0</v>
      </c>
      <c r="O149" s="170">
        <v>4</v>
      </c>
      <c r="BA149" s="191">
        <f>SUM(BA143:BA148)</f>
        <v>0</v>
      </c>
      <c r="BB149" s="191">
        <f>SUM(BB143:BB148)</f>
        <v>0</v>
      </c>
      <c r="BC149" s="191">
        <f>SUM(BC143:BC148)</f>
        <v>0</v>
      </c>
      <c r="BD149" s="191">
        <f>SUM(BD143:BD148)</f>
        <v>0</v>
      </c>
      <c r="BE149" s="191">
        <f>SUM(BE143:BE148)</f>
        <v>0</v>
      </c>
    </row>
    <row r="150" spans="1:15" ht="12.75">
      <c r="A150" s="163" t="s">
        <v>72</v>
      </c>
      <c r="B150" s="164" t="s">
        <v>279</v>
      </c>
      <c r="C150" s="165" t="s">
        <v>280</v>
      </c>
      <c r="D150" s="166"/>
      <c r="E150" s="167"/>
      <c r="F150" s="167"/>
      <c r="G150" s="168"/>
      <c r="H150" s="169"/>
      <c r="I150" s="169"/>
      <c r="O150" s="170">
        <v>1</v>
      </c>
    </row>
    <row r="151" spans="1:104" ht="22.5">
      <c r="A151" s="171">
        <v>62</v>
      </c>
      <c r="B151" s="172" t="s">
        <v>281</v>
      </c>
      <c r="C151" s="173" t="s">
        <v>282</v>
      </c>
      <c r="D151" s="174" t="s">
        <v>207</v>
      </c>
      <c r="E151" s="175">
        <v>3</v>
      </c>
      <c r="F151" s="175">
        <v>0</v>
      </c>
      <c r="G151" s="176">
        <f>E151*F151</f>
        <v>0</v>
      </c>
      <c r="O151" s="170">
        <v>2</v>
      </c>
      <c r="AA151" s="146">
        <v>1</v>
      </c>
      <c r="AB151" s="146">
        <v>7</v>
      </c>
      <c r="AC151" s="146">
        <v>7</v>
      </c>
      <c r="AZ151" s="146">
        <v>2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7">
        <v>1</v>
      </c>
      <c r="CB151" s="177">
        <v>7</v>
      </c>
      <c r="CZ151" s="146">
        <v>0.07643</v>
      </c>
    </row>
    <row r="152" spans="1:104" ht="12.75">
      <c r="A152" s="171">
        <v>63</v>
      </c>
      <c r="B152" s="172" t="s">
        <v>283</v>
      </c>
      <c r="C152" s="173" t="s">
        <v>284</v>
      </c>
      <c r="D152" s="174" t="s">
        <v>207</v>
      </c>
      <c r="E152" s="175">
        <v>3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7</v>
      </c>
      <c r="AC152" s="146">
        <v>7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7</v>
      </c>
      <c r="CZ152" s="146">
        <v>0</v>
      </c>
    </row>
    <row r="153" spans="1:104" ht="12.75">
      <c r="A153" s="171">
        <v>64</v>
      </c>
      <c r="B153" s="172" t="s">
        <v>285</v>
      </c>
      <c r="C153" s="173" t="s">
        <v>286</v>
      </c>
      <c r="D153" s="174" t="s">
        <v>268</v>
      </c>
      <c r="E153" s="175">
        <v>0.22929</v>
      </c>
      <c r="F153" s="175">
        <v>0</v>
      </c>
      <c r="G153" s="176">
        <f>E153*F153</f>
        <v>0</v>
      </c>
      <c r="O153" s="170">
        <v>2</v>
      </c>
      <c r="AA153" s="146">
        <v>7</v>
      </c>
      <c r="AB153" s="146">
        <v>1001</v>
      </c>
      <c r="AC153" s="146">
        <v>5</v>
      </c>
      <c r="AZ153" s="146">
        <v>2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7">
        <v>7</v>
      </c>
      <c r="CB153" s="177">
        <v>1001</v>
      </c>
      <c r="CZ153" s="146">
        <v>0</v>
      </c>
    </row>
    <row r="154" spans="1:57" ht="12.75">
      <c r="A154" s="184"/>
      <c r="B154" s="185" t="s">
        <v>73</v>
      </c>
      <c r="C154" s="186" t="str">
        <f>CONCATENATE(B150," ",C150)</f>
        <v>721 Vnitřní kanalizace</v>
      </c>
      <c r="D154" s="187"/>
      <c r="E154" s="188"/>
      <c r="F154" s="189"/>
      <c r="G154" s="190">
        <f>SUM(G150:G153)</f>
        <v>0</v>
      </c>
      <c r="O154" s="170">
        <v>4</v>
      </c>
      <c r="BA154" s="191">
        <f>SUM(BA150:BA153)</f>
        <v>0</v>
      </c>
      <c r="BB154" s="191">
        <f>SUM(BB150:BB153)</f>
        <v>0</v>
      </c>
      <c r="BC154" s="191">
        <f>SUM(BC150:BC153)</f>
        <v>0</v>
      </c>
      <c r="BD154" s="191">
        <f>SUM(BD150:BD153)</f>
        <v>0</v>
      </c>
      <c r="BE154" s="191">
        <f>SUM(BE150:BE153)</f>
        <v>0</v>
      </c>
    </row>
    <row r="155" spans="1:15" ht="12.75">
      <c r="A155" s="163" t="s">
        <v>72</v>
      </c>
      <c r="B155" s="164" t="s">
        <v>287</v>
      </c>
      <c r="C155" s="165" t="s">
        <v>288</v>
      </c>
      <c r="D155" s="166"/>
      <c r="E155" s="167"/>
      <c r="F155" s="167"/>
      <c r="G155" s="168"/>
      <c r="H155" s="169"/>
      <c r="I155" s="169"/>
      <c r="O155" s="170">
        <v>1</v>
      </c>
    </row>
    <row r="156" spans="1:104" ht="12.75">
      <c r="A156" s="171">
        <v>65</v>
      </c>
      <c r="B156" s="172" t="s">
        <v>289</v>
      </c>
      <c r="C156" s="173" t="s">
        <v>290</v>
      </c>
      <c r="D156" s="174" t="s">
        <v>268</v>
      </c>
      <c r="E156" s="175">
        <v>59.9696548</v>
      </c>
      <c r="F156" s="175">
        <v>0</v>
      </c>
      <c r="G156" s="176">
        <f>E156*F156</f>
        <v>0</v>
      </c>
      <c r="O156" s="170">
        <v>2</v>
      </c>
      <c r="AA156" s="146">
        <v>8</v>
      </c>
      <c r="AB156" s="146">
        <v>0</v>
      </c>
      <c r="AC156" s="146">
        <v>3</v>
      </c>
      <c r="AZ156" s="146">
        <v>1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8</v>
      </c>
      <c r="CB156" s="177">
        <v>0</v>
      </c>
      <c r="CZ156" s="146">
        <v>0</v>
      </c>
    </row>
    <row r="157" spans="1:104" ht="12.75">
      <c r="A157" s="171">
        <v>66</v>
      </c>
      <c r="B157" s="172" t="s">
        <v>291</v>
      </c>
      <c r="C157" s="173" t="s">
        <v>292</v>
      </c>
      <c r="D157" s="174" t="s">
        <v>268</v>
      </c>
      <c r="E157" s="175">
        <v>419.7875836</v>
      </c>
      <c r="F157" s="175">
        <v>0</v>
      </c>
      <c r="G157" s="176">
        <f>E157*F157</f>
        <v>0</v>
      </c>
      <c r="O157" s="170">
        <v>2</v>
      </c>
      <c r="AA157" s="146">
        <v>8</v>
      </c>
      <c r="AB157" s="146">
        <v>0</v>
      </c>
      <c r="AC157" s="146">
        <v>3</v>
      </c>
      <c r="AZ157" s="146">
        <v>1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7">
        <v>8</v>
      </c>
      <c r="CB157" s="177">
        <v>0</v>
      </c>
      <c r="CZ157" s="146">
        <v>0</v>
      </c>
    </row>
    <row r="158" spans="1:104" ht="12.75">
      <c r="A158" s="171">
        <v>67</v>
      </c>
      <c r="B158" s="172" t="s">
        <v>293</v>
      </c>
      <c r="C158" s="173" t="s">
        <v>294</v>
      </c>
      <c r="D158" s="174" t="s">
        <v>268</v>
      </c>
      <c r="E158" s="175">
        <v>59.9696548</v>
      </c>
      <c r="F158" s="175">
        <v>0</v>
      </c>
      <c r="G158" s="176">
        <f>E158*F158</f>
        <v>0</v>
      </c>
      <c r="O158" s="170">
        <v>2</v>
      </c>
      <c r="AA158" s="146">
        <v>8</v>
      </c>
      <c r="AB158" s="146">
        <v>0</v>
      </c>
      <c r="AC158" s="146">
        <v>3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8</v>
      </c>
      <c r="CB158" s="177">
        <v>0</v>
      </c>
      <c r="CZ158" s="146">
        <v>0</v>
      </c>
    </row>
    <row r="159" spans="1:57" ht="12.75">
      <c r="A159" s="184"/>
      <c r="B159" s="185" t="s">
        <v>73</v>
      </c>
      <c r="C159" s="186" t="str">
        <f>CONCATENATE(B155," ",C155)</f>
        <v>D96 Přesuny suti a vybouraných hmot</v>
      </c>
      <c r="D159" s="187"/>
      <c r="E159" s="188"/>
      <c r="F159" s="189"/>
      <c r="G159" s="190">
        <f>SUM(G155:G158)</f>
        <v>0</v>
      </c>
      <c r="O159" s="170">
        <v>4</v>
      </c>
      <c r="BA159" s="191">
        <f>SUM(BA155:BA158)</f>
        <v>0</v>
      </c>
      <c r="BB159" s="191">
        <f>SUM(BB155:BB158)</f>
        <v>0</v>
      </c>
      <c r="BC159" s="191">
        <f>SUM(BC155:BC158)</f>
        <v>0</v>
      </c>
      <c r="BD159" s="191">
        <f>SUM(BD155:BD158)</f>
        <v>0</v>
      </c>
      <c r="BE159" s="191">
        <f>SUM(BE155:BE158)</f>
        <v>0</v>
      </c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spans="1:7" ht="12.75">
      <c r="A183" s="192"/>
      <c r="B183" s="192"/>
      <c r="C183" s="192"/>
      <c r="D183" s="192"/>
      <c r="E183" s="192"/>
      <c r="F183" s="192"/>
      <c r="G183" s="192"/>
    </row>
    <row r="184" spans="1:7" ht="12.75">
      <c r="A184" s="192"/>
      <c r="B184" s="192"/>
      <c r="C184" s="192"/>
      <c r="D184" s="192"/>
      <c r="E184" s="192"/>
      <c r="F184" s="192"/>
      <c r="G184" s="192"/>
    </row>
    <row r="185" spans="1:7" ht="12.75">
      <c r="A185" s="192"/>
      <c r="B185" s="192"/>
      <c r="C185" s="192"/>
      <c r="D185" s="192"/>
      <c r="E185" s="192"/>
      <c r="F185" s="192"/>
      <c r="G185" s="192"/>
    </row>
    <row r="186" spans="1:7" ht="12.75">
      <c r="A186" s="192"/>
      <c r="B186" s="192"/>
      <c r="C186" s="192"/>
      <c r="D186" s="192"/>
      <c r="E186" s="192"/>
      <c r="F186" s="192"/>
      <c r="G186" s="192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spans="1:2" ht="12.75">
      <c r="A218" s="193"/>
      <c r="B218" s="193"/>
    </row>
    <row r="219" spans="1:7" ht="12.75">
      <c r="A219" s="192"/>
      <c r="B219" s="192"/>
      <c r="C219" s="195"/>
      <c r="D219" s="195"/>
      <c r="E219" s="196"/>
      <c r="F219" s="195"/>
      <c r="G219" s="197"/>
    </row>
    <row r="220" spans="1:7" ht="12.75">
      <c r="A220" s="198"/>
      <c r="B220" s="198"/>
      <c r="C220" s="192"/>
      <c r="D220" s="192"/>
      <c r="E220" s="199"/>
      <c r="F220" s="192"/>
      <c r="G220" s="192"/>
    </row>
    <row r="221" spans="1:7" ht="12.75">
      <c r="A221" s="192"/>
      <c r="B221" s="192"/>
      <c r="C221" s="192"/>
      <c r="D221" s="192"/>
      <c r="E221" s="199"/>
      <c r="F221" s="192"/>
      <c r="G221" s="192"/>
    </row>
    <row r="222" spans="1:7" ht="12.75">
      <c r="A222" s="192"/>
      <c r="B222" s="192"/>
      <c r="C222" s="192"/>
      <c r="D222" s="192"/>
      <c r="E222" s="199"/>
      <c r="F222" s="192"/>
      <c r="G222" s="192"/>
    </row>
    <row r="223" spans="1:7" ht="12.75">
      <c r="A223" s="192"/>
      <c r="B223" s="192"/>
      <c r="C223" s="192"/>
      <c r="D223" s="192"/>
      <c r="E223" s="199"/>
      <c r="F223" s="192"/>
      <c r="G223" s="192"/>
    </row>
    <row r="224" spans="1:7" ht="12.75">
      <c r="A224" s="192"/>
      <c r="B224" s="192"/>
      <c r="C224" s="192"/>
      <c r="D224" s="192"/>
      <c r="E224" s="199"/>
      <c r="F224" s="192"/>
      <c r="G224" s="192"/>
    </row>
    <row r="225" spans="1:7" ht="12.75">
      <c r="A225" s="192"/>
      <c r="B225" s="192"/>
      <c r="C225" s="192"/>
      <c r="D225" s="192"/>
      <c r="E225" s="199"/>
      <c r="F225" s="192"/>
      <c r="G225" s="192"/>
    </row>
    <row r="226" spans="1:7" ht="12.75">
      <c r="A226" s="192"/>
      <c r="B226" s="192"/>
      <c r="C226" s="192"/>
      <c r="D226" s="192"/>
      <c r="E226" s="199"/>
      <c r="F226" s="192"/>
      <c r="G226" s="192"/>
    </row>
    <row r="227" spans="1:7" ht="12.75">
      <c r="A227" s="192"/>
      <c r="B227" s="192"/>
      <c r="C227" s="192"/>
      <c r="D227" s="192"/>
      <c r="E227" s="199"/>
      <c r="F227" s="192"/>
      <c r="G227" s="192"/>
    </row>
    <row r="228" spans="1:7" ht="12.75">
      <c r="A228" s="192"/>
      <c r="B228" s="192"/>
      <c r="C228" s="192"/>
      <c r="D228" s="192"/>
      <c r="E228" s="199"/>
      <c r="F228" s="192"/>
      <c r="G228" s="192"/>
    </row>
    <row r="229" spans="1:7" ht="12.75">
      <c r="A229" s="192"/>
      <c r="B229" s="192"/>
      <c r="C229" s="192"/>
      <c r="D229" s="192"/>
      <c r="E229" s="199"/>
      <c r="F229" s="192"/>
      <c r="G229" s="192"/>
    </row>
    <row r="230" spans="1:7" ht="12.75">
      <c r="A230" s="192"/>
      <c r="B230" s="192"/>
      <c r="C230" s="192"/>
      <c r="D230" s="192"/>
      <c r="E230" s="199"/>
      <c r="F230" s="192"/>
      <c r="G230" s="192"/>
    </row>
    <row r="231" spans="1:7" ht="12.75">
      <c r="A231" s="192"/>
      <c r="B231" s="192"/>
      <c r="C231" s="192"/>
      <c r="D231" s="192"/>
      <c r="E231" s="199"/>
      <c r="F231" s="192"/>
      <c r="G231" s="192"/>
    </row>
    <row r="232" spans="1:7" ht="12.75">
      <c r="A232" s="192"/>
      <c r="B232" s="192"/>
      <c r="C232" s="192"/>
      <c r="D232" s="192"/>
      <c r="E232" s="199"/>
      <c r="F232" s="192"/>
      <c r="G232" s="192"/>
    </row>
  </sheetData>
  <sheetProtection/>
  <mergeCells count="53">
    <mergeCell ref="C13:D13"/>
    <mergeCell ref="C15:D15"/>
    <mergeCell ref="C87:D87"/>
    <mergeCell ref="A1:G1"/>
    <mergeCell ref="A3:B3"/>
    <mergeCell ref="A4:B4"/>
    <mergeCell ref="E4:G4"/>
    <mergeCell ref="C9:D9"/>
    <mergeCell ref="C11:D11"/>
    <mergeCell ref="C17:D17"/>
    <mergeCell ref="C23:D23"/>
    <mergeCell ref="C25:D25"/>
    <mergeCell ref="C27:D27"/>
    <mergeCell ref="C28:D28"/>
    <mergeCell ref="C29:D29"/>
    <mergeCell ref="C44:D44"/>
    <mergeCell ref="C46:D46"/>
    <mergeCell ref="C47:D47"/>
    <mergeCell ref="C50:D50"/>
    <mergeCell ref="C52:D52"/>
    <mergeCell ref="C34:D34"/>
    <mergeCell ref="C38:D38"/>
    <mergeCell ref="C85:D85"/>
    <mergeCell ref="C89:D89"/>
    <mergeCell ref="C67:D67"/>
    <mergeCell ref="C56:D56"/>
    <mergeCell ref="C57:D57"/>
    <mergeCell ref="C58:D58"/>
    <mergeCell ref="C60:D60"/>
    <mergeCell ref="C61:D61"/>
    <mergeCell ref="C93:D93"/>
    <mergeCell ref="C98:D98"/>
    <mergeCell ref="C100:D100"/>
    <mergeCell ref="C102:D102"/>
    <mergeCell ref="C104:D104"/>
    <mergeCell ref="C74:D74"/>
    <mergeCell ref="C77:D77"/>
    <mergeCell ref="C78:D78"/>
    <mergeCell ref="C81:D81"/>
    <mergeCell ref="C121:D121"/>
    <mergeCell ref="C122:D122"/>
    <mergeCell ref="C124:D124"/>
    <mergeCell ref="C126:D126"/>
    <mergeCell ref="C127:D127"/>
    <mergeCell ref="C112:D112"/>
    <mergeCell ref="C114:D114"/>
    <mergeCell ref="C116:D116"/>
    <mergeCell ref="C145:D145"/>
    <mergeCell ref="C147:D147"/>
    <mergeCell ref="C132:D132"/>
    <mergeCell ref="C133:D133"/>
    <mergeCell ref="C135:D135"/>
    <mergeCell ref="C137:D1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1" r:id="rId1"/>
  <headerFooter alignWithMargins="0">
    <oddFooter>&amp;L&amp;9Zpracováno programem &amp;"Arial CE,Tučné"BUILDpower,  © RTS, a.s.&amp;R&amp;"Arial,Obyčejné"Strana &amp;P</oddFooter>
  </headerFooter>
  <rowBreaks count="1" manualBreakCount="1"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uzivatel</cp:lastModifiedBy>
  <dcterms:created xsi:type="dcterms:W3CDTF">2015-05-14T14:32:35Z</dcterms:created>
  <dcterms:modified xsi:type="dcterms:W3CDTF">2015-05-19T03:09:50Z</dcterms:modified>
  <cp:category/>
  <cp:version/>
  <cp:contentType/>
  <cp:contentStatus/>
</cp:coreProperties>
</file>