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atova.marcela\Desktop\"/>
    </mc:Choice>
  </mc:AlternateContent>
  <bookViews>
    <workbookView xWindow="0" yWindow="0" windowWidth="25200" windowHeight="12675" activeTab="1"/>
  </bookViews>
  <sheets>
    <sheet name="Rekapitulace" sheetId="3" r:id="rId1"/>
    <sheet name="Stavební náklday" sheetId="1" r:id="rId2"/>
    <sheet name="ON+V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H9" i="2"/>
  <c r="H60" i="1" l="1"/>
  <c r="H58" i="1"/>
  <c r="H56" i="1"/>
  <c r="H53" i="1"/>
  <c r="H50" i="1"/>
  <c r="H47" i="1"/>
  <c r="H41" i="1"/>
  <c r="H33" i="1"/>
  <c r="H26" i="1"/>
  <c r="H22" i="1"/>
  <c r="H17" i="1"/>
  <c r="H14" i="1"/>
  <c r="H11" i="1"/>
  <c r="H8" i="1"/>
  <c r="H5" i="1"/>
  <c r="H15" i="2" l="1"/>
  <c r="C8" i="3" s="1"/>
  <c r="H17" i="2" l="1"/>
  <c r="H19" i="2" l="1"/>
  <c r="D8" i="3"/>
  <c r="E8" i="3" s="1"/>
  <c r="H65" i="1"/>
  <c r="H68" i="1" s="1"/>
  <c r="C7" i="3" l="1"/>
  <c r="H70" i="1"/>
  <c r="H72" i="1" s="1"/>
  <c r="D7" i="3" l="1"/>
  <c r="D10" i="3" s="1"/>
  <c r="C10" i="3"/>
  <c r="E7" i="3" l="1"/>
  <c r="E10" i="3" s="1"/>
</calcChain>
</file>

<file path=xl/sharedStrings.xml><?xml version="1.0" encoding="utf-8"?>
<sst xmlns="http://schemas.openxmlformats.org/spreadsheetml/2006/main" count="110" uniqueCount="74">
  <si>
    <t>položka zahrnuje řezání vozovkové vrstvy v předepsané tloušťce, včetně spotřeby vody</t>
  </si>
  <si>
    <t xml:space="preserve"> ŘEZÁNÍ ASFALTOVÉHO KRYTU VOZOVEK TL DO 100MM</t>
  </si>
  <si>
    <t>m</t>
  </si>
  <si>
    <t xml:space="preserve"> 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</si>
  <si>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</si>
  <si>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</si>
  <si>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</si>
  <si>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postřiky, nátěry</t>
  </si>
  <si>
    <t>- nezahrnuje těsnění podél obrubníků, dilatačních zařízení, odvodňovacích proužků, odvodňovačů, vpustí, šachet a pod.</t>
  </si>
  <si>
    <t>Celkem</t>
  </si>
  <si>
    <t>č.pol.</t>
  </si>
  <si>
    <t>popis položky</t>
  </si>
  <si>
    <t>m.j.</t>
  </si>
  <si>
    <t>počet m.j.</t>
  </si>
  <si>
    <t>cena m.j.</t>
  </si>
  <si>
    <t>cena</t>
  </si>
  <si>
    <t xml:space="preserve">II/379 Drásov průtah 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</si>
  <si>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</si>
  <si>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FRÉZOVÁNÍ ZPEVNĚNÝCH PLOCH ASFALTOVÝCH, ODVOZ DO 5KM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</si>
  <si>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</si>
  <si>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Položka zahrnuje veškerou manipulaci s vybouranou sutí a s vybouranými hmotami vč. uložení na skládku.  </t>
  </si>
  <si>
    <t>Sanace, fakturace položky dle skutečnosti</t>
  </si>
  <si>
    <t>- zřízení vrstvy bez rozlišení šířky, pokládání vrstvy po etapách</t>
  </si>
  <si>
    <t>- úpravu napojení, ukončení</t>
  </si>
  <si>
    <t xml:space="preserve"> SPOJOVACÍ POSTŘIK Z EMULZE DO 0,5KG/M2</t>
  </si>
  <si>
    <t>Sanace -fakturace položky dle skutečnosti</t>
  </si>
  <si>
    <t>Sanace - fakturace položky dle skutečnosti</t>
  </si>
  <si>
    <t xml:space="preserve"> ODSTRAN KRYTU ZPEVNĚNÝCH PLOCH Z DLAŽEB KOSTEK, ODVOZ DO 5KM</t>
  </si>
  <si>
    <t>Položka zahrnuje veškerou manipulaci s vybouranou sutí a s vybouranými hmotami vč. uložení na skládku.</t>
  </si>
  <si>
    <t>577A2</t>
  </si>
  <si>
    <t xml:space="preserve"> VÝSPRAVA TRHLIN ASFALTOVOU ZÁLIVKOU MODIFIK</t>
  </si>
  <si>
    <t>vyfrézování drážky šířky do 20mm hloubky do 40mm</t>
  </si>
  <si>
    <t>vyčištění</t>
  </si>
  <si>
    <t>nátěr</t>
  </si>
  <si>
    <t>vyplnění předepsanou asfaltovou hmotou</t>
  </si>
  <si>
    <t>- položka výškové úpravy zahrnuje všechny nutné práce a materiály pro zvýšení nebo snížení zařízení (včetně nutné úpravy stávajícího povrchu vozovky nebo chodníku).</t>
  </si>
  <si>
    <t>VÝŠKOVÁ ÚPRAVA POKLOPŮ</t>
  </si>
  <si>
    <t>VÝŠKOVÁ ÚPRAVA MŘÍŽÍ</t>
  </si>
  <si>
    <t>VÝŠKOVÁ ÚPRAVA KRYCÍCH HRNCŮ</t>
  </si>
  <si>
    <t>ks</t>
  </si>
  <si>
    <t>VODOROVNÉ DOPRAVNÍ ZNAČENÍ PLASTEM HLADKÉ - DODÁVKA A POKLÁDKA</t>
  </si>
  <si>
    <t>VODOR DOPRAV ZNAČ PLASTEM STRUKTURÁLNÍ NEHLUČNÉ - DOD A POKLÁDKA</t>
  </si>
  <si>
    <t>Poř. č.</t>
  </si>
  <si>
    <t>Ostatní a vedlejší náklady</t>
  </si>
  <si>
    <t>č.</t>
  </si>
  <si>
    <t>Položka - popis</t>
  </si>
  <si>
    <t>jednotka</t>
  </si>
  <si>
    <t>počet</t>
  </si>
  <si>
    <t>jedn. cena</t>
  </si>
  <si>
    <t>celkem</t>
  </si>
  <si>
    <t>Projednání a vyřízení uzavírky - popsáno v obchodních podmínkách,</t>
  </si>
  <si>
    <t>kpl</t>
  </si>
  <si>
    <t>v zákoně č. 13/1997 Sb. a vyhlášce č. 104/1997</t>
  </si>
  <si>
    <t>Zajištění provedení a výstupů veškerých zkoušek a revizí - popsáno v</t>
  </si>
  <si>
    <t>obchodních podmínkách, technických podmínkách a ČSN</t>
  </si>
  <si>
    <t>Ostatní a vedlejší náklady celkem bez DPH</t>
  </si>
  <si>
    <t>DPH 21 %</t>
  </si>
  <si>
    <t>Ostatní a vedlejší náklady celkem včetně DPH</t>
  </si>
  <si>
    <t>POMOC PRÁCE - ZAJIŠTĚNÍ, ZŘÍZENÍ, ODSTRANĚNÍ DOPRAVNÍHO ZNAČENÍ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</si>
  <si>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</t>
  </si>
  <si>
    <t>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</t>
  </si>
  <si>
    <t>02710</t>
  </si>
  <si>
    <t>Stavební náklady celkem včetně DPH</t>
  </si>
  <si>
    <t>Stavební náklady celkem bez DPH</t>
  </si>
  <si>
    <t>Rekapitulace</t>
  </si>
  <si>
    <t xml:space="preserve"> bez DPH</t>
  </si>
  <si>
    <t>DPH 21%</t>
  </si>
  <si>
    <t>včetně DPH</t>
  </si>
  <si>
    <t>Stavební náklady</t>
  </si>
  <si>
    <t>II/379 Drásov průtah</t>
  </si>
  <si>
    <t>574A44</t>
  </si>
  <si>
    <t xml:space="preserve"> ASFALTOVÝ BETON PRO OBRUSNÉ VRSTVY ACO 11+ TL. 50MM</t>
  </si>
  <si>
    <t>574C56</t>
  </si>
  <si>
    <t>ASFALTOVÝ BETON PRO LOŽNÍ VRSTVY ACL 16+ TL. 60MM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</si>
</sst>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0" fontId="0" fillId="0" borderId="2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4" fontId="1" fillId="0" borderId="18" xfId="0" applyNumberFormat="1" applyFont="1" applyBorder="1"/>
    <xf numFmtId="4" fontId="1" fillId="0" borderId="19" xfId="0" applyNumberFormat="1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6" fontId="5" fillId="0" borderId="0" xfId="0" applyNumberFormat="1" applyFont="1" applyAlignment="1">
      <alignment horizontal="center"/>
    </xf>
    <xf numFmtId="0" fontId="6" fillId="0" borderId="0" xfId="0" applyFont="1" applyAlignment="1"/>
    <xf numFmtId="3" fontId="7" fillId="0" borderId="0" xfId="0" applyNumberFormat="1" applyFont="1" applyAlignment="1"/>
    <xf numFmtId="0" fontId="7" fillId="0" borderId="0" xfId="0" applyFont="1" applyAlignment="1"/>
    <xf numFmtId="4" fontId="7" fillId="0" borderId="0" xfId="0" applyNumberFormat="1" applyFont="1" applyAlignment="1"/>
    <xf numFmtId="0" fontId="7" fillId="0" borderId="0" xfId="0" applyFont="1" applyAlignment="1">
      <alignment vertic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/>
    <xf numFmtId="3" fontId="8" fillId="3" borderId="22" xfId="0" applyNumberFormat="1" applyFont="1" applyFill="1" applyBorder="1" applyAlignment="1">
      <alignment horizontal="center"/>
    </xf>
    <xf numFmtId="4" fontId="8" fillId="3" borderId="22" xfId="0" applyNumberFormat="1" applyFont="1" applyFill="1" applyBorder="1" applyAlignment="1">
      <alignment horizontal="center"/>
    </xf>
    <xf numFmtId="3" fontId="8" fillId="3" borderId="20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5" xfId="0" applyFont="1" applyFill="1" applyBorder="1" applyAlignment="1"/>
    <xf numFmtId="3" fontId="9" fillId="0" borderId="25" xfId="0" applyNumberFormat="1" applyFont="1" applyBorder="1" applyAlignment="1">
      <alignment horizontal="center"/>
    </xf>
    <xf numFmtId="4" fontId="9" fillId="0" borderId="25" xfId="0" applyNumberFormat="1" applyFont="1" applyFill="1" applyBorder="1" applyAlignment="1"/>
    <xf numFmtId="4" fontId="9" fillId="0" borderId="25" xfId="0" applyNumberFormat="1" applyFont="1" applyBorder="1" applyAlignment="1"/>
    <xf numFmtId="3" fontId="9" fillId="0" borderId="26" xfId="0" applyNumberFormat="1" applyFont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3" fontId="9" fillId="0" borderId="2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/>
    <xf numFmtId="4" fontId="9" fillId="0" borderId="2" xfId="0" applyNumberFormat="1" applyFont="1" applyBorder="1" applyAlignment="1"/>
    <xf numFmtId="3" fontId="9" fillId="0" borderId="3" xfId="0" applyNumberFormat="1" applyFont="1" applyBorder="1" applyAlignment="1"/>
    <xf numFmtId="0" fontId="9" fillId="0" borderId="2" xfId="0" applyFont="1" applyBorder="1" applyAlignment="1"/>
    <xf numFmtId="0" fontId="9" fillId="0" borderId="4" xfId="0" applyFont="1" applyBorder="1" applyAlignment="1">
      <alignment horizontal="center"/>
    </xf>
    <xf numFmtId="6" fontId="9" fillId="0" borderId="5" xfId="0" applyNumberFormat="1" applyFont="1" applyBorder="1" applyAlignment="1">
      <alignment horizontal="center"/>
    </xf>
    <xf numFmtId="0" fontId="9" fillId="0" borderId="5" xfId="0" applyFont="1" applyFill="1" applyBorder="1" applyAlignment="1"/>
    <xf numFmtId="3" fontId="9" fillId="0" borderId="5" xfId="0" applyNumberFormat="1" applyFont="1" applyBorder="1" applyAlignment="1"/>
    <xf numFmtId="0" fontId="9" fillId="0" borderId="5" xfId="0" applyFont="1" applyBorder="1" applyAlignment="1"/>
    <xf numFmtId="4" fontId="9" fillId="0" borderId="5" xfId="0" applyNumberFormat="1" applyFont="1" applyBorder="1" applyAlignment="1"/>
    <xf numFmtId="3" fontId="9" fillId="0" borderId="6" xfId="0" applyNumberFormat="1" applyFont="1" applyBorder="1" applyAlignment="1"/>
    <xf numFmtId="0" fontId="9" fillId="0" borderId="0" xfId="0" applyFont="1" applyFill="1" applyBorder="1" applyAlignme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0" fillId="4" borderId="24" xfId="0" applyFont="1" applyFill="1" applyBorder="1" applyAlignment="1"/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vertical="center"/>
    </xf>
    <xf numFmtId="4" fontId="10" fillId="4" borderId="6" xfId="0" applyNumberFormat="1" applyFont="1" applyFill="1" applyBorder="1" applyAlignment="1">
      <alignment vertical="center"/>
    </xf>
    <xf numFmtId="0" fontId="11" fillId="0" borderId="0" xfId="0" applyFont="1"/>
    <xf numFmtId="4" fontId="10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wrapText="1"/>
    </xf>
    <xf numFmtId="0" fontId="0" fillId="0" borderId="29" xfId="0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11"/>
  <sheetViews>
    <sheetView zoomScaleNormal="100" workbookViewId="0">
      <selection activeCell="C7" sqref="C7"/>
    </sheetView>
  </sheetViews>
  <sheetFormatPr defaultRowHeight="15" x14ac:dyDescent="0.25"/>
  <cols>
    <col min="2" max="2" width="43" customWidth="1"/>
    <col min="3" max="3" width="13.85546875" customWidth="1"/>
    <col min="4" max="4" width="14.42578125" customWidth="1"/>
    <col min="5" max="5" width="14.28515625" customWidth="1"/>
  </cols>
  <sheetData>
    <row r="3" spans="2:5" ht="18.75" x14ac:dyDescent="0.3">
      <c r="B3" s="82" t="s">
        <v>69</v>
      </c>
    </row>
    <row r="4" spans="2:5" ht="15.75" thickBot="1" x14ac:dyDescent="0.3"/>
    <row r="5" spans="2:5" ht="15.75" thickTop="1" x14ac:dyDescent="0.25">
      <c r="B5" s="71" t="s">
        <v>64</v>
      </c>
      <c r="C5" s="72" t="s">
        <v>65</v>
      </c>
      <c r="D5" s="72" t="s">
        <v>66</v>
      </c>
      <c r="E5" s="73" t="s">
        <v>67</v>
      </c>
    </row>
    <row r="6" spans="2:5" x14ac:dyDescent="0.25">
      <c r="B6" s="74"/>
      <c r="C6" s="75"/>
      <c r="D6" s="75"/>
      <c r="E6" s="76"/>
    </row>
    <row r="7" spans="2:5" x14ac:dyDescent="0.25">
      <c r="B7" s="74" t="s">
        <v>68</v>
      </c>
      <c r="C7" s="77">
        <f>'Stavební náklday'!H68</f>
        <v>0</v>
      </c>
      <c r="D7" s="77">
        <f>C7*0.21</f>
        <v>0</v>
      </c>
      <c r="E7" s="78">
        <f>SUM(C7:D7)</f>
        <v>0</v>
      </c>
    </row>
    <row r="8" spans="2:5" x14ac:dyDescent="0.25">
      <c r="B8" s="74" t="s">
        <v>43</v>
      </c>
      <c r="C8" s="77">
        <f>'ON+VN'!H15</f>
        <v>0</v>
      </c>
      <c r="D8" s="77">
        <f>'ON+VN'!H17</f>
        <v>0</v>
      </c>
      <c r="E8" s="78">
        <f>SUM(C8:D8)</f>
        <v>0</v>
      </c>
    </row>
    <row r="9" spans="2:5" x14ac:dyDescent="0.25">
      <c r="B9" s="74"/>
      <c r="C9" s="77"/>
      <c r="D9" s="77"/>
      <c r="E9" s="78" t="s">
        <v>3</v>
      </c>
    </row>
    <row r="10" spans="2:5" ht="15.75" thickBot="1" x14ac:dyDescent="0.3">
      <c r="B10" s="79" t="s">
        <v>9</v>
      </c>
      <c r="C10" s="80">
        <f>SUM(C7:C9)</f>
        <v>0</v>
      </c>
      <c r="D10" s="80">
        <f>SUM(D7:D9)</f>
        <v>0</v>
      </c>
      <c r="E10" s="81">
        <f>SUM(E7:E9)</f>
        <v>0</v>
      </c>
    </row>
    <row r="11" spans="2:5" ht="15.75" thickTop="1" x14ac:dyDescent="0.25"/>
  </sheetData>
  <pageMargins left="0.7" right="0.7" top="0.78740157499999996" bottom="0.78740157499999996" header="0.3" footer="0.3"/>
  <pageSetup paperSize="9" scale="92" orientation="portrait" r:id="rId1"/>
  <headerFooter>
    <oddHeader>&amp;L&amp;"-,Kurzíva"&amp;14II/379 Drásov průtah&amp;C&amp;"-,Kurzíva"&amp;14Rekapitulace&amp;R&amp;"-,Kurzíva"&amp;14Kontrolní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03"/>
  <sheetViews>
    <sheetView tabSelected="1" topLeftCell="A22" zoomScaleNormal="100" workbookViewId="0">
      <selection activeCell="M61" sqref="M61"/>
    </sheetView>
  </sheetViews>
  <sheetFormatPr defaultRowHeight="15" x14ac:dyDescent="0.25"/>
  <cols>
    <col min="2" max="2" width="9.140625" style="2"/>
    <col min="3" max="3" width="11.28515625" style="2" customWidth="1"/>
    <col min="4" max="4" width="83" customWidth="1"/>
    <col min="5" max="5" width="10.7109375" style="2" customWidth="1"/>
    <col min="6" max="7" width="10.7109375" customWidth="1"/>
    <col min="8" max="8" width="10.7109375" style="1" customWidth="1"/>
  </cols>
  <sheetData>
    <row r="2" spans="2:8" ht="21" x14ac:dyDescent="0.35">
      <c r="D2" s="3" t="s">
        <v>16</v>
      </c>
    </row>
    <row r="3" spans="2:8" ht="15.75" thickBot="1" x14ac:dyDescent="0.3"/>
    <row r="4" spans="2:8" ht="28.5" customHeight="1" thickTop="1" thickBot="1" x14ac:dyDescent="0.3">
      <c r="B4" s="26" t="s">
        <v>42</v>
      </c>
      <c r="C4" s="15" t="s">
        <v>10</v>
      </c>
      <c r="D4" s="16" t="s">
        <v>11</v>
      </c>
      <c r="E4" s="17" t="s">
        <v>12</v>
      </c>
      <c r="F4" s="17" t="s">
        <v>13</v>
      </c>
      <c r="G4" s="17" t="s">
        <v>14</v>
      </c>
      <c r="H4" s="18" t="s">
        <v>15</v>
      </c>
    </row>
    <row r="5" spans="2:8" ht="15.75" thickTop="1" x14ac:dyDescent="0.25">
      <c r="B5" s="25">
        <v>1</v>
      </c>
      <c r="C5" s="27">
        <v>919112</v>
      </c>
      <c r="D5" s="28" t="s">
        <v>1</v>
      </c>
      <c r="E5" s="29" t="s">
        <v>2</v>
      </c>
      <c r="F5" s="30">
        <v>63.5</v>
      </c>
      <c r="G5" s="30"/>
      <c r="H5" s="31">
        <f>ROUND(F5*G5,2)</f>
        <v>0</v>
      </c>
    </row>
    <row r="6" spans="2:8" ht="13.5" customHeight="1" x14ac:dyDescent="0.25">
      <c r="B6" s="24"/>
      <c r="C6" s="5"/>
      <c r="D6" s="6" t="s">
        <v>0</v>
      </c>
      <c r="E6" s="7"/>
      <c r="F6" s="8"/>
      <c r="G6" s="8"/>
      <c r="H6" s="9"/>
    </row>
    <row r="7" spans="2:8" ht="13.5" customHeight="1" x14ac:dyDescent="0.25">
      <c r="B7" s="24"/>
      <c r="C7" s="5"/>
      <c r="D7" s="6"/>
      <c r="E7" s="7"/>
      <c r="F7" s="8"/>
      <c r="G7" s="8"/>
      <c r="H7" s="9"/>
    </row>
    <row r="8" spans="2:8" ht="19.5" customHeight="1" x14ac:dyDescent="0.25">
      <c r="B8" s="24">
        <v>2</v>
      </c>
      <c r="C8" s="19">
        <v>113174</v>
      </c>
      <c r="D8" s="20" t="s">
        <v>27</v>
      </c>
      <c r="E8" s="21" t="s">
        <v>19</v>
      </c>
      <c r="F8" s="22">
        <v>1.26</v>
      </c>
      <c r="G8" s="22"/>
      <c r="H8" s="23">
        <f t="shared" ref="H8:H60" si="0">ROUND(F8*G8,2)</f>
        <v>0</v>
      </c>
    </row>
    <row r="9" spans="2:8" ht="27.75" customHeight="1" x14ac:dyDescent="0.25">
      <c r="B9" s="24"/>
      <c r="C9" s="5"/>
      <c r="D9" s="10" t="s">
        <v>28</v>
      </c>
      <c r="E9" s="7"/>
      <c r="F9" s="8"/>
      <c r="G9" s="8"/>
      <c r="H9" s="9"/>
    </row>
    <row r="10" spans="2:8" ht="13.5" customHeight="1" x14ac:dyDescent="0.25">
      <c r="B10" s="24"/>
      <c r="C10" s="5"/>
      <c r="D10" s="6"/>
      <c r="E10" s="7"/>
      <c r="F10" s="8"/>
      <c r="G10" s="8"/>
      <c r="H10" s="9"/>
    </row>
    <row r="11" spans="2:8" ht="17.25" x14ac:dyDescent="0.25">
      <c r="B11" s="24">
        <v>3</v>
      </c>
      <c r="C11" s="19">
        <v>113724</v>
      </c>
      <c r="D11" s="20" t="s">
        <v>18</v>
      </c>
      <c r="E11" s="21" t="s">
        <v>19</v>
      </c>
      <c r="F11" s="22">
        <v>40.25</v>
      </c>
      <c r="G11" s="22"/>
      <c r="H11" s="23">
        <f t="shared" si="0"/>
        <v>0</v>
      </c>
    </row>
    <row r="12" spans="2:8" ht="30" x14ac:dyDescent="0.25">
      <c r="B12" s="24"/>
      <c r="C12" s="5"/>
      <c r="D12" s="10" t="s">
        <v>20</v>
      </c>
      <c r="E12" s="7"/>
      <c r="F12" s="8"/>
      <c r="G12" s="8"/>
      <c r="H12" s="9"/>
    </row>
    <row r="13" spans="2:8" x14ac:dyDescent="0.25">
      <c r="B13" s="24"/>
      <c r="C13" s="5"/>
      <c r="D13" s="6" t="s">
        <v>3</v>
      </c>
      <c r="E13" s="7"/>
      <c r="F13" s="8"/>
      <c r="G13" s="8"/>
      <c r="H13" s="9"/>
    </row>
    <row r="14" spans="2:8" ht="17.25" x14ac:dyDescent="0.25">
      <c r="B14" s="24">
        <v>4</v>
      </c>
      <c r="C14" s="19">
        <v>113724</v>
      </c>
      <c r="D14" s="20" t="s">
        <v>18</v>
      </c>
      <c r="E14" s="21" t="s">
        <v>19</v>
      </c>
      <c r="F14" s="22">
        <v>9.66</v>
      </c>
      <c r="G14" s="22"/>
      <c r="H14" s="23">
        <f t="shared" si="0"/>
        <v>0</v>
      </c>
    </row>
    <row r="15" spans="2:8" x14ac:dyDescent="0.25">
      <c r="B15" s="24"/>
      <c r="C15" s="5"/>
      <c r="D15" s="6" t="s">
        <v>21</v>
      </c>
      <c r="E15" s="7"/>
      <c r="F15" s="8"/>
      <c r="G15" s="8"/>
      <c r="H15" s="9"/>
    </row>
    <row r="16" spans="2:8" x14ac:dyDescent="0.25">
      <c r="B16" s="24"/>
      <c r="C16" s="5"/>
      <c r="D16" s="6"/>
      <c r="E16" s="7"/>
      <c r="F16" s="8"/>
      <c r="G16" s="8"/>
      <c r="H16" s="9"/>
    </row>
    <row r="17" spans="2:9" ht="17.25" x14ac:dyDescent="0.25">
      <c r="B17" s="24">
        <v>5</v>
      </c>
      <c r="C17" s="19">
        <v>572213</v>
      </c>
      <c r="D17" s="20" t="s">
        <v>24</v>
      </c>
      <c r="E17" s="21" t="s">
        <v>17</v>
      </c>
      <c r="F17" s="22">
        <v>161</v>
      </c>
      <c r="G17" s="22"/>
      <c r="H17" s="23">
        <f t="shared" si="0"/>
        <v>0</v>
      </c>
    </row>
    <row r="18" spans="2:9" x14ac:dyDescent="0.25">
      <c r="B18" s="24"/>
      <c r="C18" s="5"/>
      <c r="D18" s="6" t="s">
        <v>22</v>
      </c>
      <c r="E18" s="6"/>
      <c r="F18" s="6"/>
      <c r="G18" s="6"/>
      <c r="H18" s="32"/>
    </row>
    <row r="19" spans="2:9" x14ac:dyDescent="0.25">
      <c r="B19" s="24"/>
      <c r="C19" s="5"/>
      <c r="D19" s="6" t="s">
        <v>23</v>
      </c>
      <c r="E19" s="6"/>
      <c r="F19" s="6"/>
      <c r="G19" s="6"/>
      <c r="H19" s="32"/>
    </row>
    <row r="20" spans="2:9" x14ac:dyDescent="0.25">
      <c r="B20" s="24"/>
      <c r="C20" s="5"/>
      <c r="D20" s="6" t="s">
        <v>25</v>
      </c>
      <c r="E20" s="7"/>
      <c r="F20" s="8"/>
      <c r="G20" s="8"/>
      <c r="H20" s="9"/>
    </row>
    <row r="21" spans="2:9" x14ac:dyDescent="0.25">
      <c r="B21" s="24"/>
      <c r="C21" s="5"/>
      <c r="D21" s="6"/>
      <c r="E21" s="7"/>
      <c r="F21" s="8"/>
      <c r="G21" s="8"/>
      <c r="H21" s="9"/>
    </row>
    <row r="22" spans="2:9" ht="17.25" x14ac:dyDescent="0.25">
      <c r="B22" s="24">
        <v>6</v>
      </c>
      <c r="C22" s="19">
        <v>572213</v>
      </c>
      <c r="D22" s="20" t="s">
        <v>24</v>
      </c>
      <c r="E22" s="21" t="s">
        <v>17</v>
      </c>
      <c r="F22" s="22">
        <v>805</v>
      </c>
      <c r="G22" s="22"/>
      <c r="H22" s="23">
        <f t="shared" si="0"/>
        <v>0</v>
      </c>
    </row>
    <row r="23" spans="2:9" x14ac:dyDescent="0.25">
      <c r="B23" s="24"/>
      <c r="C23" s="5"/>
      <c r="D23" s="6" t="s">
        <v>22</v>
      </c>
      <c r="E23" s="6"/>
      <c r="F23" s="8"/>
      <c r="G23" s="8"/>
      <c r="H23" s="9"/>
    </row>
    <row r="24" spans="2:9" x14ac:dyDescent="0.25">
      <c r="B24" s="24"/>
      <c r="C24" s="5"/>
      <c r="D24" s="6" t="s">
        <v>23</v>
      </c>
      <c r="E24" s="6"/>
      <c r="F24" s="8"/>
      <c r="G24" s="8"/>
      <c r="H24" s="9"/>
    </row>
    <row r="25" spans="2:9" x14ac:dyDescent="0.25">
      <c r="B25" s="24"/>
      <c r="C25" s="5"/>
      <c r="D25" s="6"/>
      <c r="E25" s="7"/>
      <c r="F25" s="8"/>
      <c r="G25" s="8"/>
      <c r="H25" s="9"/>
    </row>
    <row r="26" spans="2:9" ht="17.25" x14ac:dyDescent="0.25">
      <c r="B26" s="24">
        <v>7</v>
      </c>
      <c r="C26" s="19" t="s">
        <v>70</v>
      </c>
      <c r="D26" s="20" t="s">
        <v>71</v>
      </c>
      <c r="E26" s="21" t="s">
        <v>17</v>
      </c>
      <c r="F26" s="22">
        <v>805</v>
      </c>
      <c r="G26" s="22"/>
      <c r="H26" s="23">
        <f t="shared" si="0"/>
        <v>0</v>
      </c>
    </row>
    <row r="27" spans="2:9" ht="34.5" customHeight="1" x14ac:dyDescent="0.25">
      <c r="B27" s="24"/>
      <c r="C27" s="5"/>
      <c r="D27" s="10" t="s">
        <v>4</v>
      </c>
      <c r="E27" s="7"/>
      <c r="F27" s="8"/>
      <c r="G27" s="8"/>
      <c r="H27" s="9"/>
    </row>
    <row r="28" spans="2:9" ht="30" x14ac:dyDescent="0.25">
      <c r="B28" s="24"/>
      <c r="C28" s="5"/>
      <c r="D28" s="10" t="s">
        <v>5</v>
      </c>
      <c r="E28" s="7"/>
      <c r="F28" s="8"/>
      <c r="G28" s="8"/>
      <c r="H28" s="9"/>
    </row>
    <row r="29" spans="2:9" ht="30" x14ac:dyDescent="0.25">
      <c r="B29" s="24"/>
      <c r="C29" s="5"/>
      <c r="D29" s="10" t="s">
        <v>6</v>
      </c>
      <c r="E29" s="7"/>
      <c r="F29" s="8"/>
      <c r="G29" s="8"/>
      <c r="H29" s="9"/>
    </row>
    <row r="30" spans="2:9" x14ac:dyDescent="0.25">
      <c r="B30" s="24"/>
      <c r="C30" s="5"/>
      <c r="D30" s="10" t="s">
        <v>7</v>
      </c>
      <c r="E30" s="7"/>
      <c r="F30" s="8"/>
      <c r="G30" s="8"/>
      <c r="H30" s="9"/>
    </row>
    <row r="31" spans="2:9" ht="30" x14ac:dyDescent="0.25">
      <c r="B31" s="24"/>
      <c r="C31" s="5"/>
      <c r="D31" s="10" t="s">
        <v>8</v>
      </c>
      <c r="E31" s="7"/>
      <c r="F31" s="8"/>
      <c r="G31" s="8"/>
      <c r="H31" s="9"/>
    </row>
    <row r="32" spans="2:9" x14ac:dyDescent="0.25">
      <c r="B32" s="24"/>
      <c r="C32" s="5"/>
      <c r="D32" s="6"/>
      <c r="E32" s="7"/>
      <c r="F32" s="8"/>
      <c r="G32" s="8"/>
      <c r="H32" s="9"/>
      <c r="I32" t="s">
        <v>3</v>
      </c>
    </row>
    <row r="33" spans="2:8" ht="17.25" x14ac:dyDescent="0.25">
      <c r="B33" s="24">
        <v>8</v>
      </c>
      <c r="C33" s="19" t="s">
        <v>72</v>
      </c>
      <c r="D33" s="20" t="s">
        <v>73</v>
      </c>
      <c r="E33" s="21" t="s">
        <v>17</v>
      </c>
      <c r="F33" s="22">
        <v>161</v>
      </c>
      <c r="G33" s="22"/>
      <c r="H33" s="23">
        <f t="shared" si="0"/>
        <v>0</v>
      </c>
    </row>
    <row r="34" spans="2:8" ht="30" customHeight="1" x14ac:dyDescent="0.25">
      <c r="B34" s="24"/>
      <c r="C34" s="5"/>
      <c r="D34" s="10" t="s">
        <v>4</v>
      </c>
      <c r="E34" s="7"/>
      <c r="F34" s="8"/>
      <c r="G34" s="8"/>
      <c r="H34" s="9"/>
    </row>
    <row r="35" spans="2:8" x14ac:dyDescent="0.25">
      <c r="B35" s="24"/>
      <c r="C35" s="5"/>
      <c r="D35" s="6" t="s">
        <v>5</v>
      </c>
      <c r="E35" s="7"/>
      <c r="F35" s="8"/>
      <c r="G35" s="8"/>
      <c r="H35" s="9"/>
    </row>
    <row r="36" spans="2:8" ht="30" customHeight="1" x14ac:dyDescent="0.25">
      <c r="B36" s="24"/>
      <c r="C36" s="5"/>
      <c r="D36" s="10" t="s">
        <v>6</v>
      </c>
      <c r="E36" s="7"/>
      <c r="F36" s="8"/>
      <c r="G36" s="8"/>
      <c r="H36" s="9"/>
    </row>
    <row r="37" spans="2:8" x14ac:dyDescent="0.25">
      <c r="B37" s="24"/>
      <c r="C37" s="5"/>
      <c r="D37" s="10" t="s">
        <v>7</v>
      </c>
      <c r="E37" s="7"/>
      <c r="F37" s="8"/>
      <c r="G37" s="8"/>
      <c r="H37" s="9"/>
    </row>
    <row r="38" spans="2:8" ht="30" customHeight="1" x14ac:dyDescent="0.25">
      <c r="B38" s="24"/>
      <c r="C38" s="5"/>
      <c r="D38" s="10" t="s">
        <v>8</v>
      </c>
      <c r="E38" s="7"/>
      <c r="F38" s="8"/>
      <c r="G38" s="8"/>
      <c r="H38" s="9"/>
    </row>
    <row r="39" spans="2:8" x14ac:dyDescent="0.25">
      <c r="B39" s="24"/>
      <c r="C39" s="5"/>
      <c r="D39" s="6" t="s">
        <v>26</v>
      </c>
      <c r="E39" s="7"/>
      <c r="F39" s="8"/>
      <c r="G39" s="8" t="s">
        <v>3</v>
      </c>
      <c r="H39" s="9"/>
    </row>
    <row r="40" spans="2:8" x14ac:dyDescent="0.25">
      <c r="B40" s="24"/>
      <c r="C40" s="5"/>
      <c r="D40" s="6"/>
      <c r="E40" s="7"/>
      <c r="F40" s="8"/>
      <c r="G40" s="8"/>
      <c r="H40" s="9"/>
    </row>
    <row r="41" spans="2:8" x14ac:dyDescent="0.25">
      <c r="B41" s="24">
        <v>9</v>
      </c>
      <c r="C41" s="19" t="s">
        <v>29</v>
      </c>
      <c r="D41" s="20" t="s">
        <v>30</v>
      </c>
      <c r="E41" s="21" t="s">
        <v>2</v>
      </c>
      <c r="F41" s="22">
        <v>63.5</v>
      </c>
      <c r="G41" s="22"/>
      <c r="H41" s="23">
        <f t="shared" si="0"/>
        <v>0</v>
      </c>
    </row>
    <row r="42" spans="2:8" x14ac:dyDescent="0.25">
      <c r="B42" s="24"/>
      <c r="C42" s="5"/>
      <c r="D42" s="6" t="s">
        <v>31</v>
      </c>
      <c r="E42" s="7"/>
      <c r="F42" s="8"/>
      <c r="G42" s="8"/>
      <c r="H42" s="9"/>
    </row>
    <row r="43" spans="2:8" x14ac:dyDescent="0.25">
      <c r="B43" s="24"/>
      <c r="C43" s="5"/>
      <c r="D43" s="6" t="s">
        <v>32</v>
      </c>
      <c r="E43" s="7"/>
      <c r="F43" s="8"/>
      <c r="G43" s="8"/>
      <c r="H43" s="9"/>
    </row>
    <row r="44" spans="2:8" x14ac:dyDescent="0.25">
      <c r="B44" s="24"/>
      <c r="C44" s="5"/>
      <c r="D44" s="6" t="s">
        <v>33</v>
      </c>
      <c r="E44" s="7"/>
      <c r="F44" s="8"/>
      <c r="G44" s="8"/>
      <c r="H44" s="9"/>
    </row>
    <row r="45" spans="2:8" x14ac:dyDescent="0.25">
      <c r="B45" s="24"/>
      <c r="C45" s="5"/>
      <c r="D45" s="6" t="s">
        <v>34</v>
      </c>
      <c r="E45" s="7"/>
      <c r="F45" s="8"/>
      <c r="G45" s="8"/>
      <c r="H45" s="9"/>
    </row>
    <row r="46" spans="2:8" x14ac:dyDescent="0.25">
      <c r="B46" s="24"/>
      <c r="C46" s="5"/>
      <c r="D46" s="6"/>
      <c r="E46" s="7"/>
      <c r="F46" s="8"/>
      <c r="G46" s="8"/>
      <c r="H46" s="9"/>
    </row>
    <row r="47" spans="2:8" x14ac:dyDescent="0.25">
      <c r="B47" s="84">
        <v>10</v>
      </c>
      <c r="C47" s="19">
        <v>89921</v>
      </c>
      <c r="D47" s="20" t="s">
        <v>36</v>
      </c>
      <c r="E47" s="21" t="s">
        <v>39</v>
      </c>
      <c r="F47" s="22">
        <v>3</v>
      </c>
      <c r="G47" s="22"/>
      <c r="H47" s="23">
        <f t="shared" si="0"/>
        <v>0</v>
      </c>
    </row>
    <row r="48" spans="2:8" ht="30" x14ac:dyDescent="0.25">
      <c r="B48" s="24"/>
      <c r="C48" s="5"/>
      <c r="D48" s="10" t="s">
        <v>35</v>
      </c>
      <c r="E48" s="7"/>
      <c r="F48" s="6"/>
      <c r="G48" s="6"/>
      <c r="H48" s="9"/>
    </row>
    <row r="49" spans="2:8" x14ac:dyDescent="0.25">
      <c r="B49" s="24"/>
      <c r="C49" s="5"/>
      <c r="D49" s="6"/>
      <c r="E49" s="7"/>
      <c r="F49" s="8"/>
      <c r="G49" s="8"/>
      <c r="H49" s="9"/>
    </row>
    <row r="50" spans="2:8" x14ac:dyDescent="0.25">
      <c r="B50" s="84">
        <v>11</v>
      </c>
      <c r="C50" s="19">
        <v>89922</v>
      </c>
      <c r="D50" s="20" t="s">
        <v>37</v>
      </c>
      <c r="E50" s="21" t="s">
        <v>39</v>
      </c>
      <c r="F50" s="22">
        <v>3</v>
      </c>
      <c r="G50" s="22"/>
      <c r="H50" s="23">
        <f t="shared" si="0"/>
        <v>0</v>
      </c>
    </row>
    <row r="51" spans="2:8" ht="30" x14ac:dyDescent="0.25">
      <c r="B51" s="24"/>
      <c r="C51" s="5"/>
      <c r="D51" s="10" t="s">
        <v>35</v>
      </c>
      <c r="E51" s="7"/>
      <c r="F51" s="8"/>
      <c r="G51" s="8"/>
      <c r="H51" s="9"/>
    </row>
    <row r="52" spans="2:8" x14ac:dyDescent="0.25">
      <c r="B52" s="24"/>
      <c r="C52" s="5"/>
      <c r="D52" s="6"/>
      <c r="E52" s="7"/>
      <c r="F52" s="8"/>
      <c r="G52" s="8"/>
      <c r="H52" s="9"/>
    </row>
    <row r="53" spans="2:8" x14ac:dyDescent="0.25">
      <c r="B53" s="84">
        <v>12</v>
      </c>
      <c r="C53" s="19">
        <v>89923</v>
      </c>
      <c r="D53" s="20" t="s">
        <v>38</v>
      </c>
      <c r="E53" s="21" t="s">
        <v>39</v>
      </c>
      <c r="F53" s="22">
        <v>10</v>
      </c>
      <c r="G53" s="22"/>
      <c r="H53" s="23">
        <f t="shared" si="0"/>
        <v>0</v>
      </c>
    </row>
    <row r="54" spans="2:8" ht="30" x14ac:dyDescent="0.25">
      <c r="B54" s="24"/>
      <c r="C54" s="5"/>
      <c r="D54" s="10" t="s">
        <v>35</v>
      </c>
      <c r="E54" s="7"/>
      <c r="F54" s="8"/>
      <c r="G54" s="8"/>
      <c r="H54" s="9"/>
    </row>
    <row r="55" spans="2:8" x14ac:dyDescent="0.25">
      <c r="B55" s="24"/>
      <c r="C55" s="5"/>
      <c r="D55" s="6"/>
      <c r="E55" s="7"/>
      <c r="F55" s="8"/>
      <c r="G55" s="8"/>
      <c r="H55" s="9"/>
    </row>
    <row r="56" spans="2:8" ht="17.25" x14ac:dyDescent="0.25">
      <c r="B56" s="84">
        <v>13</v>
      </c>
      <c r="C56" s="19">
        <v>915211</v>
      </c>
      <c r="D56" s="20" t="s">
        <v>40</v>
      </c>
      <c r="E56" s="21" t="s">
        <v>17</v>
      </c>
      <c r="F56" s="22">
        <v>14</v>
      </c>
      <c r="G56" s="22"/>
      <c r="H56" s="23">
        <f t="shared" si="0"/>
        <v>0</v>
      </c>
    </row>
    <row r="57" spans="2:8" x14ac:dyDescent="0.25">
      <c r="B57" s="24"/>
      <c r="C57" s="5"/>
      <c r="D57" s="6" t="s">
        <v>3</v>
      </c>
      <c r="E57" s="7"/>
      <c r="F57" s="8"/>
      <c r="G57" s="8"/>
      <c r="H57" s="9"/>
    </row>
    <row r="58" spans="2:8" ht="17.25" x14ac:dyDescent="0.25">
      <c r="B58" s="84">
        <v>14</v>
      </c>
      <c r="C58" s="19">
        <v>915221</v>
      </c>
      <c r="D58" s="20" t="s">
        <v>41</v>
      </c>
      <c r="E58" s="21" t="s">
        <v>17</v>
      </c>
      <c r="F58" s="22">
        <v>57.5</v>
      </c>
      <c r="G58" s="22"/>
      <c r="H58" s="23">
        <f t="shared" si="0"/>
        <v>0</v>
      </c>
    </row>
    <row r="59" spans="2:8" x14ac:dyDescent="0.25">
      <c r="B59" s="84"/>
      <c r="C59" s="19"/>
      <c r="D59" s="85"/>
      <c r="E59" s="21"/>
      <c r="F59" s="22"/>
      <c r="G59" s="22"/>
      <c r="H59" s="23"/>
    </row>
    <row r="60" spans="2:8" x14ac:dyDescent="0.25">
      <c r="B60" s="84">
        <v>15</v>
      </c>
      <c r="C60" s="86" t="s">
        <v>61</v>
      </c>
      <c r="D60" s="85" t="s">
        <v>58</v>
      </c>
      <c r="E60" s="21" t="s">
        <v>51</v>
      </c>
      <c r="F60" s="22">
        <v>1</v>
      </c>
      <c r="G60" s="22"/>
      <c r="H60" s="23">
        <f t="shared" si="0"/>
        <v>0</v>
      </c>
    </row>
    <row r="61" spans="2:8" ht="48" customHeight="1" x14ac:dyDescent="0.25">
      <c r="B61" s="88"/>
      <c r="C61" s="89"/>
      <c r="D61" s="90" t="s">
        <v>59</v>
      </c>
      <c r="E61" s="91"/>
      <c r="F61" s="92"/>
      <c r="G61" s="92"/>
      <c r="H61" s="93"/>
    </row>
    <row r="62" spans="2:8" ht="61.5" customHeight="1" x14ac:dyDescent="0.25">
      <c r="B62" s="25"/>
      <c r="C62" s="11"/>
      <c r="D62" s="87" t="s">
        <v>60</v>
      </c>
      <c r="E62" s="12"/>
      <c r="F62" s="13"/>
      <c r="G62" s="13"/>
      <c r="H62" s="14"/>
    </row>
    <row r="63" spans="2:8" x14ac:dyDescent="0.25">
      <c r="B63" s="24"/>
      <c r="C63" s="5"/>
      <c r="D63" s="10"/>
      <c r="E63" s="7"/>
      <c r="F63" s="8"/>
      <c r="G63" s="8"/>
      <c r="H63" s="9"/>
    </row>
    <row r="64" spans="2:8" x14ac:dyDescent="0.25">
      <c r="B64" s="24"/>
      <c r="C64" s="5"/>
      <c r="D64" s="6"/>
      <c r="E64" s="7"/>
      <c r="F64" s="8"/>
      <c r="G64" s="8" t="s">
        <v>3</v>
      </c>
      <c r="H64" s="9"/>
    </row>
    <row r="65" spans="2:8" s="4" customFormat="1" ht="31.5" customHeight="1" thickBot="1" x14ac:dyDescent="0.3">
      <c r="B65" s="94"/>
      <c r="C65" s="95"/>
      <c r="D65" s="96" t="s">
        <v>9</v>
      </c>
      <c r="E65" s="97"/>
      <c r="F65" s="98"/>
      <c r="G65" s="98"/>
      <c r="H65" s="99">
        <f>SUM(H5:H64)</f>
        <v>0</v>
      </c>
    </row>
    <row r="66" spans="2:8" ht="15.75" thickTop="1" x14ac:dyDescent="0.25"/>
    <row r="68" spans="2:8" x14ac:dyDescent="0.25">
      <c r="D68" s="68" t="s">
        <v>63</v>
      </c>
      <c r="E68" s="69"/>
      <c r="F68" s="69"/>
      <c r="G68" s="69"/>
      <c r="H68" s="83">
        <f>SUM(H62:H67)</f>
        <v>0</v>
      </c>
    </row>
    <row r="69" spans="2:8" x14ac:dyDescent="0.25">
      <c r="B69" s="1"/>
      <c r="C69"/>
      <c r="D69" s="69"/>
      <c r="E69" s="69"/>
      <c r="F69" s="69"/>
      <c r="G69" s="69"/>
      <c r="H69" s="83"/>
    </row>
    <row r="70" spans="2:8" x14ac:dyDescent="0.25">
      <c r="B70" s="1"/>
      <c r="C70"/>
      <c r="D70" s="69" t="s">
        <v>56</v>
      </c>
      <c r="E70" s="69"/>
      <c r="F70" s="69"/>
      <c r="G70" s="69"/>
      <c r="H70" s="83">
        <f>H68*0.21</f>
        <v>0</v>
      </c>
    </row>
    <row r="71" spans="2:8" x14ac:dyDescent="0.25">
      <c r="B71" s="1"/>
      <c r="C71"/>
      <c r="D71" s="69"/>
      <c r="E71" s="69"/>
      <c r="F71" s="69"/>
      <c r="G71" s="69"/>
      <c r="H71" s="83"/>
    </row>
    <row r="72" spans="2:8" x14ac:dyDescent="0.25">
      <c r="B72" s="1"/>
      <c r="C72"/>
      <c r="D72" s="68" t="s">
        <v>62</v>
      </c>
      <c r="E72" s="69"/>
      <c r="F72" s="69"/>
      <c r="G72" s="69"/>
      <c r="H72" s="83">
        <f>SUM(H68:H71)</f>
        <v>0</v>
      </c>
    </row>
    <row r="73" spans="2:8" x14ac:dyDescent="0.25">
      <c r="B73" s="1"/>
      <c r="C73"/>
      <c r="E73"/>
      <c r="H73"/>
    </row>
    <row r="74" spans="2:8" x14ac:dyDescent="0.25">
      <c r="B74" s="1"/>
      <c r="C74"/>
      <c r="E74"/>
      <c r="H74"/>
    </row>
    <row r="75" spans="2:8" x14ac:dyDescent="0.25">
      <c r="B75" s="1"/>
      <c r="C75"/>
      <c r="E75"/>
      <c r="H75"/>
    </row>
    <row r="76" spans="2:8" x14ac:dyDescent="0.25">
      <c r="B76" s="1"/>
      <c r="C76"/>
      <c r="E76"/>
      <c r="H76"/>
    </row>
    <row r="77" spans="2:8" x14ac:dyDescent="0.25">
      <c r="B77" s="1"/>
      <c r="C77"/>
      <c r="E77"/>
      <c r="H77"/>
    </row>
    <row r="78" spans="2:8" x14ac:dyDescent="0.25">
      <c r="B78" s="1"/>
      <c r="C78"/>
      <c r="E78"/>
      <c r="H78"/>
    </row>
    <row r="79" spans="2:8" x14ac:dyDescent="0.25">
      <c r="B79" s="1"/>
      <c r="C79"/>
      <c r="E79"/>
      <c r="H79"/>
    </row>
    <row r="80" spans="2:8" x14ac:dyDescent="0.25">
      <c r="B80" s="1"/>
      <c r="C80"/>
      <c r="E80"/>
      <c r="H80"/>
    </row>
    <row r="81" spans="2:8" x14ac:dyDescent="0.25">
      <c r="B81" s="1"/>
      <c r="C81"/>
      <c r="E81"/>
      <c r="H81"/>
    </row>
    <row r="82" spans="2:8" x14ac:dyDescent="0.25">
      <c r="B82" s="1"/>
      <c r="C82"/>
      <c r="E82"/>
      <c r="H82"/>
    </row>
    <row r="83" spans="2:8" x14ac:dyDescent="0.25">
      <c r="B83" s="1"/>
      <c r="C83"/>
      <c r="E83"/>
      <c r="H83"/>
    </row>
    <row r="84" spans="2:8" x14ac:dyDescent="0.25">
      <c r="B84" s="1"/>
      <c r="C84"/>
      <c r="E84"/>
      <c r="H84"/>
    </row>
    <row r="85" spans="2:8" x14ac:dyDescent="0.25">
      <c r="B85" s="1"/>
      <c r="C85"/>
      <c r="E85"/>
      <c r="H85"/>
    </row>
    <row r="86" spans="2:8" x14ac:dyDescent="0.25">
      <c r="B86" s="1"/>
      <c r="C86"/>
      <c r="E86"/>
      <c r="H86"/>
    </row>
    <row r="87" spans="2:8" x14ac:dyDescent="0.25">
      <c r="B87" s="1"/>
      <c r="C87"/>
      <c r="E87"/>
      <c r="H87"/>
    </row>
    <row r="88" spans="2:8" x14ac:dyDescent="0.25">
      <c r="B88" s="1"/>
      <c r="C88"/>
      <c r="E88"/>
      <c r="H88"/>
    </row>
    <row r="89" spans="2:8" x14ac:dyDescent="0.25">
      <c r="B89" s="1"/>
      <c r="C89"/>
      <c r="E89"/>
      <c r="H89"/>
    </row>
    <row r="90" spans="2:8" x14ac:dyDescent="0.25">
      <c r="B90" s="1"/>
      <c r="C90"/>
      <c r="E90"/>
      <c r="H90"/>
    </row>
    <row r="91" spans="2:8" x14ac:dyDescent="0.25">
      <c r="B91" s="1"/>
      <c r="C91"/>
      <c r="E91"/>
      <c r="H91"/>
    </row>
    <row r="92" spans="2:8" x14ac:dyDescent="0.25">
      <c r="B92" s="1"/>
      <c r="C92"/>
      <c r="E92"/>
      <c r="H92"/>
    </row>
    <row r="93" spans="2:8" x14ac:dyDescent="0.25">
      <c r="B93" s="1"/>
      <c r="C93"/>
      <c r="E93"/>
      <c r="H93"/>
    </row>
    <row r="94" spans="2:8" x14ac:dyDescent="0.25">
      <c r="B94" s="1"/>
      <c r="C94"/>
      <c r="E94"/>
      <c r="H94"/>
    </row>
    <row r="95" spans="2:8" x14ac:dyDescent="0.25">
      <c r="B95" s="1"/>
      <c r="C95"/>
      <c r="E95"/>
      <c r="H95"/>
    </row>
    <row r="96" spans="2:8" x14ac:dyDescent="0.25">
      <c r="B96" s="1"/>
      <c r="C96"/>
      <c r="E96"/>
      <c r="H96"/>
    </row>
    <row r="97" spans="2:8" x14ac:dyDescent="0.25">
      <c r="B97" s="1"/>
      <c r="C97"/>
      <c r="E97"/>
      <c r="H97"/>
    </row>
    <row r="98" spans="2:8" x14ac:dyDescent="0.25">
      <c r="B98" s="1"/>
      <c r="C98"/>
      <c r="E98"/>
      <c r="H98"/>
    </row>
    <row r="99" spans="2:8" x14ac:dyDescent="0.25">
      <c r="B99" s="1"/>
      <c r="C99"/>
      <c r="E99"/>
      <c r="H99"/>
    </row>
    <row r="100" spans="2:8" x14ac:dyDescent="0.25">
      <c r="B100" s="1"/>
      <c r="C100"/>
      <c r="E100"/>
      <c r="H100"/>
    </row>
    <row r="101" spans="2:8" x14ac:dyDescent="0.25">
      <c r="B101" s="1"/>
      <c r="C101"/>
      <c r="E101"/>
      <c r="H101"/>
    </row>
    <row r="102" spans="2:8" x14ac:dyDescent="0.25">
      <c r="B102" s="1"/>
      <c r="C102"/>
      <c r="E102"/>
      <c r="H102"/>
    </row>
    <row r="103" spans="2:8" x14ac:dyDescent="0.25">
      <c r="B103" s="1"/>
      <c r="C103"/>
      <c r="E103"/>
      <c r="H103"/>
    </row>
  </sheetData>
  <pageMargins left="0.7" right="0.7" top="0.78740157499999996" bottom="0.78740157499999996" header="0.3" footer="0.3"/>
  <pageSetup paperSize="9" scale="53" orientation="portrait" r:id="rId1"/>
  <headerFooter>
    <oddHeader>&amp;L&amp;"-,Kurzíva"&amp;14II/379 Drásov průtah&amp;C&amp;"-,Kurzíva"&amp;14Stavební náklady&amp;R&amp;"-,Kurzíva"&amp;14Kontrolní  rozpočet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1"/>
  <sheetViews>
    <sheetView showWhiteSpace="0" zoomScaleNormal="100" workbookViewId="0">
      <selection activeCell="M14" sqref="M14"/>
    </sheetView>
  </sheetViews>
  <sheetFormatPr defaultRowHeight="15" x14ac:dyDescent="0.25"/>
  <cols>
    <col min="3" max="3" width="11.28515625" customWidth="1"/>
    <col min="4" max="4" width="59" customWidth="1"/>
    <col min="5" max="5" width="9.42578125" customWidth="1"/>
    <col min="6" max="6" width="8" customWidth="1"/>
    <col min="7" max="8" width="10.7109375" customWidth="1"/>
  </cols>
  <sheetData>
    <row r="2" spans="2:8" ht="18.75" x14ac:dyDescent="0.3">
      <c r="D2" s="82" t="s">
        <v>69</v>
      </c>
    </row>
    <row r="6" spans="2:8" x14ac:dyDescent="0.25">
      <c r="B6" s="2"/>
      <c r="C6" s="2"/>
      <c r="E6" s="2"/>
      <c r="H6" s="1"/>
    </row>
    <row r="7" spans="2:8" ht="16.5" thickBot="1" x14ac:dyDescent="0.3">
      <c r="B7" s="33"/>
      <c r="C7" s="34" t="s">
        <v>3</v>
      </c>
      <c r="D7" s="35" t="s">
        <v>43</v>
      </c>
      <c r="E7" s="36"/>
      <c r="F7" s="37"/>
      <c r="G7" s="38"/>
      <c r="H7" s="36"/>
    </row>
    <row r="8" spans="2:8" ht="16.5" thickTop="1" thickBot="1" x14ac:dyDescent="0.3">
      <c r="B8" s="40" t="s">
        <v>44</v>
      </c>
      <c r="C8" s="41" t="s">
        <v>3</v>
      </c>
      <c r="D8" s="42" t="s">
        <v>45</v>
      </c>
      <c r="E8" s="43" t="s">
        <v>46</v>
      </c>
      <c r="F8" s="41" t="s">
        <v>47</v>
      </c>
      <c r="G8" s="44" t="s">
        <v>48</v>
      </c>
      <c r="H8" s="45" t="s">
        <v>49</v>
      </c>
    </row>
    <row r="9" spans="2:8" ht="15.75" thickTop="1" x14ac:dyDescent="0.25">
      <c r="B9" s="46">
        <v>1</v>
      </c>
      <c r="C9" s="47" t="s">
        <v>3</v>
      </c>
      <c r="D9" s="48" t="s">
        <v>50</v>
      </c>
      <c r="E9" s="49" t="s">
        <v>51</v>
      </c>
      <c r="F9" s="50">
        <v>1</v>
      </c>
      <c r="G9" s="51"/>
      <c r="H9" s="52">
        <f>G9</f>
        <v>0</v>
      </c>
    </row>
    <row r="10" spans="2:8" x14ac:dyDescent="0.25">
      <c r="B10" s="53"/>
      <c r="C10" s="54"/>
      <c r="D10" s="55" t="s">
        <v>52</v>
      </c>
      <c r="E10" s="56"/>
      <c r="F10" s="57"/>
      <c r="G10" s="58"/>
      <c r="H10" s="59"/>
    </row>
    <row r="11" spans="2:8" x14ac:dyDescent="0.25">
      <c r="B11" s="53">
        <v>2</v>
      </c>
      <c r="C11" s="54"/>
      <c r="D11" s="60" t="s">
        <v>53</v>
      </c>
      <c r="E11" s="56" t="s">
        <v>51</v>
      </c>
      <c r="F11" s="57">
        <v>1</v>
      </c>
      <c r="G11" s="58"/>
      <c r="H11" s="59">
        <f>G11</f>
        <v>0</v>
      </c>
    </row>
    <row r="12" spans="2:8" ht="15.75" thickBot="1" x14ac:dyDescent="0.3">
      <c r="B12" s="61"/>
      <c r="C12" s="62" t="s">
        <v>3</v>
      </c>
      <c r="D12" s="63" t="s">
        <v>54</v>
      </c>
      <c r="E12" s="64"/>
      <c r="F12" s="65"/>
      <c r="G12" s="66"/>
      <c r="H12" s="67"/>
    </row>
    <row r="13" spans="2:8" ht="15.75" thickTop="1" x14ac:dyDescent="0.25">
      <c r="B13" s="39"/>
      <c r="C13" s="39"/>
      <c r="D13" s="39"/>
      <c r="E13" s="39"/>
      <c r="F13" s="39"/>
      <c r="G13" s="39"/>
      <c r="H13" s="39"/>
    </row>
    <row r="14" spans="2:8" x14ac:dyDescent="0.25">
      <c r="B14" s="39"/>
      <c r="C14" s="39"/>
      <c r="D14" s="39"/>
      <c r="E14" s="39"/>
      <c r="F14" s="39"/>
      <c r="G14" s="39"/>
      <c r="H14" s="39"/>
    </row>
    <row r="15" spans="2:8" x14ac:dyDescent="0.25">
      <c r="B15" s="39"/>
      <c r="C15" s="39"/>
      <c r="D15" s="68" t="s">
        <v>55</v>
      </c>
      <c r="E15" s="69"/>
      <c r="F15" s="69"/>
      <c r="G15" s="69"/>
      <c r="H15" s="70">
        <f>SUM(H9:H14)</f>
        <v>0</v>
      </c>
    </row>
    <row r="16" spans="2:8" x14ac:dyDescent="0.25">
      <c r="B16" s="39"/>
      <c r="C16" s="39"/>
      <c r="D16" s="69"/>
      <c r="E16" s="69"/>
      <c r="F16" s="69"/>
      <c r="G16" s="69"/>
      <c r="H16" s="69"/>
    </row>
    <row r="17" spans="2:8" x14ac:dyDescent="0.25">
      <c r="B17" s="39"/>
      <c r="C17" s="39"/>
      <c r="D17" s="69" t="s">
        <v>56</v>
      </c>
      <c r="E17" s="69"/>
      <c r="F17" s="69"/>
      <c r="G17" s="69"/>
      <c r="H17" s="70">
        <f>H15*0.21</f>
        <v>0</v>
      </c>
    </row>
    <row r="18" spans="2:8" x14ac:dyDescent="0.25">
      <c r="B18" s="39"/>
      <c r="C18" s="39"/>
      <c r="D18" s="69"/>
      <c r="E18" s="69"/>
      <c r="F18" s="69"/>
      <c r="G18" s="69"/>
      <c r="H18" s="69"/>
    </row>
    <row r="19" spans="2:8" x14ac:dyDescent="0.25">
      <c r="B19" s="39"/>
      <c r="C19" s="39"/>
      <c r="D19" s="68" t="s">
        <v>57</v>
      </c>
      <c r="E19" s="69"/>
      <c r="F19" s="69"/>
      <c r="G19" s="69"/>
      <c r="H19" s="70">
        <f>SUM(H15:H18)</f>
        <v>0</v>
      </c>
    </row>
    <row r="20" spans="2:8" x14ac:dyDescent="0.25">
      <c r="B20" s="2"/>
      <c r="C20" s="2"/>
      <c r="E20" s="2"/>
      <c r="H20" s="1"/>
    </row>
    <row r="21" spans="2:8" x14ac:dyDescent="0.25">
      <c r="B21" s="2"/>
      <c r="C21" s="2"/>
      <c r="E21" s="2"/>
      <c r="H21" s="1"/>
    </row>
  </sheetData>
  <pageMargins left="0.7" right="0.7" top="0.78740157499999996" bottom="0.78740157499999996" header="0.3" footer="0.3"/>
  <pageSetup paperSize="9" scale="68" orientation="portrait" r:id="rId1"/>
  <headerFooter>
    <oddHeader>&amp;L&amp;"-,Kurzíva"&amp;14II/379 Drásov průtah&amp;C&amp;"-,Kurzíva"&amp;14Ostatní a vedlejší náklady&amp;R&amp;"-,Kurzíva"&amp;14Kontrolní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Stavební náklday</vt:lpstr>
      <vt:lpstr>ON+VN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palatova.marcela</cp:lastModifiedBy>
  <cp:lastPrinted>2018-07-23T10:44:57Z</cp:lastPrinted>
  <dcterms:created xsi:type="dcterms:W3CDTF">2018-05-28T10:42:46Z</dcterms:created>
  <dcterms:modified xsi:type="dcterms:W3CDTF">2018-07-31T05:35:34Z</dcterms:modified>
</cp:coreProperties>
</file>