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2675" activeTab="0"/>
  </bookViews>
  <sheets>
    <sheet name="Rekapitulace" sheetId="3" r:id="rId1"/>
    <sheet name="Stavební náklday" sheetId="1" r:id="rId2"/>
    <sheet name="ON+VN" sheetId="2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<sst xmlns="http://schemas.openxmlformats.org/spreadsheetml/2006/main" count="87" uniqueCount="63">
  <si>
    <t>položka zahrnuje řezání vozovkové vrstvy v předepsané tloušťce, včetně spotřeby vody</t>
  </si>
  <si>
    <t xml:space="preserve"> ŘEZÁNÍ ASFALTOVÉHO KRYTU VOZOVEK TL DO 100MM</t>
  </si>
  <si>
    <t>m</t>
  </si>
  <si>
    <t xml:space="preserve"> </t>
  </si>
  <si>
    <t>- uložení směsi dle předepsaného technologického předpisu, zhutnění vrstvy v předepsané tloušťce</t>
  </si>
  <si>
    <t>- zřízení vrstvy bez rozlišení šířky, pokládání vrstvy po etapách, včetně pracovních spar a spojů</t>
  </si>
  <si>
    <t>- úpravu napojení, ukončení podél obrubníků, dilatačních zařízení, odvodňovacích proužků, odvodňovačů, vpustí, šachet a pod.</t>
  </si>
  <si>
    <t>- nezahrnuje postřiky, nátěry</t>
  </si>
  <si>
    <t>- nezahrnuje těsnění podél obrubníků, dilatačních zařízení, odvodňovacích proužků, odvodňovačů, vpustí, šachet a pod.</t>
  </si>
  <si>
    <t>Celkem</t>
  </si>
  <si>
    <t>č.pol.</t>
  </si>
  <si>
    <t>popis položky</t>
  </si>
  <si>
    <t>m.j.</t>
  </si>
  <si>
    <t>počet m.j.</t>
  </si>
  <si>
    <t>cena m.j.</t>
  </si>
  <si>
    <t>cena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</si>
  <si>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</si>
  <si>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FRÉZOVÁNÍ ZPEVNĚNÝCH PLOCH ASFALTOVÝCH, ODVOZ DO 5KM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</si>
  <si>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</si>
  <si>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 xml:space="preserve">Položka zahrnuje veškerou manipulaci s vybouranou sutí a s vybouranými hmotami vč. uložení na skládku.  </t>
  </si>
  <si>
    <t>- zřízení vrstvy bez rozlišení šířky, pokládání vrstvy po etapách</t>
  </si>
  <si>
    <t>- úpravu napojení, ukončení</t>
  </si>
  <si>
    <t xml:space="preserve"> SPOJOVACÍ POSTŘIK Z EMULZE DO 0,5KG/M2</t>
  </si>
  <si>
    <t>577A2</t>
  </si>
  <si>
    <t xml:space="preserve"> VÝSPRAVA TRHLIN ASFALTOVOU ZÁLIVKOU MODIFIK</t>
  </si>
  <si>
    <t>vyfrézování drážky šířky do 20mm hloubky do 40mm</t>
  </si>
  <si>
    <t>vyčištění</t>
  </si>
  <si>
    <t>nátěr</t>
  </si>
  <si>
    <t>vyplnění předepsanou asfaltovou hmotou</t>
  </si>
  <si>
    <t>Poř. č.</t>
  </si>
  <si>
    <t>Ostatní a vedlejší náklady</t>
  </si>
  <si>
    <t>č.</t>
  </si>
  <si>
    <t>Položka - popis</t>
  </si>
  <si>
    <t>jednotka</t>
  </si>
  <si>
    <t>počet</t>
  </si>
  <si>
    <t>jedn. cena</t>
  </si>
  <si>
    <t>celkem</t>
  </si>
  <si>
    <t>Projednání a vyřízení uzavírky - popsáno v obchodních podmínkách,</t>
  </si>
  <si>
    <t>kpl</t>
  </si>
  <si>
    <t>v zákoně č. 13/1997 Sb. a vyhlášce č. 104/1997</t>
  </si>
  <si>
    <t>Zajištění provedení a výstupů veškerých zkoušek a revizí - popsáno v</t>
  </si>
  <si>
    <t>obchodních podmínkách, technických podmínkách a ČSN</t>
  </si>
  <si>
    <t>Ostatní a vedlejší náklady celkem bez DPH</t>
  </si>
  <si>
    <t>DPH 21 %</t>
  </si>
  <si>
    <t>Ostatní a vedlejší náklady celkem včetně DPH</t>
  </si>
  <si>
    <t>POMOC PRÁCE - ZAJIŠTĚNÍ, ZŘÍZENÍ, ODSTRANĚNÍ DOPRAVNÍHO ZNAČENÍ</t>
  </si>
  <si>
    <t>Přechodná úprava dopravního značení a objízdných tras, včetně údržby a úprav během stavebních prací v souladu s TP66 - II.vydání  "Zásady pro označování pracovních míst na PK" a s platnými předpisy pro navrhování DZ na PK, vč. vyhlášky č. 294/2015 Sb.</t>
  </si>
  <si>
    <t>Stávající svislé dopravní značky se pro potřeby PDZ zachovají a dle potřeby zakryjí, upraví nebo doplní. Přechodné SDZ (značky, směrovací desky, závory, semaforová souprava, světla) se umístí na nosičích a podkladních deskách včetně nutných přesunů dle jednotlivých fází (etap) výstavby, dodávky, montáže, demontáže</t>
  </si>
  <si>
    <t>02710</t>
  </si>
  <si>
    <t>Stavební náklady celkem včetně DPH</t>
  </si>
  <si>
    <t>Stavební náklady celkem bez DPH</t>
  </si>
  <si>
    <t>Rekapitulace</t>
  </si>
  <si>
    <t xml:space="preserve"> bez DPH</t>
  </si>
  <si>
    <t>DPH 21%</t>
  </si>
  <si>
    <t>včetně DPH</t>
  </si>
  <si>
    <t>Stavební náklady</t>
  </si>
  <si>
    <t>III/37430 Obora</t>
  </si>
  <si>
    <t>574A43</t>
  </si>
  <si>
    <t xml:space="preserve"> ASFALTOVÝ BETON PRO OBRUSNÉ VRSTVY ACO 11 TL. 50MM</t>
  </si>
  <si>
    <t>ks</t>
  </si>
  <si>
    <t>- položka výškové úpravy zahrnuje všechny nutné práce a materiály pro zvýšení nebo snížení zařízení (včetně nutné úpravy stávajícího povrchu vozovky nebo chodníku).</t>
  </si>
  <si>
    <t>VÝŠKOVÁ ÚPRAVA MŘÍŽÍ</t>
  </si>
  <si>
    <t>VÝŠKOVÁ ÚPRAVA KRYCÍCH HRNCŮ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</si>
</sst>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 style="thick"/>
      <right style="thick"/>
      <top style="thick"/>
      <bottom style="double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/>
    <xf numFmtId="4" fontId="0" fillId="0" borderId="3" xfId="0" applyNumberFormat="1" applyBorder="1"/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5" xfId="0" applyNumberFormat="1" applyBorder="1"/>
    <xf numFmtId="4" fontId="0" fillId="0" borderId="6" xfId="0" applyNumberFormat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8" xfId="0" applyFont="1" applyFill="1" applyBorder="1" applyAlignment="1">
      <alignment horizontal="center"/>
    </xf>
    <xf numFmtId="4" fontId="3" fillId="2" borderId="9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/>
    <xf numFmtId="4" fontId="2" fillId="0" borderId="3" xfId="0" applyNumberFormat="1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4" fontId="2" fillId="0" borderId="14" xfId="0" applyNumberFormat="1" applyFont="1" applyBorder="1"/>
    <xf numFmtId="4" fontId="2" fillId="0" borderId="15" xfId="0" applyNumberFormat="1" applyFont="1" applyBorder="1"/>
    <xf numFmtId="0" fontId="0" fillId="0" borderId="3" xfId="0" applyBorder="1"/>
    <xf numFmtId="0" fontId="5" fillId="0" borderId="0" xfId="0" applyFont="1" applyAlignment="1">
      <alignment horizontal="center"/>
    </xf>
    <xf numFmtId="6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8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/>
    </xf>
    <xf numFmtId="3" fontId="8" fillId="3" borderId="17" xfId="0" applyNumberFormat="1" applyFont="1" applyFill="1" applyBorder="1" applyAlignment="1">
      <alignment horizontal="center"/>
    </xf>
    <xf numFmtId="4" fontId="8" fillId="3" borderId="17" xfId="0" applyNumberFormat="1" applyFont="1" applyFill="1" applyBorder="1" applyAlignment="1">
      <alignment horizontal="center"/>
    </xf>
    <xf numFmtId="3" fontId="8" fillId="3" borderId="19" xfId="0" applyNumberFormat="1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1" xfId="0" applyFont="1" applyFill="1" applyBorder="1" applyAlignment="1">
      <alignment/>
    </xf>
    <xf numFmtId="3" fontId="9" fillId="0" borderId="21" xfId="0" applyNumberFormat="1" applyFont="1" applyBorder="1" applyAlignment="1">
      <alignment horizontal="center"/>
    </xf>
    <xf numFmtId="4" fontId="9" fillId="0" borderId="21" xfId="0" applyNumberFormat="1" applyFont="1" applyFill="1" applyBorder="1" applyAlignment="1">
      <alignment/>
    </xf>
    <xf numFmtId="4" fontId="9" fillId="0" borderId="21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/>
    </xf>
    <xf numFmtId="3" fontId="9" fillId="0" borderId="2" xfId="0" applyNumberFormat="1" applyFont="1" applyBorder="1" applyAlignment="1">
      <alignment horizontal="center"/>
    </xf>
    <xf numFmtId="4" fontId="9" fillId="0" borderId="2" xfId="0" applyNumberFormat="1" applyFont="1" applyFill="1" applyBorder="1" applyAlignment="1">
      <alignment/>
    </xf>
    <xf numFmtId="4" fontId="9" fillId="0" borderId="2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9" fillId="0" borderId="2" xfId="0" applyFont="1" applyBorder="1" applyAlignment="1">
      <alignment/>
    </xf>
    <xf numFmtId="0" fontId="9" fillId="0" borderId="23" xfId="0" applyFont="1" applyBorder="1" applyAlignment="1">
      <alignment horizontal="center"/>
    </xf>
    <xf numFmtId="6" fontId="9" fillId="0" borderId="24" xfId="0" applyNumberFormat="1" applyFont="1" applyBorder="1" applyAlignment="1">
      <alignment horizontal="center"/>
    </xf>
    <xf numFmtId="0" fontId="9" fillId="0" borderId="24" xfId="0" applyFont="1" applyFill="1" applyBorder="1" applyAlignment="1">
      <alignment/>
    </xf>
    <xf numFmtId="3" fontId="9" fillId="0" borderId="24" xfId="0" applyNumberFormat="1" applyFont="1" applyBorder="1" applyAlignment="1">
      <alignment/>
    </xf>
    <xf numFmtId="0" fontId="9" fillId="0" borderId="24" xfId="0" applyFont="1" applyBorder="1" applyAlignment="1">
      <alignment/>
    </xf>
    <xf numFmtId="4" fontId="9" fillId="0" borderId="24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0" fillId="4" borderId="20" xfId="0" applyFont="1" applyFill="1" applyBorder="1" applyAlignment="1">
      <alignment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9" fillId="4" borderId="23" xfId="0" applyFont="1" applyFill="1" applyBorder="1" applyAlignment="1">
      <alignment vertical="center"/>
    </xf>
    <xf numFmtId="4" fontId="10" fillId="4" borderId="24" xfId="0" applyNumberFormat="1" applyFont="1" applyFill="1" applyBorder="1" applyAlignment="1">
      <alignment vertical="center"/>
    </xf>
    <xf numFmtId="4" fontId="10" fillId="4" borderId="25" xfId="0" applyNumberFormat="1" applyFont="1" applyFill="1" applyBorder="1" applyAlignment="1">
      <alignment vertical="center"/>
    </xf>
    <xf numFmtId="0" fontId="11" fillId="0" borderId="0" xfId="0" applyFont="1"/>
    <xf numFmtId="4" fontId="10" fillId="0" borderId="0" xfId="0" applyNumberFormat="1" applyFont="1" applyAlignment="1">
      <alignment vertical="center"/>
    </xf>
    <xf numFmtId="0" fontId="2" fillId="0" borderId="2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28" xfId="0" applyBorder="1" applyAlignment="1">
      <alignment horizontal="center"/>
    </xf>
    <xf numFmtId="4" fontId="0" fillId="0" borderId="28" xfId="0" applyNumberFormat="1" applyBorder="1"/>
    <xf numFmtId="4" fontId="0" fillId="0" borderId="29" xfId="0" applyNumberFormat="1" applyBorder="1"/>
    <xf numFmtId="0" fontId="2" fillId="2" borderId="3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wrapText="1"/>
    </xf>
    <xf numFmtId="0" fontId="2" fillId="2" borderId="24" xfId="0" applyFont="1" applyFill="1" applyBorder="1" applyAlignment="1">
      <alignment horizontal="center"/>
    </xf>
    <xf numFmtId="4" fontId="2" fillId="2" borderId="24" xfId="0" applyNumberFormat="1" applyFont="1" applyFill="1" applyBorder="1"/>
    <xf numFmtId="4" fontId="2" fillId="2" borderId="25" xfId="0" applyNumberFormat="1" applyFont="1" applyFill="1" applyBorder="1"/>
    <xf numFmtId="0" fontId="0" fillId="0" borderId="1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10"/>
  <sheetViews>
    <sheetView tabSelected="1" view="pageLayout" workbookViewId="0" topLeftCell="A1">
      <selection activeCell="D17" sqref="D17"/>
    </sheetView>
  </sheetViews>
  <sheetFormatPr defaultColWidth="9.140625" defaultRowHeight="15"/>
  <cols>
    <col min="2" max="2" width="43.00390625" style="0" customWidth="1"/>
    <col min="3" max="3" width="13.8515625" style="0" customWidth="1"/>
    <col min="4" max="4" width="14.421875" style="0" customWidth="1"/>
    <col min="5" max="5" width="14.28125" style="0" customWidth="1"/>
  </cols>
  <sheetData>
    <row r="3" ht="18.75">
      <c r="B3" s="81" t="s">
        <v>56</v>
      </c>
    </row>
    <row r="4" ht="15.75" thickBot="1"/>
    <row r="5" spans="2:5" ht="15.75" thickTop="1">
      <c r="B5" s="70" t="s">
        <v>51</v>
      </c>
      <c r="C5" s="71" t="s">
        <v>52</v>
      </c>
      <c r="D5" s="71" t="s">
        <v>53</v>
      </c>
      <c r="E5" s="72" t="s">
        <v>54</v>
      </c>
    </row>
    <row r="6" spans="2:5" ht="15">
      <c r="B6" s="73"/>
      <c r="C6" s="74"/>
      <c r="D6" s="74"/>
      <c r="E6" s="75"/>
    </row>
    <row r="7" spans="2:5" ht="15">
      <c r="B7" s="73" t="s">
        <v>55</v>
      </c>
      <c r="C7" s="76">
        <f>'Stavební náklday'!H44</f>
        <v>0</v>
      </c>
      <c r="D7" s="76">
        <f>C7*0.21</f>
        <v>0</v>
      </c>
      <c r="E7" s="77">
        <f>SUM(C7:D7)</f>
        <v>0</v>
      </c>
    </row>
    <row r="8" spans="2:5" ht="15">
      <c r="B8" s="73" t="s">
        <v>30</v>
      </c>
      <c r="C8" s="76">
        <f>'ON+VN'!H15</f>
        <v>0</v>
      </c>
      <c r="D8" s="76">
        <f>'ON+VN'!H17</f>
        <v>0</v>
      </c>
      <c r="E8" s="77">
        <f>SUM(C8:D8)</f>
        <v>0</v>
      </c>
    </row>
    <row r="9" spans="2:5" ht="15">
      <c r="B9" s="73"/>
      <c r="C9" s="76"/>
      <c r="D9" s="76"/>
      <c r="E9" s="77" t="s">
        <v>3</v>
      </c>
    </row>
    <row r="10" spans="2:5" ht="15.75" thickBot="1">
      <c r="B10" s="78" t="s">
        <v>9</v>
      </c>
      <c r="C10" s="79">
        <f>SUM(C7:C9)</f>
        <v>0</v>
      </c>
      <c r="D10" s="79">
        <f>SUM(D7:D9)</f>
        <v>0</v>
      </c>
      <c r="E10" s="80">
        <f>SUM(E7:E9)</f>
        <v>0</v>
      </c>
    </row>
    <row r="11" ht="15.75" thickTop="1"/>
  </sheetData>
  <printOptions/>
  <pageMargins left="0.7" right="0.7" top="0.787401575" bottom="0.787401575" header="0.3" footer="0.3"/>
  <pageSetup fitToHeight="1" fitToWidth="1" horizontalDpi="600" verticalDpi="600" orientation="portrait" paperSize="9" scale="92" r:id="rId1"/>
  <headerFooter>
    <oddHeader>&amp;L&amp;"-,Kurzíva"&amp;14III/37430 Obora&amp;C&amp;"-,Kurzíva"&amp;14Rekapitulace&amp;R&amp;"-,Kurzíva"&amp;14Soupis prací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63"/>
  <sheetViews>
    <sheetView view="pageLayout" workbookViewId="0" topLeftCell="A31">
      <selection activeCell="G5" sqref="G5:G40"/>
    </sheetView>
  </sheetViews>
  <sheetFormatPr defaultColWidth="9.140625" defaultRowHeight="15"/>
  <cols>
    <col min="2" max="2" width="9.140625" style="2" customWidth="1"/>
    <col min="3" max="3" width="11.28125" style="2" customWidth="1"/>
    <col min="4" max="4" width="83.00390625" style="0" customWidth="1"/>
    <col min="5" max="5" width="10.7109375" style="2" customWidth="1"/>
    <col min="6" max="7" width="10.7109375" style="0" customWidth="1"/>
    <col min="8" max="8" width="11.57421875" style="1" customWidth="1"/>
  </cols>
  <sheetData>
    <row r="2" ht="18.75">
      <c r="D2" s="81" t="s">
        <v>56</v>
      </c>
    </row>
    <row r="3" ht="15.75" thickBot="1"/>
    <row r="4" spans="2:8" ht="28.5" customHeight="1" thickBot="1" thickTop="1">
      <c r="B4" s="25" t="s">
        <v>29</v>
      </c>
      <c r="C4" s="14" t="s">
        <v>10</v>
      </c>
      <c r="D4" s="15" t="s">
        <v>11</v>
      </c>
      <c r="E4" s="16" t="s">
        <v>12</v>
      </c>
      <c r="F4" s="16" t="s">
        <v>13</v>
      </c>
      <c r="G4" s="16" t="s">
        <v>14</v>
      </c>
      <c r="H4" s="17" t="s">
        <v>15</v>
      </c>
    </row>
    <row r="5" spans="2:8" ht="15.75" thickTop="1">
      <c r="B5" s="24">
        <v>1</v>
      </c>
      <c r="C5" s="26">
        <v>919112</v>
      </c>
      <c r="D5" s="27" t="s">
        <v>1</v>
      </c>
      <c r="E5" s="28" t="s">
        <v>2</v>
      </c>
      <c r="F5" s="29">
        <v>51.6</v>
      </c>
      <c r="G5" s="29"/>
      <c r="H5" s="30">
        <f>ROUND(F5*G5,2)</f>
        <v>0</v>
      </c>
    </row>
    <row r="6" spans="2:8" ht="13.5" customHeight="1">
      <c r="B6" s="23"/>
      <c r="C6" s="4"/>
      <c r="D6" s="5" t="s">
        <v>0</v>
      </c>
      <c r="E6" s="6"/>
      <c r="F6" s="7"/>
      <c r="G6" s="7"/>
      <c r="H6" s="8" t="s">
        <v>3</v>
      </c>
    </row>
    <row r="7" spans="2:8" ht="13.5" customHeight="1">
      <c r="B7" s="23"/>
      <c r="C7" s="4"/>
      <c r="D7" s="5"/>
      <c r="E7" s="6"/>
      <c r="F7" s="7"/>
      <c r="G7" s="7"/>
      <c r="H7" s="91"/>
    </row>
    <row r="8" spans="2:8" ht="17.25">
      <c r="B8" s="23">
        <v>2</v>
      </c>
      <c r="C8" s="18">
        <v>113724</v>
      </c>
      <c r="D8" s="19" t="s">
        <v>17</v>
      </c>
      <c r="E8" s="20" t="s">
        <v>18</v>
      </c>
      <c r="F8" s="21">
        <v>5.11</v>
      </c>
      <c r="G8" s="21"/>
      <c r="H8" s="22">
        <f>ROUND(F8*G8,2)</f>
        <v>0</v>
      </c>
    </row>
    <row r="9" spans="2:8" ht="30">
      <c r="B9" s="23"/>
      <c r="C9" s="4"/>
      <c r="D9" s="9" t="s">
        <v>19</v>
      </c>
      <c r="E9" s="6"/>
      <c r="F9" s="7"/>
      <c r="G9" s="7"/>
      <c r="H9" s="8"/>
    </row>
    <row r="10" spans="2:8" ht="15">
      <c r="B10" s="23"/>
      <c r="C10" s="4"/>
      <c r="D10" s="5" t="s">
        <v>3</v>
      </c>
      <c r="E10" s="6"/>
      <c r="F10" s="7"/>
      <c r="G10" s="7"/>
      <c r="H10" s="8"/>
    </row>
    <row r="11" spans="2:8" ht="17.25">
      <c r="B11" s="23">
        <v>3</v>
      </c>
      <c r="C11" s="18">
        <v>572213</v>
      </c>
      <c r="D11" s="19" t="s">
        <v>22</v>
      </c>
      <c r="E11" s="20" t="s">
        <v>16</v>
      </c>
      <c r="F11" s="21">
        <v>1684</v>
      </c>
      <c r="G11" s="21"/>
      <c r="H11" s="22">
        <f>ROUND(F11*G11,2)</f>
        <v>0</v>
      </c>
    </row>
    <row r="12" spans="2:8" ht="15">
      <c r="B12" s="23"/>
      <c r="C12" s="4"/>
      <c r="D12" s="5" t="s">
        <v>20</v>
      </c>
      <c r="E12" s="5"/>
      <c r="F12" s="5"/>
      <c r="G12" s="5"/>
      <c r="H12" s="31"/>
    </row>
    <row r="13" spans="2:8" ht="15">
      <c r="B13" s="23"/>
      <c r="C13" s="4"/>
      <c r="D13" s="5" t="s">
        <v>21</v>
      </c>
      <c r="E13" s="5"/>
      <c r="F13" s="5"/>
      <c r="G13" s="5"/>
      <c r="H13" s="31"/>
    </row>
    <row r="14" spans="2:8" ht="15">
      <c r="B14" s="23"/>
      <c r="C14" s="4"/>
      <c r="D14" s="5" t="s">
        <v>3</v>
      </c>
      <c r="E14" s="6"/>
      <c r="F14" s="7"/>
      <c r="G14" s="7"/>
      <c r="H14" s="8"/>
    </row>
    <row r="15" spans="2:8" ht="17.25">
      <c r="B15" s="23">
        <v>4</v>
      </c>
      <c r="C15" s="18" t="s">
        <v>57</v>
      </c>
      <c r="D15" s="19" t="s">
        <v>58</v>
      </c>
      <c r="E15" s="20" t="s">
        <v>16</v>
      </c>
      <c r="F15" s="21">
        <v>1684</v>
      </c>
      <c r="G15" s="21"/>
      <c r="H15" s="22">
        <f>ROUND(F15*G15,2)</f>
        <v>0</v>
      </c>
    </row>
    <row r="16" spans="2:8" ht="34.5" customHeight="1">
      <c r="B16" s="23"/>
      <c r="C16" s="4"/>
      <c r="D16" s="9" t="s">
        <v>4</v>
      </c>
      <c r="E16" s="6"/>
      <c r="F16" s="7"/>
      <c r="G16" s="7"/>
      <c r="H16" s="8"/>
    </row>
    <row r="17" spans="2:8" ht="30">
      <c r="B17" s="23"/>
      <c r="C17" s="4"/>
      <c r="D17" s="9" t="s">
        <v>5</v>
      </c>
      <c r="E17" s="6"/>
      <c r="F17" s="7"/>
      <c r="G17" s="7"/>
      <c r="H17" s="8"/>
    </row>
    <row r="18" spans="2:8" ht="30">
      <c r="B18" s="23"/>
      <c r="C18" s="4"/>
      <c r="D18" s="9" t="s">
        <v>6</v>
      </c>
      <c r="E18" s="6"/>
      <c r="F18" s="7"/>
      <c r="G18" s="7"/>
      <c r="H18" s="8"/>
    </row>
    <row r="19" spans="2:8" ht="15">
      <c r="B19" s="23"/>
      <c r="C19" s="4"/>
      <c r="D19" s="9" t="s">
        <v>7</v>
      </c>
      <c r="E19" s="6"/>
      <c r="F19" s="7"/>
      <c r="G19" s="7"/>
      <c r="H19" s="8"/>
    </row>
    <row r="20" spans="2:8" ht="30">
      <c r="B20" s="23"/>
      <c r="C20" s="4"/>
      <c r="D20" s="9" t="s">
        <v>8</v>
      </c>
      <c r="E20" s="6"/>
      <c r="F20" s="7"/>
      <c r="G20" s="7"/>
      <c r="H20" s="8"/>
    </row>
    <row r="21" spans="2:9" ht="15">
      <c r="B21" s="23"/>
      <c r="C21" s="4"/>
      <c r="D21" s="5"/>
      <c r="E21" s="6"/>
      <c r="F21" s="7"/>
      <c r="G21" s="7"/>
      <c r="H21" s="8"/>
      <c r="I21" t="s">
        <v>3</v>
      </c>
    </row>
    <row r="22" spans="2:8" ht="15">
      <c r="B22" s="23"/>
      <c r="C22" s="4"/>
      <c r="D22" s="5"/>
      <c r="E22" s="6"/>
      <c r="F22" s="7"/>
      <c r="G22" s="7"/>
      <c r="H22" s="8"/>
    </row>
    <row r="23" spans="2:8" ht="15">
      <c r="B23" s="23">
        <v>6</v>
      </c>
      <c r="C23" s="18" t="s">
        <v>23</v>
      </c>
      <c r="D23" s="19" t="s">
        <v>24</v>
      </c>
      <c r="E23" s="20" t="s">
        <v>2</v>
      </c>
      <c r="F23" s="21">
        <v>51.6</v>
      </c>
      <c r="G23" s="21"/>
      <c r="H23" s="22">
        <f>ROUND(F23*G23,2)</f>
        <v>0</v>
      </c>
    </row>
    <row r="24" spans="2:8" ht="15">
      <c r="B24" s="23"/>
      <c r="C24" s="4"/>
      <c r="D24" s="5" t="s">
        <v>25</v>
      </c>
      <c r="E24" s="6"/>
      <c r="F24" s="7"/>
      <c r="G24" s="7"/>
      <c r="H24" s="8"/>
    </row>
    <row r="25" spans="2:8" ht="15">
      <c r="B25" s="23"/>
      <c r="C25" s="4"/>
      <c r="D25" s="5" t="s">
        <v>26</v>
      </c>
      <c r="E25" s="6"/>
      <c r="F25" s="7"/>
      <c r="G25" s="7"/>
      <c r="H25" s="8"/>
    </row>
    <row r="26" spans="2:8" ht="15">
      <c r="B26" s="23"/>
      <c r="C26" s="4"/>
      <c r="D26" s="5" t="s">
        <v>27</v>
      </c>
      <c r="E26" s="6"/>
      <c r="F26" s="7"/>
      <c r="G26" s="7"/>
      <c r="H26" s="8"/>
    </row>
    <row r="27" spans="2:8" ht="15">
      <c r="B27" s="23"/>
      <c r="C27" s="4"/>
      <c r="D27" s="5" t="s">
        <v>28</v>
      </c>
      <c r="E27" s="6"/>
      <c r="F27" s="7"/>
      <c r="G27" s="7"/>
      <c r="H27" s="8"/>
    </row>
    <row r="28" spans="2:8" ht="15">
      <c r="B28" s="23"/>
      <c r="C28" s="4"/>
      <c r="D28" s="5"/>
      <c r="E28" s="6"/>
      <c r="F28" s="7"/>
      <c r="G28" s="7"/>
      <c r="H28" s="8"/>
    </row>
    <row r="29" spans="2:8" ht="15">
      <c r="B29" s="23"/>
      <c r="C29" s="18">
        <v>89922</v>
      </c>
      <c r="D29" s="19" t="s">
        <v>61</v>
      </c>
      <c r="E29" s="20" t="s">
        <v>59</v>
      </c>
      <c r="F29" s="21">
        <v>8</v>
      </c>
      <c r="G29" s="21"/>
      <c r="H29" s="22">
        <f>ROUND(F29*G29,2)</f>
        <v>0</v>
      </c>
    </row>
    <row r="30" spans="2:8" ht="30">
      <c r="B30" s="98"/>
      <c r="C30" s="4"/>
      <c r="D30" s="9" t="s">
        <v>60</v>
      </c>
      <c r="E30" s="6"/>
      <c r="F30" s="7"/>
      <c r="G30" s="7"/>
      <c r="H30" s="8"/>
    </row>
    <row r="31" spans="2:8" ht="15">
      <c r="B31" s="98">
        <v>8</v>
      </c>
      <c r="C31" s="4"/>
      <c r="D31" s="5"/>
      <c r="E31" s="6"/>
      <c r="F31" s="7"/>
      <c r="G31" s="7"/>
      <c r="H31" s="22" t="s">
        <v>3</v>
      </c>
    </row>
    <row r="32" spans="2:8" ht="18.75" customHeight="1">
      <c r="B32" s="86"/>
      <c r="C32" s="18">
        <v>89923</v>
      </c>
      <c r="D32" s="19" t="s">
        <v>62</v>
      </c>
      <c r="E32" s="20" t="s">
        <v>59</v>
      </c>
      <c r="F32" s="21">
        <v>7</v>
      </c>
      <c r="G32" s="21"/>
      <c r="H32" s="22">
        <f>ROUND(F32*G32,2)</f>
        <v>0</v>
      </c>
    </row>
    <row r="33" spans="2:8" ht="33" customHeight="1">
      <c r="B33" s="24"/>
      <c r="C33" s="4"/>
      <c r="D33" s="9" t="s">
        <v>60</v>
      </c>
      <c r="E33" s="6"/>
      <c r="F33" s="7"/>
      <c r="G33" s="7"/>
      <c r="H33" s="13"/>
    </row>
    <row r="34" spans="2:8" ht="15">
      <c r="B34" s="23"/>
      <c r="C34" s="4"/>
      <c r="D34" s="9"/>
      <c r="E34" s="6"/>
      <c r="F34" s="7"/>
      <c r="G34" s="7"/>
      <c r="H34" s="8"/>
    </row>
    <row r="35" spans="2:8" ht="15">
      <c r="B35" s="23"/>
      <c r="C35" s="84" t="s">
        <v>48</v>
      </c>
      <c r="D35" s="83" t="s">
        <v>45</v>
      </c>
      <c r="E35" s="20" t="s">
        <v>38</v>
      </c>
      <c r="F35" s="21">
        <v>1</v>
      </c>
      <c r="G35" s="21"/>
      <c r="H35" s="22">
        <f>ROUND(F35*G35,2)</f>
        <v>0</v>
      </c>
    </row>
    <row r="36" spans="2:8" ht="45">
      <c r="B36" s="23"/>
      <c r="C36" s="87"/>
      <c r="D36" s="88" t="s">
        <v>46</v>
      </c>
      <c r="E36" s="89"/>
      <c r="F36" s="90"/>
      <c r="G36" s="90"/>
      <c r="H36" s="8"/>
    </row>
    <row r="37" spans="2:8" ht="60">
      <c r="B37" s="23"/>
      <c r="C37" s="10"/>
      <c r="D37" s="85" t="s">
        <v>47</v>
      </c>
      <c r="E37" s="11"/>
      <c r="F37" s="12"/>
      <c r="G37" s="12"/>
      <c r="H37" s="8"/>
    </row>
    <row r="38" spans="2:8" ht="15">
      <c r="B38" s="23"/>
      <c r="C38" s="4"/>
      <c r="D38" s="9"/>
      <c r="E38" s="6"/>
      <c r="F38" s="7"/>
      <c r="G38" s="7"/>
      <c r="H38" s="8"/>
    </row>
    <row r="39" spans="2:8" ht="15">
      <c r="B39" s="23"/>
      <c r="C39" s="4"/>
      <c r="D39" s="9"/>
      <c r="E39" s="6"/>
      <c r="F39" s="7"/>
      <c r="G39" s="7"/>
      <c r="H39" s="8"/>
    </row>
    <row r="40" spans="2:8" ht="15">
      <c r="B40" s="23"/>
      <c r="C40" s="4"/>
      <c r="D40" s="5"/>
      <c r="E40" s="6"/>
      <c r="F40" s="7"/>
      <c r="G40" s="7"/>
      <c r="H40" s="8"/>
    </row>
    <row r="41" spans="2:8" s="3" customFormat="1" ht="31.5" customHeight="1" thickBot="1">
      <c r="B41" s="92"/>
      <c r="C41" s="93"/>
      <c r="D41" s="94" t="s">
        <v>9</v>
      </c>
      <c r="E41" s="95"/>
      <c r="F41" s="96"/>
      <c r="G41" s="96"/>
      <c r="H41" s="97">
        <f>SUM(H5:H40)</f>
        <v>0</v>
      </c>
    </row>
    <row r="42" ht="15.75" thickTop="1"/>
    <row r="44" spans="4:8" ht="15">
      <c r="D44" s="67" t="s">
        <v>50</v>
      </c>
      <c r="E44" s="68"/>
      <c r="F44" s="68"/>
      <c r="G44" s="68"/>
      <c r="H44" s="82">
        <f>H41</f>
        <v>0</v>
      </c>
    </row>
    <row r="45" spans="2:8" ht="15">
      <c r="B45" s="1"/>
      <c r="C45"/>
      <c r="D45" s="68"/>
      <c r="E45" s="68"/>
      <c r="F45" s="68"/>
      <c r="G45" s="68"/>
      <c r="H45" s="82"/>
    </row>
    <row r="46" spans="2:8" ht="15">
      <c r="B46" s="1"/>
      <c r="C46"/>
      <c r="D46" s="68" t="s">
        <v>43</v>
      </c>
      <c r="E46" s="68"/>
      <c r="F46" s="68"/>
      <c r="G46" s="68"/>
      <c r="H46" s="82">
        <f>H44*0.21</f>
        <v>0</v>
      </c>
    </row>
    <row r="47" spans="2:8" ht="15">
      <c r="B47" s="1"/>
      <c r="C47"/>
      <c r="D47" s="68"/>
      <c r="E47" s="68"/>
      <c r="F47" s="68"/>
      <c r="G47" s="68"/>
      <c r="H47" s="82"/>
    </row>
    <row r="48" spans="2:8" ht="15">
      <c r="B48" s="1"/>
      <c r="C48"/>
      <c r="D48" s="67" t="s">
        <v>49</v>
      </c>
      <c r="E48" s="68"/>
      <c r="F48" s="68"/>
      <c r="G48" s="68"/>
      <c r="H48" s="82">
        <f>SUM(H44:H47)</f>
        <v>0</v>
      </c>
    </row>
    <row r="49" spans="2:8" ht="15">
      <c r="B49" s="1"/>
      <c r="C49"/>
      <c r="E49"/>
      <c r="H49"/>
    </row>
    <row r="50" spans="2:8" ht="15">
      <c r="B50" s="1"/>
      <c r="C50"/>
      <c r="E50"/>
      <c r="H50"/>
    </row>
    <row r="51" spans="2:8" ht="15">
      <c r="B51" s="1"/>
      <c r="C51"/>
      <c r="E51"/>
      <c r="F51" t="s">
        <v>3</v>
      </c>
      <c r="H51"/>
    </row>
    <row r="52" spans="2:8" ht="15">
      <c r="B52" s="1"/>
      <c r="C52"/>
      <c r="E52"/>
      <c r="F52" t="s">
        <v>3</v>
      </c>
      <c r="H52"/>
    </row>
    <row r="53" spans="2:8" ht="15">
      <c r="B53" s="1"/>
      <c r="C53"/>
      <c r="E53"/>
      <c r="F53" t="s">
        <v>3</v>
      </c>
      <c r="H53"/>
    </row>
    <row r="54" spans="2:8" ht="15">
      <c r="B54" s="1"/>
      <c r="C54"/>
      <c r="E54"/>
      <c r="F54" t="s">
        <v>3</v>
      </c>
      <c r="H54"/>
    </row>
    <row r="55" spans="2:8" ht="15">
      <c r="B55" s="1"/>
      <c r="C55"/>
      <c r="E55"/>
      <c r="H55"/>
    </row>
    <row r="56" spans="2:8" ht="15">
      <c r="B56" s="1"/>
      <c r="C56"/>
      <c r="E56"/>
      <c r="H56"/>
    </row>
    <row r="57" spans="2:8" ht="15">
      <c r="B57" s="1"/>
      <c r="C57"/>
      <c r="E57"/>
      <c r="H57"/>
    </row>
    <row r="58" spans="2:8" ht="15">
      <c r="B58" s="1"/>
      <c r="C58"/>
      <c r="E58"/>
      <c r="H58"/>
    </row>
    <row r="59" spans="2:8" ht="15">
      <c r="B59" s="1"/>
      <c r="C59"/>
      <c r="E59"/>
      <c r="H59"/>
    </row>
    <row r="60" spans="2:8" ht="15">
      <c r="B60" s="1"/>
      <c r="C60"/>
      <c r="E60"/>
      <c r="H60"/>
    </row>
    <row r="61" spans="2:8" ht="15">
      <c r="B61" s="1"/>
      <c r="C61"/>
      <c r="E61"/>
      <c r="H61"/>
    </row>
    <row r="62" spans="2:8" ht="15">
      <c r="B62" s="1"/>
      <c r="C62"/>
      <c r="E62"/>
      <c r="H62"/>
    </row>
    <row r="63" spans="2:8" ht="15">
      <c r="B63" s="1"/>
      <c r="C63"/>
      <c r="E63"/>
      <c r="H63"/>
    </row>
  </sheetData>
  <printOptions/>
  <pageMargins left="0.7" right="0.7" top="0.787401575" bottom="0.787401575" header="0.3" footer="0.3"/>
  <pageSetup fitToHeight="1" fitToWidth="1" horizontalDpi="600" verticalDpi="600" orientation="portrait" paperSize="9" scale="52" r:id="rId1"/>
  <headerFooter>
    <oddHeader>&amp;L&amp;"-,Kurzíva"&amp;14III/37430 Obora&amp;C&amp;"-,Kurzíva"&amp;14Stavební náklady&amp;R&amp;"-,Kurzíva"&amp;14Soupis prací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1"/>
  <sheetViews>
    <sheetView view="pageLayout" workbookViewId="0" topLeftCell="A1">
      <selection activeCell="E21" sqref="E21"/>
    </sheetView>
  </sheetViews>
  <sheetFormatPr defaultColWidth="9.140625" defaultRowHeight="15"/>
  <cols>
    <col min="3" max="3" width="11.28125" style="0" customWidth="1"/>
    <col min="4" max="4" width="59.00390625" style="0" customWidth="1"/>
    <col min="5" max="5" width="9.421875" style="0" customWidth="1"/>
    <col min="6" max="6" width="8.00390625" style="0" customWidth="1"/>
    <col min="7" max="8" width="10.7109375" style="0" customWidth="1"/>
  </cols>
  <sheetData>
    <row r="2" ht="18.75">
      <c r="D2" s="81" t="s">
        <v>56</v>
      </c>
    </row>
    <row r="6" spans="2:8" ht="15">
      <c r="B6" s="2"/>
      <c r="C6" s="2"/>
      <c r="E6" s="2"/>
      <c r="H6" s="1"/>
    </row>
    <row r="7" spans="2:8" ht="16.5" thickBot="1">
      <c r="B7" s="32"/>
      <c r="C7" s="33" t="s">
        <v>3</v>
      </c>
      <c r="D7" s="34" t="s">
        <v>30</v>
      </c>
      <c r="E7" s="35"/>
      <c r="F7" s="36"/>
      <c r="G7" s="37"/>
      <c r="H7" s="35"/>
    </row>
    <row r="8" spans="2:8" ht="16.5" thickBot="1" thickTop="1">
      <c r="B8" s="39" t="s">
        <v>31</v>
      </c>
      <c r="C8" s="40" t="s">
        <v>3</v>
      </c>
      <c r="D8" s="41" t="s">
        <v>32</v>
      </c>
      <c r="E8" s="42" t="s">
        <v>33</v>
      </c>
      <c r="F8" s="40" t="s">
        <v>34</v>
      </c>
      <c r="G8" s="43" t="s">
        <v>35</v>
      </c>
      <c r="H8" s="44" t="s">
        <v>36</v>
      </c>
    </row>
    <row r="9" spans="2:8" ht="15.75" thickTop="1">
      <c r="B9" s="45">
        <v>1</v>
      </c>
      <c r="C9" s="46" t="s">
        <v>3</v>
      </c>
      <c r="D9" s="47" t="s">
        <v>37</v>
      </c>
      <c r="E9" s="48" t="s">
        <v>38</v>
      </c>
      <c r="F9" s="49">
        <v>1</v>
      </c>
      <c r="G9" s="50"/>
      <c r="H9" s="51">
        <f>F9*G9</f>
        <v>0</v>
      </c>
    </row>
    <row r="10" spans="2:8" ht="15.75" thickBot="1">
      <c r="B10" s="52"/>
      <c r="C10" s="53"/>
      <c r="D10" s="54" t="s">
        <v>39</v>
      </c>
      <c r="E10" s="55"/>
      <c r="F10" s="56"/>
      <c r="G10" s="57"/>
      <c r="H10" s="58"/>
    </row>
    <row r="11" spans="2:8" ht="15.75" thickTop="1">
      <c r="B11" s="52">
        <v>2</v>
      </c>
      <c r="C11" s="53"/>
      <c r="D11" s="59" t="s">
        <v>40</v>
      </c>
      <c r="E11" s="55" t="s">
        <v>38</v>
      </c>
      <c r="F11" s="56">
        <v>1</v>
      </c>
      <c r="G11" s="57"/>
      <c r="H11" s="51">
        <f>F11*G11</f>
        <v>0</v>
      </c>
    </row>
    <row r="12" spans="2:8" ht="15.75" thickBot="1">
      <c r="B12" s="60"/>
      <c r="C12" s="61" t="s">
        <v>3</v>
      </c>
      <c r="D12" s="62" t="s">
        <v>41</v>
      </c>
      <c r="E12" s="63"/>
      <c r="F12" s="64"/>
      <c r="G12" s="65"/>
      <c r="H12" s="66"/>
    </row>
    <row r="13" spans="2:8" ht="15.75" thickTop="1">
      <c r="B13" s="38"/>
      <c r="C13" s="38"/>
      <c r="D13" s="38"/>
      <c r="E13" s="38"/>
      <c r="F13" s="38"/>
      <c r="G13" s="38"/>
      <c r="H13" s="38"/>
    </row>
    <row r="14" spans="2:8" ht="15">
      <c r="B14" s="38"/>
      <c r="C14" s="38"/>
      <c r="D14" s="38"/>
      <c r="E14" s="38"/>
      <c r="F14" s="38"/>
      <c r="G14" s="38"/>
      <c r="H14" s="38"/>
    </row>
    <row r="15" spans="2:8" ht="15">
      <c r="B15" s="38"/>
      <c r="C15" s="38"/>
      <c r="D15" s="67" t="s">
        <v>42</v>
      </c>
      <c r="E15" s="68"/>
      <c r="F15" s="68"/>
      <c r="G15" s="68"/>
      <c r="H15" s="69">
        <f>SUM(H9:H14)</f>
        <v>0</v>
      </c>
    </row>
    <row r="16" spans="2:8" ht="15">
      <c r="B16" s="38"/>
      <c r="C16" s="38"/>
      <c r="D16" s="68"/>
      <c r="E16" s="68"/>
      <c r="F16" s="68"/>
      <c r="G16" s="68"/>
      <c r="H16" s="68"/>
    </row>
    <row r="17" spans="2:8" ht="15">
      <c r="B17" s="38"/>
      <c r="C17" s="38"/>
      <c r="D17" s="68" t="s">
        <v>43</v>
      </c>
      <c r="E17" s="68"/>
      <c r="F17" s="68"/>
      <c r="G17" s="68"/>
      <c r="H17" s="69">
        <f>H15*0.21</f>
        <v>0</v>
      </c>
    </row>
    <row r="18" spans="2:8" ht="15">
      <c r="B18" s="38"/>
      <c r="C18" s="38"/>
      <c r="D18" s="68"/>
      <c r="E18" s="68"/>
      <c r="F18" s="68"/>
      <c r="G18" s="68"/>
      <c r="H18" s="68"/>
    </row>
    <row r="19" spans="2:8" ht="15">
      <c r="B19" s="38"/>
      <c r="C19" s="38"/>
      <c r="D19" s="67" t="s">
        <v>44</v>
      </c>
      <c r="E19" s="68"/>
      <c r="F19" s="68"/>
      <c r="G19" s="68"/>
      <c r="H19" s="69">
        <f>SUM(H15:H18)</f>
        <v>0</v>
      </c>
    </row>
    <row r="20" spans="2:8" ht="15">
      <c r="B20" s="2"/>
      <c r="C20" s="2"/>
      <c r="E20" s="2"/>
      <c r="H20" s="1"/>
    </row>
    <row r="21" spans="2:8" ht="15">
      <c r="B21" s="2"/>
      <c r="C21" s="2"/>
      <c r="E21" s="2"/>
      <c r="H21" s="1"/>
    </row>
  </sheetData>
  <printOptions/>
  <pageMargins left="0.7" right="0.7" top="0.787401575" bottom="0.787401575" header="0.3" footer="0.3"/>
  <pageSetup fitToHeight="1" fitToWidth="1" horizontalDpi="600" verticalDpi="600" orientation="portrait" paperSize="9" scale="68" r:id="rId1"/>
  <headerFooter>
    <oddHeader>&amp;L&amp;"-,Kurzíva"&amp;14III/37430 Obora&amp;C&amp;"-,Kurzíva"&amp;14Ostatní a vedlejší náklady&amp;R&amp;"-,Kurzíva"&amp;14Soupis prací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Bažant Miloš</dc:creator>
  <cp:keywords/>
  <dc:description/>
  <cp:lastModifiedBy>Bažant Miloš</cp:lastModifiedBy>
  <cp:lastPrinted>2018-07-23T10:44:57Z</cp:lastPrinted>
  <dcterms:created xsi:type="dcterms:W3CDTF">2018-05-28T10:42:46Z</dcterms:created>
  <dcterms:modified xsi:type="dcterms:W3CDTF">2018-09-24T12:14:27Z</dcterms:modified>
  <cp:category/>
  <cp:version/>
  <cp:contentType/>
  <cp:contentStatus/>
</cp:coreProperties>
</file>