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5" windowWidth="18195" windowHeight="13605" activeTab="0"/>
  </bookViews>
  <sheets>
    <sheet name="Položky" sheetId="4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<sst xmlns="http://schemas.openxmlformats.org/spreadsheetml/2006/main" count="47" uniqueCount="42">
  <si>
    <t>Položka</t>
  </si>
  <si>
    <t>Text</t>
  </si>
  <si>
    <t>Množství</t>
  </si>
  <si>
    <t>m.j.</t>
  </si>
  <si>
    <t>Cena</t>
  </si>
  <si>
    <t>Celkem</t>
  </si>
  <si>
    <t>Zemní práce</t>
  </si>
  <si>
    <t>113154323</t>
  </si>
  <si>
    <t xml:space="preserve">Frézování živičného krytu tl 50 mm pruh š 1 m pl do 10000 m2 bez překážek v trase                   </t>
  </si>
  <si>
    <t xml:space="preserve">m2   </t>
  </si>
  <si>
    <t>_51U0MIV12</t>
  </si>
  <si>
    <t>Zemní práce Celkem :</t>
  </si>
  <si>
    <t>Komunikace</t>
  </si>
  <si>
    <t>_51U0MIV3N</t>
  </si>
  <si>
    <t>577134111</t>
  </si>
  <si>
    <t xml:space="preserve">Asfaltový beton vrstva obrusná ACO 11 (ABS) tř. I tl 40 mm š do 3 m z nemodifikovaného asfaltu      </t>
  </si>
  <si>
    <t>_51U0MIV4J</t>
  </si>
  <si>
    <t>Komunikace Celkem :</t>
  </si>
  <si>
    <t>Ostatní konstrukce a práce</t>
  </si>
  <si>
    <t>Ostatní konstrukce a práce Celkem :</t>
  </si>
  <si>
    <t>573231111</t>
  </si>
  <si>
    <t xml:space="preserve">Postřik živičný spojovací ze silniční emulze v množství 0,70 kg/m2                                  </t>
  </si>
  <si>
    <t>_51U0MIV2S</t>
  </si>
  <si>
    <t>998225111</t>
  </si>
  <si>
    <t xml:space="preserve">Přesun hmot pro pozemní komunikace s krytem z kamene, monolitickým betonovým nebo živičným          </t>
  </si>
  <si>
    <t xml:space="preserve">t    </t>
  </si>
  <si>
    <t>_51U0MIVCR</t>
  </si>
  <si>
    <t>997013501</t>
  </si>
  <si>
    <t xml:space="preserve">Odvoz suti a vybouraných hmot na skládku nebo meziskládku do 1 km se složením                       </t>
  </si>
  <si>
    <t>_51U0MIVAL</t>
  </si>
  <si>
    <t>997013509</t>
  </si>
  <si>
    <t xml:space="preserve">Příplatek k odvozu suti a vybouraných hmot na skládku ZKD 1 km přes 1 km                            </t>
  </si>
  <si>
    <t>_51U0MIVBW</t>
  </si>
  <si>
    <t>STAVBA CELKEM</t>
  </si>
  <si>
    <t>Sazba DPH</t>
  </si>
  <si>
    <t>DPH celkem</t>
  </si>
  <si>
    <t>cena bez DPH:</t>
  </si>
  <si>
    <t xml:space="preserve"> cena s DPH:</t>
  </si>
  <si>
    <t>572131312</t>
  </si>
  <si>
    <t xml:space="preserve">Vyrovnání povrchu dosavadních krytů živičnou směsí tl do 30 mm (ACP16)              </t>
  </si>
  <si>
    <t xml:space="preserve">   HRUBÁ VRBKA - III/49919 oprava vozovky Hrubá Vrbka - Malá vrbka  staničení   km  0,660-1,040                            </t>
  </si>
  <si>
    <t>Správa a údržba silnic Jihomoravského kraje, příspěvková organizace kraje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</si>
</sst>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3" fillId="0" borderId="0" xfId="0" applyFont="1"/>
    <xf numFmtId="0" fontId="7" fillId="3" borderId="0" xfId="0" applyFont="1" applyFill="1"/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4" fontId="7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O21" sqref="O21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8" width="9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1"/>
      <c r="B4"/>
      <c r="C4" s="11" t="s">
        <v>41</v>
      </c>
      <c r="D4"/>
      <c r="E4"/>
      <c r="F4"/>
      <c r="G4"/>
      <c r="H4"/>
      <c r="I4"/>
      <c r="J4"/>
      <c r="K4"/>
      <c r="L4"/>
    </row>
    <row r="5" ht="15.75" thickBot="1"/>
    <row r="6" spans="1:12" ht="15.75" thickBot="1">
      <c r="A6" s="17" t="s">
        <v>0</v>
      </c>
      <c r="B6" s="18"/>
      <c r="C6" s="19" t="s">
        <v>1</v>
      </c>
      <c r="D6" s="20"/>
      <c r="E6" s="20"/>
      <c r="F6" s="20"/>
      <c r="G6" s="20"/>
      <c r="H6" s="20"/>
      <c r="I6" s="4" t="s">
        <v>2</v>
      </c>
      <c r="J6" s="5" t="s">
        <v>3</v>
      </c>
      <c r="K6" s="4" t="s">
        <v>4</v>
      </c>
      <c r="L6" s="4" t="s">
        <v>5</v>
      </c>
    </row>
    <row r="7" spans="1:12" ht="15">
      <c r="A7" s="6">
        <v>1</v>
      </c>
      <c r="B7" s="21" t="s">
        <v>6</v>
      </c>
      <c r="C7" s="22"/>
      <c r="D7" s="22"/>
      <c r="E7" s="22"/>
      <c r="F7" s="22"/>
      <c r="G7" s="23"/>
      <c r="H7" s="24"/>
      <c r="I7" s="24"/>
      <c r="J7" s="24"/>
      <c r="K7" s="24"/>
      <c r="L7" s="24"/>
    </row>
    <row r="8" spans="1:13" ht="29.25" customHeight="1">
      <c r="A8" s="3">
        <v>1</v>
      </c>
      <c r="B8" s="7" t="s">
        <v>7</v>
      </c>
      <c r="C8" s="25" t="s">
        <v>8</v>
      </c>
      <c r="D8" s="26"/>
      <c r="E8" s="26"/>
      <c r="F8" s="26"/>
      <c r="G8" s="26"/>
      <c r="H8" s="26"/>
      <c r="I8" s="8">
        <v>2165</v>
      </c>
      <c r="J8" s="2" t="s">
        <v>9</v>
      </c>
      <c r="K8" s="8"/>
      <c r="L8" s="9">
        <f>I8*K8</f>
        <v>0</v>
      </c>
      <c r="M8" t="s">
        <v>10</v>
      </c>
    </row>
    <row r="9" spans="1:12" ht="15">
      <c r="A9" s="13"/>
      <c r="B9" s="14"/>
      <c r="C9" s="14"/>
      <c r="D9" s="14"/>
      <c r="E9" s="14"/>
      <c r="F9" s="14"/>
      <c r="G9" s="15" t="s">
        <v>11</v>
      </c>
      <c r="H9" s="16"/>
      <c r="I9" s="16"/>
      <c r="J9" s="16"/>
      <c r="K9" s="16"/>
      <c r="L9" s="10">
        <f>SUM(L8)</f>
        <v>0</v>
      </c>
    </row>
    <row r="10" spans="1:12" ht="15">
      <c r="A10" s="6">
        <v>5</v>
      </c>
      <c r="B10" s="27" t="s">
        <v>12</v>
      </c>
      <c r="C10" s="28"/>
      <c r="D10" s="28"/>
      <c r="E10" s="28"/>
      <c r="F10" s="28"/>
      <c r="G10" s="13"/>
      <c r="H10" s="14"/>
      <c r="I10" s="14"/>
      <c r="J10" s="14"/>
      <c r="K10" s="14"/>
      <c r="L10" s="14"/>
    </row>
    <row r="11" spans="1:13" ht="28.5" customHeight="1">
      <c r="A11" s="3">
        <v>2</v>
      </c>
      <c r="B11" s="7" t="s">
        <v>38</v>
      </c>
      <c r="C11" s="25" t="s">
        <v>39</v>
      </c>
      <c r="D11" s="26"/>
      <c r="E11" s="26"/>
      <c r="F11" s="26"/>
      <c r="G11" s="26"/>
      <c r="H11" s="26"/>
      <c r="I11" s="8">
        <v>2165</v>
      </c>
      <c r="J11" s="2" t="s">
        <v>9</v>
      </c>
      <c r="K11" s="8"/>
      <c r="L11" s="9">
        <f>I11*K11</f>
        <v>0</v>
      </c>
      <c r="M11" t="s">
        <v>13</v>
      </c>
    </row>
    <row r="12" spans="1:13" ht="15">
      <c r="A12" s="3">
        <v>3</v>
      </c>
      <c r="B12" s="7" t="s">
        <v>20</v>
      </c>
      <c r="C12" s="31" t="s">
        <v>21</v>
      </c>
      <c r="D12" s="32"/>
      <c r="E12" s="32"/>
      <c r="F12" s="32"/>
      <c r="G12" s="32"/>
      <c r="H12" s="32"/>
      <c r="I12" s="8">
        <v>4255</v>
      </c>
      <c r="J12" s="2" t="s">
        <v>9</v>
      </c>
      <c r="K12" s="8"/>
      <c r="L12" s="9">
        <f>I12*K12</f>
        <v>0</v>
      </c>
      <c r="M12" t="s">
        <v>22</v>
      </c>
    </row>
    <row r="13" spans="1:13" ht="29.25" customHeight="1">
      <c r="A13" s="3">
        <v>4</v>
      </c>
      <c r="B13" s="7" t="s">
        <v>14</v>
      </c>
      <c r="C13" s="25" t="s">
        <v>15</v>
      </c>
      <c r="D13" s="26"/>
      <c r="E13" s="26"/>
      <c r="F13" s="26"/>
      <c r="G13" s="26"/>
      <c r="H13" s="26"/>
      <c r="I13" s="8">
        <v>2090</v>
      </c>
      <c r="J13" s="2" t="s">
        <v>9</v>
      </c>
      <c r="K13" s="8"/>
      <c r="L13" s="9">
        <f>I13*K13</f>
        <v>0</v>
      </c>
      <c r="M13" t="s">
        <v>16</v>
      </c>
    </row>
    <row r="14" spans="1:12" ht="15">
      <c r="A14" s="13"/>
      <c r="B14" s="14"/>
      <c r="C14" s="14"/>
      <c r="D14" s="14"/>
      <c r="E14" s="14"/>
      <c r="F14" s="14"/>
      <c r="G14" s="15" t="s">
        <v>17</v>
      </c>
      <c r="H14" s="16"/>
      <c r="I14" s="16"/>
      <c r="J14" s="16"/>
      <c r="K14" s="16"/>
      <c r="L14" s="10">
        <f>SUM(L11:L13)</f>
        <v>0</v>
      </c>
    </row>
    <row r="15" spans="1:12" ht="15">
      <c r="A15" s="6">
        <v>9</v>
      </c>
      <c r="B15" s="27" t="s">
        <v>18</v>
      </c>
      <c r="C15" s="28"/>
      <c r="D15" s="28"/>
      <c r="E15" s="28"/>
      <c r="F15" s="28"/>
      <c r="G15" s="13"/>
      <c r="H15" s="14"/>
      <c r="I15" s="14"/>
      <c r="J15" s="14"/>
      <c r="K15" s="14"/>
      <c r="L15" s="14"/>
    </row>
    <row r="16" spans="1:13" ht="15">
      <c r="A16" s="3">
        <v>9</v>
      </c>
      <c r="B16" s="7" t="s">
        <v>23</v>
      </c>
      <c r="C16" s="31" t="s">
        <v>24</v>
      </c>
      <c r="D16" s="32"/>
      <c r="E16" s="32"/>
      <c r="F16" s="32"/>
      <c r="G16" s="32"/>
      <c r="H16" s="32"/>
      <c r="I16" s="8">
        <f>I13*0.09*2.36</f>
        <v>443.91599999999994</v>
      </c>
      <c r="J16" s="2" t="s">
        <v>25</v>
      </c>
      <c r="K16" s="8"/>
      <c r="L16" s="9">
        <f>ROUND(I16*K16,2)</f>
        <v>0</v>
      </c>
      <c r="M16" t="s">
        <v>26</v>
      </c>
    </row>
    <row r="17" spans="1:13" ht="15">
      <c r="A17" s="3">
        <v>10</v>
      </c>
      <c r="B17" s="7" t="s">
        <v>27</v>
      </c>
      <c r="C17" s="31" t="s">
        <v>28</v>
      </c>
      <c r="D17" s="32"/>
      <c r="E17" s="32"/>
      <c r="F17" s="32"/>
      <c r="G17" s="32"/>
      <c r="H17" s="32"/>
      <c r="I17" s="8">
        <f>I8*0.05*2.36</f>
        <v>255.47</v>
      </c>
      <c r="J17" s="2" t="s">
        <v>25</v>
      </c>
      <c r="K17" s="8"/>
      <c r="L17" s="9">
        <f>ROUND(I17*K17,2)</f>
        <v>0</v>
      </c>
      <c r="M17" t="s">
        <v>29</v>
      </c>
    </row>
    <row r="18" spans="1:13" ht="15">
      <c r="A18" s="3">
        <v>11</v>
      </c>
      <c r="B18" s="7" t="s">
        <v>30</v>
      </c>
      <c r="C18" s="31" t="s">
        <v>31</v>
      </c>
      <c r="D18" s="32"/>
      <c r="E18" s="32"/>
      <c r="F18" s="32"/>
      <c r="G18" s="32"/>
      <c r="H18" s="32"/>
      <c r="I18" s="8">
        <f>I17*5</f>
        <v>1277.35</v>
      </c>
      <c r="J18" s="2" t="s">
        <v>25</v>
      </c>
      <c r="K18" s="8"/>
      <c r="L18" s="9">
        <f>ROUND(I18*K18,2)</f>
        <v>0</v>
      </c>
      <c r="M18" t="s">
        <v>32</v>
      </c>
    </row>
    <row r="19" spans="1:12" ht="15">
      <c r="A19" s="13"/>
      <c r="B19" s="14"/>
      <c r="C19" s="14"/>
      <c r="D19" s="14"/>
      <c r="E19" s="14"/>
      <c r="F19" s="14"/>
      <c r="G19" s="15" t="s">
        <v>19</v>
      </c>
      <c r="H19" s="16"/>
      <c r="I19" s="16"/>
      <c r="J19" s="16"/>
      <c r="K19" s="16"/>
      <c r="L19" s="10">
        <f>SUM(L16:M18)</f>
        <v>0</v>
      </c>
    </row>
    <row r="20" spans="1:12" ht="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5" customHeight="1">
      <c r="A22" s="40" t="s">
        <v>33</v>
      </c>
      <c r="B22" s="41"/>
      <c r="C22" s="41"/>
      <c r="D22" s="33" t="s">
        <v>34</v>
      </c>
      <c r="E22" s="34"/>
      <c r="F22" s="33" t="s">
        <v>35</v>
      </c>
      <c r="G22" s="34"/>
      <c r="H22" s="35" t="s">
        <v>36</v>
      </c>
      <c r="I22" s="36"/>
      <c r="J22" s="12"/>
      <c r="K22" s="29">
        <f>L19+L14+L9</f>
        <v>0</v>
      </c>
      <c r="L22" s="30"/>
    </row>
    <row r="23" spans="1:12" ht="15">
      <c r="A23" s="42"/>
      <c r="B23" s="42"/>
      <c r="C23" s="42"/>
      <c r="D23" s="46"/>
      <c r="E23" s="47"/>
      <c r="F23" s="46"/>
      <c r="G23" s="47"/>
      <c r="H23" s="46"/>
      <c r="I23" s="47"/>
      <c r="J23" s="47"/>
      <c r="K23" s="47"/>
      <c r="L23" s="47"/>
    </row>
    <row r="24" spans="1:12" ht="15">
      <c r="A24" s="42"/>
      <c r="B24" s="42"/>
      <c r="C24" s="42"/>
      <c r="D24" s="37">
        <v>21</v>
      </c>
      <c r="E24" s="34"/>
      <c r="F24" s="29">
        <f>K22*0.21</f>
        <v>0</v>
      </c>
      <c r="G24" s="30"/>
      <c r="H24" s="35" t="s">
        <v>37</v>
      </c>
      <c r="I24" s="36"/>
      <c r="J24" s="12"/>
      <c r="K24" s="29">
        <f>K22*1.21</f>
        <v>0</v>
      </c>
      <c r="L24" s="30"/>
    </row>
    <row r="25" spans="1:12" ht="1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mergeCells count="38">
    <mergeCell ref="C18:H18"/>
    <mergeCell ref="H22:I22"/>
    <mergeCell ref="A1:L3"/>
    <mergeCell ref="H23:L23"/>
    <mergeCell ref="D23:E23"/>
    <mergeCell ref="F23:G23"/>
    <mergeCell ref="A21:L21"/>
    <mergeCell ref="A19:F19"/>
    <mergeCell ref="G19:K19"/>
    <mergeCell ref="A20:L20"/>
    <mergeCell ref="C17:H17"/>
    <mergeCell ref="G15:L15"/>
    <mergeCell ref="A26:L26"/>
    <mergeCell ref="D22:E22"/>
    <mergeCell ref="F22:G22"/>
    <mergeCell ref="H24:I24"/>
    <mergeCell ref="K24:L24"/>
    <mergeCell ref="D24:E24"/>
    <mergeCell ref="F24:G24"/>
    <mergeCell ref="A25:L25"/>
    <mergeCell ref="A22:C24"/>
    <mergeCell ref="B10:F10"/>
    <mergeCell ref="G10:L10"/>
    <mergeCell ref="C11:H11"/>
    <mergeCell ref="C13:H13"/>
    <mergeCell ref="K22:L22"/>
    <mergeCell ref="A14:F14"/>
    <mergeCell ref="G14:K14"/>
    <mergeCell ref="C12:H12"/>
    <mergeCell ref="C16:H16"/>
    <mergeCell ref="B15:F15"/>
    <mergeCell ref="A9:F9"/>
    <mergeCell ref="G9:K9"/>
    <mergeCell ref="A6:B6"/>
    <mergeCell ref="C6:H6"/>
    <mergeCell ref="B7:F7"/>
    <mergeCell ref="G7:L7"/>
    <mergeCell ref="C8:H8"/>
  </mergeCells>
  <printOptions/>
  <pageMargins left="0.19685039375000002" right="0.19685039375000002" top="0.787401575" bottom="0.7874015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bohunova.jana</cp:lastModifiedBy>
  <dcterms:created xsi:type="dcterms:W3CDTF">2018-04-18T10:07:28Z</dcterms:created>
  <dcterms:modified xsi:type="dcterms:W3CDTF">2018-05-16T06:10:39Z</dcterms:modified>
  <cp:category/>
  <cp:version/>
  <cp:contentType/>
  <cp:contentStatus/>
</cp:coreProperties>
</file>