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3.xml" ContentType="application/vnd.openxmlformats-officedocument.spreadsheetml.table+xml"/>
  <Override PartName="/xl/tables/table1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730"/>
  <workbookPr defaultThemeVersion="166925"/>
  <bookViews>
    <workbookView xWindow="0" yWindow="0" windowWidth="21576" windowHeight="798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<sst xmlns="http://schemas.openxmlformats.org/spreadsheetml/2006/main" count="57" uniqueCount="29">
  <si>
    <t>Kód odpadu</t>
  </si>
  <si>
    <t>Druh odpadu</t>
  </si>
  <si>
    <t>Počet nádob</t>
  </si>
  <si>
    <t>Papírové a lepenkové obaly</t>
  </si>
  <si>
    <t>Plastové obaly</t>
  </si>
  <si>
    <t>Směsný komunální odpad</t>
  </si>
  <si>
    <t>Obaly obsahující zbytky nebezpečných látek nebo obaly těmito látkami znečištěné</t>
  </si>
  <si>
    <t>Skleněné obaly - bílé</t>
  </si>
  <si>
    <t>Skleněné obaly - barevné</t>
  </si>
  <si>
    <t>Příloha č. 1 - Specifikace služeb odpadového hospodářství</t>
  </si>
  <si>
    <t>Četnost svozu za 1 rok</t>
  </si>
  <si>
    <t>Cena za pronájem 1 nádoby za 1 rok</t>
  </si>
  <si>
    <t>Cena za pronájem všech nádob za 1 rok</t>
  </si>
  <si>
    <t>Cena za 1 svoz všech nádob</t>
  </si>
  <si>
    <t>Cena za svoz všech nádob za 1 rok</t>
  </si>
  <si>
    <t>Celková cena za pronájem a svoz všech nádob za 1 rok</t>
  </si>
  <si>
    <t xml:space="preserve">Cena za 1 svoz všech nádob   </t>
  </si>
  <si>
    <t>Roční modelové náklady</t>
  </si>
  <si>
    <t>Objem 1 nádoby v l</t>
  </si>
  <si>
    <t>ŽEROTÍNOVO NÁMĚSTÍ 3, BRNO</t>
  </si>
  <si>
    <t>CEJL 73, BRNO</t>
  </si>
  <si>
    <t>ÚDOLNÍ 35a, BRNO</t>
  </si>
  <si>
    <t>Cena za plnění evidenčních a administrativních povinností za 1 rok</t>
  </si>
  <si>
    <r>
      <rPr>
        <b/>
        <sz val="11"/>
        <color theme="1"/>
        <rFont val="Calibri"/>
        <family val="2"/>
        <scheme val="minor"/>
      </rPr>
      <t xml:space="preserve">Pozn. č. 1: </t>
    </r>
    <r>
      <rPr>
        <sz val="11"/>
        <color theme="1"/>
        <rFont val="Calibri"/>
        <family val="2"/>
        <scheme val="minor"/>
      </rPr>
      <t>Dodavatel doplňuje pouze čísla, a to do žlutých polí tabulky; tabulky nesmějí být jiným způsobem měněny.</t>
    </r>
  </si>
  <si>
    <r>
      <rPr>
        <b/>
        <sz val="11"/>
        <color theme="1"/>
        <rFont val="Calibri"/>
        <family val="2"/>
        <scheme val="minor"/>
      </rPr>
      <t>Pozn. č. 2:</t>
    </r>
    <r>
      <rPr>
        <sz val="11"/>
        <color theme="1"/>
        <rFont val="Calibri"/>
        <family val="2"/>
        <scheme val="minor"/>
      </rPr>
      <t xml:space="preserve"> Ceny jsou uváděny v Kč bez DPH.</t>
    </r>
  </si>
  <si>
    <t>Viz pozn. č. 3</t>
  </si>
  <si>
    <t>Viz. pozn. č. 3</t>
  </si>
  <si>
    <r>
      <rPr>
        <b/>
        <sz val="11"/>
        <color theme="1"/>
        <rFont val="Calibri"/>
        <family val="2"/>
        <scheme val="minor"/>
      </rPr>
      <t xml:space="preserve">Pozn. č. 4: </t>
    </r>
    <r>
      <rPr>
        <sz val="11"/>
        <color theme="1"/>
        <rFont val="Calibri"/>
        <family val="2"/>
        <scheme val="minor"/>
      </rPr>
      <t xml:space="preserve">Objednatel si vyhrazuje právo požadovat změnu v četnosti svozu odpadu. </t>
    </r>
  </si>
  <si>
    <r>
      <rPr>
        <b/>
        <sz val="11"/>
        <color theme="1"/>
        <rFont val="Calibri"/>
        <family val="2"/>
        <scheme val="minor"/>
      </rPr>
      <t xml:space="preserve">Pozn. č. 3: </t>
    </r>
    <r>
      <rPr>
        <sz val="11"/>
        <color theme="1"/>
        <rFont val="Calibri"/>
        <family val="2"/>
        <scheme val="minor"/>
      </rPr>
      <t xml:space="preserve">U nebezpečného odpadu s kódem 150110 (dále jen "NO") se do ročních modelových nákladů nezapočítává cena za svoz NO, ale jen cena za pronájem nádob na NO a  cena za plnění evidenčních a administrativních povinností ve vztahu k NO. Cena za svoz NO bude účtována dle aktuálního sazebníku Poskytovatele. Poskytovatel je povinen aktuální sazebník, v němž bude cena za svoz NO uvedena, přiložit rovněž k nabídce. Případné změny ceny za svoz NO musí být vždy doloženy aktuálním sazebníkem, přičemž nová cena nesmí být ve zjevném nepoměru k ceně doložené ke dni podání nabídky. Četnost svozu NO bude závislá na potřebě Objednatele a Poskytovatel jej bude provádět na základě výzvy Objednatele. Cena za plnění evidenčních a administrativních povinností ve vztahu k NO musí být obsažena v ceně za plnění evidenčních a administrativních povinností za 1 rok (řádek 26, sloupec J), přičemž za účelem jejího určení lze kalkulovat s počtem svozů NO uvedeným v tabulkách.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</si>
</sst>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7" formatCode="0.00"/>
    <numFmt numFmtId="178" formatCode="General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9C8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2" fontId="0" fillId="0" borderId="6" xfId="0" applyNumberFormat="1" applyBorder="1" applyAlignment="1">
      <alignment wrapText="1"/>
    </xf>
    <xf numFmtId="0" fontId="0" fillId="0" borderId="5" xfId="0" applyNumberFormat="1" applyBorder="1" applyAlignment="1">
      <alignment wrapText="1"/>
    </xf>
    <xf numFmtId="2" fontId="0" fillId="0" borderId="5" xfId="0" applyNumberForma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2" fillId="2" borderId="5" xfId="0" applyFont="1" applyFill="1" applyBorder="1" applyAlignment="1">
      <alignment wrapText="1"/>
    </xf>
    <xf numFmtId="2" fontId="2" fillId="3" borderId="5" xfId="0" applyNumberFormat="1" applyFont="1" applyFill="1" applyBorder="1" applyAlignment="1">
      <alignment wrapText="1"/>
    </xf>
    <xf numFmtId="2" fontId="0" fillId="4" borderId="5" xfId="0" applyNumberFormat="1" applyFill="1" applyBorder="1" applyAlignment="1" applyProtection="1">
      <alignment wrapText="1"/>
      <protection locked="0"/>
    </xf>
    <xf numFmtId="0" fontId="0" fillId="5" borderId="5" xfId="0" applyNumberFormat="1" applyFill="1" applyBorder="1" applyAlignment="1">
      <alignment wrapText="1"/>
    </xf>
    <xf numFmtId="2" fontId="0" fillId="5" borderId="5" xfId="0" applyNumberFormat="1" applyFill="1" applyBorder="1" applyAlignment="1" applyProtection="1">
      <alignment wrapText="1"/>
      <protection/>
    </xf>
    <xf numFmtId="0" fontId="2" fillId="0" borderId="0" xfId="0" applyFont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5">
    <dxf>
      <numFmt numFmtId="177" formatCode="0.00"/>
      <fill>
        <patternFill patternType="solid">
          <bgColor theme="7" tint="0.5999900102615356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ill>
        <patternFill patternType="solid">
          <bgColor theme="7" tint="0.5999900102615356"/>
        </patternFill>
      </fill>
      <alignment horizontal="general" vertical="bottom" textRotation="0" wrapText="1" shrinkToFit="1" readingOrder="0"/>
      <protection hidden="1" locked="0"/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auto="1"/>
      </font>
      <border>
        <left style="thin"/>
        <right style="thin"/>
        <top/>
        <bottom/>
      </border>
    </dxf>
    <dxf>
      <numFmt numFmtId="177" formatCode="0.00"/>
      <border>
        <left style="thin"/>
        <right/>
        <top style="thin"/>
        <bottom/>
      </border>
    </dxf>
    <dxf>
      <numFmt numFmtId="177" formatCode="0.00"/>
      <alignment horizontal="general" vertical="bottom" textRotation="0" wrapText="1" shrinkToFit="1" readingOrder="0"/>
      <border>
        <left style="thin"/>
        <right/>
        <top style="thin"/>
        <bottom style="thin"/>
      </border>
    </dxf>
    <dxf>
      <numFmt numFmtId="177" formatCode="0.00"/>
      <fill>
        <patternFill patternType="solid">
          <bgColor theme="7" tint="0.5999900102615356"/>
        </patternFill>
      </fill>
      <border>
        <left style="thin"/>
        <right style="thin"/>
        <top style="thin"/>
        <bottom/>
      </border>
    </dxf>
    <dxf>
      <numFmt numFmtId="177" formatCode="0.00"/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/>
      </border>
    </dxf>
    <dxf>
      <numFmt numFmtId="178" formatCode="General"/>
      <fill>
        <patternFill patternType="solid">
          <bgColor theme="7" tint="0.5999900102615356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0.00"/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border>
        <left style="thin"/>
        <right style="thin"/>
        <top style="thin"/>
        <bottom/>
      </border>
    </dxf>
    <dxf>
      <numFmt numFmtId="177" formatCode="0.00"/>
      <fill>
        <patternFill patternType="solid">
          <bgColor theme="7" tint="0.5999900102615356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0.00"/>
      <border>
        <left style="thin"/>
        <right style="thin"/>
        <top style="thin"/>
        <bottom/>
      </border>
    </dxf>
    <dxf>
      <numFmt numFmtId="178" formatCode="General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0.00"/>
      <border>
        <left style="thin"/>
        <right style="thin"/>
        <top style="thin"/>
        <bottom/>
      </border>
    </dxf>
    <dxf>
      <numFmt numFmtId="178" formatCode="General"/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border>
        <left style="thin"/>
        <right style="thin"/>
        <top style="thin"/>
        <bottom/>
      </border>
    </dxf>
    <dxf>
      <numFmt numFmtId="178" formatCode="General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/>
      </border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/>
      </border>
    </dxf>
    <dxf>
      <alignment horizontal="general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general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auto="1"/>
      </font>
      <alignment horizontal="general" vertical="bottom" textRotation="0" wrapText="1" shrinkToFit="1" readingOrder="0"/>
      <border>
        <left style="thin"/>
        <right style="thin"/>
        <top/>
        <bottom/>
      </border>
    </dxf>
    <dxf>
      <numFmt numFmtId="177" formatCode="0.00"/>
      <alignment horizontal="general" vertical="bottom" textRotation="0" wrapText="1" shrinkToFit="1" readingOrder="0"/>
      <border>
        <left style="thin"/>
        <right/>
        <top style="thin"/>
        <bottom style="thin"/>
      </border>
    </dxf>
    <dxf>
      <numFmt numFmtId="177" formatCode="0.00"/>
      <fill>
        <patternFill patternType="solid">
          <bgColor theme="7" tint="0.5999900102615356"/>
        </patternFill>
      </fill>
      <border>
        <left style="thin"/>
        <right style="thin"/>
        <top style="thin"/>
        <bottom/>
      </border>
    </dxf>
    <dxf>
      <numFmt numFmtId="177" formatCode="0.00"/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/>
      </border>
    </dxf>
    <dxf>
      <numFmt numFmtId="178" formatCode="General"/>
      <fill>
        <patternFill patternType="solid">
          <bgColor theme="7" tint="0.5999900102615356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  <protection hidden="1" locked="0"/>
    </dxf>
    <dxf>
      <numFmt numFmtId="177" formatCode="0.00"/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border>
        <left style="thin"/>
        <right style="thin"/>
        <top style="thin"/>
        <bottom/>
      </border>
    </dxf>
    <dxf>
      <numFmt numFmtId="177" formatCode="0.00"/>
      <fill>
        <patternFill patternType="solid">
          <bgColor theme="7" tint="0.5999900102615356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0.00"/>
      <border>
        <left style="thin"/>
        <right style="thin"/>
        <top style="thin"/>
        <bottom/>
      </border>
    </dxf>
    <dxf>
      <numFmt numFmtId="178" formatCode="General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0.00"/>
      <border>
        <left style="thin"/>
        <right style="thin"/>
        <top style="thin"/>
        <bottom/>
      </border>
    </dxf>
    <dxf>
      <numFmt numFmtId="178" formatCode="General"/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border>
        <left style="thin"/>
        <right style="thin"/>
        <top style="thin"/>
        <bottom/>
      </border>
    </dxf>
    <dxf>
      <numFmt numFmtId="178" formatCode="General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/>
      </border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/>
      </border>
    </dxf>
    <dxf>
      <alignment horizontal="general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general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auto="1"/>
      </font>
      <alignment horizontal="general" vertical="bottom" textRotation="0" wrapText="1" shrinkToFit="1" readingOrder="0"/>
      <border>
        <left style="thin"/>
        <right style="thin"/>
        <top/>
        <bottom/>
      </border>
    </dxf>
    <dxf>
      <numFmt numFmtId="177" formatCode="0.00"/>
      <alignment horizontal="general" vertical="bottom" textRotation="0" wrapText="1" shrinkToFit="1" readingOrder="0"/>
      <border>
        <left style="thin"/>
        <right/>
        <top style="thin"/>
        <bottom style="thin"/>
      </border>
    </dxf>
    <dxf>
      <numFmt numFmtId="177" formatCode="0.00"/>
      <fill>
        <patternFill patternType="solid">
          <bgColor theme="7" tint="0.5999900102615356"/>
        </patternFill>
      </fill>
      <border>
        <left style="thin"/>
        <right style="thin"/>
        <top style="thin"/>
        <bottom/>
      </border>
    </dxf>
    <dxf>
      <numFmt numFmtId="177" formatCode="0.00"/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/>
      </border>
    </dxf>
    <dxf>
      <numFmt numFmtId="178" formatCode="General"/>
      <fill>
        <patternFill patternType="solid">
          <bgColor theme="7" tint="0.5999900102615356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0.00"/>
      <fill>
        <patternFill patternType="none"/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fill>
        <patternFill patternType="solid">
          <bgColor theme="7" tint="0.5999900102615356"/>
        </patternFill>
      </fill>
      <alignment horizontal="general" vertical="bottom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0.00"/>
      <border>
        <left style="thin"/>
        <right style="thin"/>
        <top style="thin"/>
        <bottom/>
      </border>
    </dxf>
    <dxf>
      <numFmt numFmtId="178" formatCode="General"/>
      <alignment horizontal="general" vertical="bottom" textRotation="0" wrapText="1" shrinkToFit="1" readingOrder="0"/>
      <border>
        <left style="thin"/>
        <right style="thin"/>
        <top style="thin"/>
        <bottom style="thin"/>
        <vertical/>
        <horizontal/>
      </border>
    </dxf>
    <dxf>
      <numFmt numFmtId="177" formatCode="0.00"/>
      <border>
        <left style="thin"/>
        <right style="thin"/>
        <top style="thin"/>
        <bottom/>
      </border>
    </dxf>
    <dxf>
      <numFmt numFmtId="178" formatCode="General"/>
      <alignment horizontal="general" vertical="bottom" textRotation="0" wrapText="1" shrinkToFit="1" readingOrder="0"/>
      <border>
        <left style="thin"/>
        <right style="thin"/>
        <top style="thin"/>
        <bottom style="thin"/>
      </border>
    </dxf>
    <dxf>
      <numFmt numFmtId="177" formatCode="0.00"/>
      <border>
        <left style="thin"/>
        <right style="thin"/>
        <top style="thin"/>
        <bottom/>
      </border>
    </dxf>
    <dxf>
      <numFmt numFmtId="178" formatCode="General"/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 style="thin"/>
        <right style="thin"/>
        <top style="thin"/>
        <bottom/>
      </border>
    </dxf>
    <dxf>
      <alignment horizontal="general" vertical="bottom" textRotation="0" wrapText="1" shrinkToFit="1" readingOrder="0"/>
      <border>
        <left style="thin"/>
        <right style="thin"/>
        <top style="thin"/>
        <bottom style="thin"/>
        <vertical style="thin"/>
        <horizontal style="thin"/>
      </border>
    </dxf>
    <dxf>
      <border>
        <left/>
        <right style="thin"/>
        <top style="thin"/>
        <bottom/>
      </border>
    </dxf>
    <dxf>
      <alignment horizontal="general" vertical="bottom" textRotation="0" wrapText="1" shrinkToFit="1" readingOrder="0"/>
      <border>
        <left/>
        <right style="thin"/>
        <top style="thin"/>
        <bottom style="thin"/>
        <vertical style="thin"/>
        <horizontal style="thin"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horizontal="general" vertical="bottom" textRotation="0" wrapText="1" shrinkToFit="1" readingOrder="0"/>
    </dxf>
    <dxf>
      <border>
        <bottom style="thin"/>
      </border>
    </dxf>
    <dxf>
      <font>
        <b/>
        <i val="0"/>
        <u val="none"/>
        <strike val="0"/>
        <sz val="11"/>
        <name val="Calibri"/>
        <family val="2"/>
        <color auto="1"/>
      </font>
      <alignment horizontal="general" vertical="bottom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ulka2" displayName="Tabulka2" ref="A4:J10" totalsRowShown="0" headerRowDxfId="74" dataDxfId="72" tableBorderDxfId="71" headerRowBorderDxfId="73" totalsRowBorderDxfId="70">
  <autoFilter ref="A4:J10"/>
  <tableColumns count="10">
    <tableColumn id="1" name="Kód odpadu" dataDxfId="69" totalsRowDxfId="68"/>
    <tableColumn id="2" name="Druh odpadu" dataDxfId="67" totalsRowDxfId="66"/>
    <tableColumn id="5" name="Objem 1 nádoby v l" dataDxfId="65" totalsRowDxfId="64"/>
    <tableColumn id="6" name="Počet nádob" dataDxfId="63" totalsRowDxfId="62"/>
    <tableColumn id="10" name="Četnost svozu za 1 rok" dataDxfId="61" totalsRowDxfId="60"/>
    <tableColumn id="4" name="Cena za pronájem 1 nádoby za 1 rok" dataDxfId="59"/>
    <tableColumn id="11" name="Cena za pronájem všech nádob za 1 rok" dataDxfId="58">
      <calculatedColumnFormula>Tabulka2[[#This Row],[Cena za pronájem 1 nádoby za 1 rok]]*Tabulka2[[#This Row],[Počet nádob]]</calculatedColumnFormula>
    </tableColumn>
    <tableColumn id="9" name="Cena za 1 svoz všech nádob" dataDxfId="57" totalsRowDxfId="56"/>
    <tableColumn id="12" name="Cena za svoz všech nádob za 1 rok" dataDxfId="55" totalsRowDxfId="54"/>
    <tableColumn id="8" name="Celková cena za pronájem a svoz všech nádob za 1 rok" dataDxfId="53">
      <calculatedColumnFormula>Tabulka2[[#This Row],[Cena za pronájem všech nádob za 1 rok]]+Tabulka2[[#This Row],[Cena za svoz všech nádob za 1 rok]]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4" name="Tabulka25" displayName="Tabulka25" ref="A13:J19" totalsRowShown="0" headerRowDxfId="52" dataDxfId="50" tableBorderDxfId="49" headerRowBorderDxfId="51" totalsRowBorderDxfId="48">
  <autoFilter ref="A13:J19"/>
  <tableColumns count="10">
    <tableColumn id="1" name="Kód odpadu" dataDxfId="47" totalsRowDxfId="46"/>
    <tableColumn id="2" name="Druh odpadu" dataDxfId="45" totalsRowDxfId="44"/>
    <tableColumn id="5" name="Objem 1 nádoby v l" dataDxfId="43" totalsRowDxfId="42"/>
    <tableColumn id="6" name="Počet nádob" dataDxfId="41" totalsRowDxfId="40"/>
    <tableColumn id="10" name="Četnost svozu za 1 rok" dataDxfId="39" totalsRowDxfId="38"/>
    <tableColumn id="4" name="Cena za pronájem 1 nádoby za 1 rok" dataDxfId="37" totalsRowDxfId="36"/>
    <tableColumn id="11" name="Cena za pronájem všech nádob za 1 rok" dataDxfId="35">
      <calculatedColumnFormula>Tabulka25[[#This Row],[Cena za pronájem 1 nádoby za 1 rok]]*Tabulka25[[#This Row],[Počet nádob]]</calculatedColumnFormula>
    </tableColumn>
    <tableColumn id="9" name="Cena za 1 svoz všech nádob   " dataDxfId="34" totalsRowDxfId="33"/>
    <tableColumn id="12" name="Cena za svoz všech nádob za 1 rok" dataDxfId="32" totalsRowDxfId="31"/>
    <tableColumn id="8" name="Celková cena za pronájem a svoz všech nádob za 1 rok" dataDxfId="30">
      <calculatedColumnFormula>Tabulka25[[#This Row],[Cena za pronájem všech nádob za 1 rok]]+Tabulka25[[#This Row],[Cena za svoz všech nádob za 1 rok]]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5" name="Tabulka26" displayName="Tabulka26" ref="A22:J23" totalsRowShown="0" headerRowDxfId="29" dataDxfId="27" tableBorderDxfId="26" headerRowBorderDxfId="28" totalsRowBorderDxfId="25">
  <autoFilter ref="A22:J23"/>
  <tableColumns count="10">
    <tableColumn id="1" name="Kód odpadu" dataDxfId="24" totalsRowDxfId="23"/>
    <tableColumn id="2" name="Druh odpadu" dataDxfId="22" totalsRowDxfId="21"/>
    <tableColumn id="5" name="Objem 1 nádoby v l" dataDxfId="20" totalsRowDxfId="19"/>
    <tableColumn id="6" name="Počet nádob" dataDxfId="18" totalsRowDxfId="17"/>
    <tableColumn id="10" name="Četnost svozu za 1 rok" dataDxfId="16" totalsRowDxfId="15"/>
    <tableColumn id="4" name="Cena za pronájem 1 nádoby za 1 rok" dataDxfId="14" totalsRowDxfId="13"/>
    <tableColumn id="11" name="Cena za pronájem všech nádob za 1 rok" dataDxfId="12">
      <calculatedColumnFormula>Tabulka26[[#This Row],[Cena za pronájem 1 nádoby za 1 rok]]*Tabulka26[[#This Row],[Počet nádob]]</calculatedColumnFormula>
    </tableColumn>
    <tableColumn id="9" name="Cena za 1 svoz všech nádob" dataDxfId="11" totalsRowDxfId="10"/>
    <tableColumn id="12" name="Cena za svoz všech nádob za 1 rok" dataDxfId="9" totalsRowDxfId="8">
      <calculatedColumnFormula>Tabulka26[Cena za 1 svoz všech nádob]*Tabulka26[Četnost svozu za 1 rok]</calculatedColumnFormula>
    </tableColumn>
    <tableColumn id="8" name="Celková cena za pronájem a svoz všech nádob za 1 rok" dataDxfId="7" totalsRowDxfId="6">
      <calculatedColumnFormula>Tabulka26[[#This Row],[Cena za pronájem všech nádob za 1 rok]]+Tabulka26[[#This Row],[Cena za svoz všech nádob za 1 rok]]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8" name="Tabulka8" displayName="Tabulka8" ref="J25:J26" totalsRowShown="0" headerRowDxfId="5" dataDxfId="3" tableBorderDxfId="2" headerRowBorderDxfId="4" totalsRowBorderDxfId="1">
  <autoFilter ref="J25:J26"/>
  <tableColumns count="1">
    <tableColumn id="2" name="Cena za plnění evidenčních a administrativních povinností za 1 rok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53AF8B-8B4D-44DE-B21D-A203F9656411}">
  <sheetPr>
    <pageSetUpPr fitToPage="1"/>
  </sheetPr>
  <dimension ref="A1:J38"/>
  <sheetViews>
    <sheetView tabSelected="1" workbookViewId="0" topLeftCell="A5">
      <selection activeCell="F5" sqref="F5"/>
    </sheetView>
  </sheetViews>
  <sheetFormatPr defaultColWidth="9.140625" defaultRowHeight="15"/>
  <cols>
    <col min="1" max="1" width="11.140625" style="0" customWidth="1"/>
    <col min="2" max="2" width="28.7109375" style="0" customWidth="1"/>
    <col min="3" max="3" width="12.140625" style="0" customWidth="1"/>
    <col min="4" max="4" width="11.140625" style="0" customWidth="1"/>
    <col min="5" max="5" width="13.140625" style="0" customWidth="1"/>
    <col min="6" max="6" width="18.00390625" style="0" customWidth="1"/>
    <col min="7" max="7" width="21.140625" style="0" customWidth="1"/>
    <col min="8" max="8" width="14.28125" style="0" customWidth="1"/>
    <col min="9" max="9" width="20.8515625" style="0" customWidth="1"/>
    <col min="10" max="10" width="28.140625" style="0" customWidth="1"/>
    <col min="11" max="11" width="9.140625" style="0" customWidth="1"/>
  </cols>
  <sheetData>
    <row r="1" spans="1:5" ht="15.6">
      <c r="A1" s="9" t="s">
        <v>9</v>
      </c>
      <c r="B1" s="9"/>
      <c r="C1" s="9"/>
      <c r="D1" s="10"/>
      <c r="E1" s="10"/>
    </row>
    <row r="3" spans="1:9" ht="15">
      <c r="A3" s="16" t="s">
        <v>19</v>
      </c>
      <c r="B3" s="16"/>
      <c r="C3" s="16"/>
      <c r="D3" s="16"/>
      <c r="E3" s="16"/>
      <c r="F3" s="16"/>
      <c r="G3" s="16"/>
      <c r="H3" s="16"/>
      <c r="I3" s="16"/>
    </row>
    <row r="4" spans="1:10" ht="32.25" customHeight="1">
      <c r="A4" s="1" t="s">
        <v>0</v>
      </c>
      <c r="B4" s="2" t="s">
        <v>1</v>
      </c>
      <c r="C4" s="2" t="s">
        <v>18</v>
      </c>
      <c r="D4" s="2" t="s">
        <v>2</v>
      </c>
      <c r="E4" s="2" t="s">
        <v>10</v>
      </c>
      <c r="F4" s="2" t="s">
        <v>11</v>
      </c>
      <c r="G4" s="2" t="s">
        <v>12</v>
      </c>
      <c r="H4" s="3" t="s">
        <v>13</v>
      </c>
      <c r="I4" s="3" t="s">
        <v>14</v>
      </c>
      <c r="J4" s="3" t="s">
        <v>15</v>
      </c>
    </row>
    <row r="5" spans="1:10" ht="15">
      <c r="A5" s="4">
        <v>150101</v>
      </c>
      <c r="B5" s="5" t="s">
        <v>3</v>
      </c>
      <c r="C5" s="7">
        <v>1100</v>
      </c>
      <c r="D5" s="7">
        <v>3</v>
      </c>
      <c r="E5" s="7">
        <v>104</v>
      </c>
      <c r="F5" s="13">
        <v>0</v>
      </c>
      <c r="G5" s="8">
        <f>Tabulka2[[#This Row],[Cena za pronájem 1 nádoby za 1 rok]]*Tabulka2[[#This Row],[Počet nádob]]</f>
        <v>0</v>
      </c>
      <c r="H5" s="13">
        <v>0</v>
      </c>
      <c r="I5" s="8">
        <f>Tabulka2[[#This Row],[Cena za 1 svoz všech nádob]]*Tabulka2[[#This Row],[Četnost svozu za 1 rok]]</f>
        <v>0</v>
      </c>
      <c r="J5" s="6">
        <f>Tabulka2[[#This Row],[Cena za pronájem všech nádob za 1 rok]]+Tabulka2[[#This Row],[Cena za svoz všech nádob za 1 rok]]</f>
        <v>0</v>
      </c>
    </row>
    <row r="6" spans="1:10" ht="15">
      <c r="A6" s="4">
        <v>150102</v>
      </c>
      <c r="B6" s="5" t="s">
        <v>4</v>
      </c>
      <c r="C6" s="7">
        <v>1100</v>
      </c>
      <c r="D6" s="7">
        <v>1</v>
      </c>
      <c r="E6" s="7">
        <v>104</v>
      </c>
      <c r="F6" s="13">
        <v>0</v>
      </c>
      <c r="G6" s="8">
        <f>Tabulka2[[#This Row],[Cena za pronájem 1 nádoby za 1 rok]]*Tabulka2[[#This Row],[Počet nádob]]</f>
        <v>0</v>
      </c>
      <c r="H6" s="13">
        <v>0</v>
      </c>
      <c r="I6" s="8">
        <f>Tabulka2[[#This Row],[Cena za 1 svoz všech nádob]]*Tabulka2[[#This Row],[Četnost svozu za 1 rok]]</f>
        <v>0</v>
      </c>
      <c r="J6" s="6">
        <f>Tabulka2[[#This Row],[Cena za pronájem všech nádob za 1 rok]]+Tabulka2[[#This Row],[Cena za svoz všech nádob za 1 rok]]</f>
        <v>0</v>
      </c>
    </row>
    <row r="7" spans="1:10" ht="15">
      <c r="A7" s="4">
        <v>200301</v>
      </c>
      <c r="B7" s="5" t="s">
        <v>5</v>
      </c>
      <c r="C7" s="7">
        <v>1100</v>
      </c>
      <c r="D7" s="7">
        <v>3</v>
      </c>
      <c r="E7" s="7">
        <v>156</v>
      </c>
      <c r="F7" s="13">
        <v>0</v>
      </c>
      <c r="G7" s="8">
        <f>Tabulka2[[#This Row],[Cena za pronájem 1 nádoby za 1 rok]]*Tabulka2[[#This Row],[Počet nádob]]</f>
        <v>0</v>
      </c>
      <c r="H7" s="13">
        <v>0</v>
      </c>
      <c r="I7" s="8">
        <f>Tabulka2[[#This Row],[Cena za 1 svoz všech nádob]]*Tabulka2[[#This Row],[Četnost svozu za 1 rok]]</f>
        <v>0</v>
      </c>
      <c r="J7" s="6">
        <f>Tabulka2[[#This Row],[Cena za pronájem všech nádob za 1 rok]]+Tabulka2[[#This Row],[Cena za svoz všech nádob za 1 rok]]</f>
        <v>0</v>
      </c>
    </row>
    <row r="8" spans="1:10" ht="15">
      <c r="A8" s="4">
        <v>150107</v>
      </c>
      <c r="B8" s="5" t="s">
        <v>7</v>
      </c>
      <c r="C8" s="7">
        <v>120</v>
      </c>
      <c r="D8" s="7">
        <v>1</v>
      </c>
      <c r="E8" s="7">
        <v>12</v>
      </c>
      <c r="F8" s="13">
        <v>0</v>
      </c>
      <c r="G8" s="8">
        <f>Tabulka2[[#This Row],[Cena za pronájem 1 nádoby za 1 rok]]*Tabulka2[[#This Row],[Počet nádob]]</f>
        <v>0</v>
      </c>
      <c r="H8" s="13">
        <v>0</v>
      </c>
      <c r="I8" s="8">
        <f>Tabulka2[[#This Row],[Cena za 1 svoz všech nádob]]*Tabulka2[[#This Row],[Četnost svozu za 1 rok]]</f>
        <v>0</v>
      </c>
      <c r="J8" s="6">
        <f>Tabulka2[[#This Row],[Cena za pronájem všech nádob za 1 rok]]+Tabulka2[[#This Row],[Cena za svoz všech nádob za 1 rok]]</f>
        <v>0</v>
      </c>
    </row>
    <row r="9" spans="1:10" ht="15">
      <c r="A9" s="4">
        <v>150107</v>
      </c>
      <c r="B9" s="5" t="s">
        <v>8</v>
      </c>
      <c r="C9" s="7">
        <v>120</v>
      </c>
      <c r="D9" s="7">
        <v>1</v>
      </c>
      <c r="E9" s="7">
        <v>12</v>
      </c>
      <c r="F9" s="13">
        <v>0</v>
      </c>
      <c r="G9" s="8">
        <f>Tabulka2[[#This Row],[Cena za pronájem 1 nádoby za 1 rok]]*Tabulka2[[#This Row],[Počet nádob]]</f>
        <v>0</v>
      </c>
      <c r="H9" s="13">
        <v>0</v>
      </c>
      <c r="I9" s="8">
        <f>Tabulka2[[#This Row],[Cena za 1 svoz všech nádob]]*Tabulka2[[#This Row],[Četnost svozu za 1 rok]]</f>
        <v>0</v>
      </c>
      <c r="J9" s="6">
        <f>Tabulka2[[#This Row],[Cena za pronájem všech nádob za 1 rok]]+Tabulka2[[#This Row],[Cena za svoz všech nádob za 1 rok]]</f>
        <v>0</v>
      </c>
    </row>
    <row r="10" spans="1:10" ht="43.5" customHeight="1">
      <c r="A10" s="4">
        <v>150110</v>
      </c>
      <c r="B10" s="5" t="s">
        <v>6</v>
      </c>
      <c r="C10" s="7">
        <v>120</v>
      </c>
      <c r="D10" s="7">
        <v>1</v>
      </c>
      <c r="E10" s="7">
        <v>4</v>
      </c>
      <c r="F10" s="13">
        <v>0</v>
      </c>
      <c r="G10" s="8">
        <f>Tabulka2[[#This Row],[Cena za pronájem 1 nádoby za 1 rok]]*Tabulka2[[#This Row],[Počet nádob]]</f>
        <v>0</v>
      </c>
      <c r="H10" s="15" t="s">
        <v>26</v>
      </c>
      <c r="I10" s="15" t="s">
        <v>26</v>
      </c>
      <c r="J10" s="6">
        <f>[Cena za pronájem všech nádob za 1 rok]</f>
        <v>0</v>
      </c>
    </row>
    <row r="12" spans="1:9" ht="15">
      <c r="A12" s="16" t="s">
        <v>20</v>
      </c>
      <c r="B12" s="16"/>
      <c r="C12" s="16"/>
      <c r="D12" s="16"/>
      <c r="E12" s="16"/>
      <c r="F12" s="16"/>
      <c r="G12" s="16"/>
      <c r="H12" s="16"/>
      <c r="I12" s="16"/>
    </row>
    <row r="13" spans="1:10" ht="28.8">
      <c r="A13" s="1" t="s">
        <v>0</v>
      </c>
      <c r="B13" s="2" t="s">
        <v>1</v>
      </c>
      <c r="C13" s="2" t="s">
        <v>18</v>
      </c>
      <c r="D13" s="2" t="s">
        <v>2</v>
      </c>
      <c r="E13" s="2" t="s">
        <v>10</v>
      </c>
      <c r="F13" s="2" t="s">
        <v>11</v>
      </c>
      <c r="G13" s="2" t="s">
        <v>12</v>
      </c>
      <c r="H13" s="3" t="s">
        <v>16</v>
      </c>
      <c r="I13" s="3" t="s">
        <v>14</v>
      </c>
      <c r="J13" s="3" t="s">
        <v>15</v>
      </c>
    </row>
    <row r="14" spans="1:10" ht="15">
      <c r="A14" s="4">
        <v>150101</v>
      </c>
      <c r="B14" s="5" t="s">
        <v>3</v>
      </c>
      <c r="C14" s="7">
        <v>1100</v>
      </c>
      <c r="D14" s="7">
        <v>2</v>
      </c>
      <c r="E14" s="7">
        <v>52</v>
      </c>
      <c r="F14" s="13">
        <v>0</v>
      </c>
      <c r="G14" s="8">
        <f>Tabulka25[[#This Row],[Cena za pronájem 1 nádoby za 1 rok]]*Tabulka25[[#This Row],[Počet nádob]]</f>
        <v>0</v>
      </c>
      <c r="H14" s="13">
        <v>0</v>
      </c>
      <c r="I14" s="8">
        <f>Tabulka25[[#This Row],[Cena za 1 svoz všech nádob   ]]*Tabulka25[[#This Row],[Četnost svozu za 1 rok]]</f>
        <v>0</v>
      </c>
      <c r="J14" s="6">
        <f>Tabulka25[[#This Row],[Cena za pronájem všech nádob za 1 rok]]+Tabulka25[[#This Row],[Cena za svoz všech nádob za 1 rok]]</f>
        <v>0</v>
      </c>
    </row>
    <row r="15" spans="1:10" ht="15">
      <c r="A15" s="4">
        <v>150102</v>
      </c>
      <c r="B15" s="5" t="s">
        <v>4</v>
      </c>
      <c r="C15" s="7">
        <v>1100</v>
      </c>
      <c r="D15" s="7">
        <v>1</v>
      </c>
      <c r="E15" s="7">
        <v>52</v>
      </c>
      <c r="F15" s="13">
        <v>0</v>
      </c>
      <c r="G15" s="8">
        <f>Tabulka25[[#This Row],[Cena za pronájem 1 nádoby za 1 rok]]*Tabulka25[[#This Row],[Počet nádob]]</f>
        <v>0</v>
      </c>
      <c r="H15" s="13">
        <v>0</v>
      </c>
      <c r="I15" s="8">
        <f>Tabulka25[[#This Row],[Cena za 1 svoz všech nádob   ]]*Tabulka25[[#This Row],[Četnost svozu za 1 rok]]</f>
        <v>0</v>
      </c>
      <c r="J15" s="6">
        <f>Tabulka25[[#This Row],[Cena za pronájem všech nádob za 1 rok]]+Tabulka25[[#This Row],[Cena za svoz všech nádob za 1 rok]]</f>
        <v>0</v>
      </c>
    </row>
    <row r="16" spans="1:10" ht="15">
      <c r="A16" s="4">
        <v>200301</v>
      </c>
      <c r="B16" s="5" t="s">
        <v>5</v>
      </c>
      <c r="C16" s="7">
        <v>1100</v>
      </c>
      <c r="D16" s="7">
        <v>3</v>
      </c>
      <c r="E16" s="7">
        <v>52</v>
      </c>
      <c r="F16" s="13">
        <v>0</v>
      </c>
      <c r="G16" s="8">
        <f>Tabulka25[[#This Row],[Cena za pronájem 1 nádoby za 1 rok]]*Tabulka25[[#This Row],[Počet nádob]]</f>
        <v>0</v>
      </c>
      <c r="H16" s="13">
        <v>0</v>
      </c>
      <c r="I16" s="8">
        <f>Tabulka25[[#This Row],[Cena za 1 svoz všech nádob   ]]*Tabulka25[[#This Row],[Četnost svozu za 1 rok]]</f>
        <v>0</v>
      </c>
      <c r="J16" s="6">
        <f>Tabulka25[[#This Row],[Cena za pronájem všech nádob za 1 rok]]+Tabulka25[[#This Row],[Cena za svoz všech nádob za 1 rok]]</f>
        <v>0</v>
      </c>
    </row>
    <row r="17" spans="1:10" ht="15">
      <c r="A17" s="4">
        <v>150107</v>
      </c>
      <c r="B17" s="5" t="s">
        <v>7</v>
      </c>
      <c r="C17" s="7">
        <v>120</v>
      </c>
      <c r="D17" s="7">
        <v>1</v>
      </c>
      <c r="E17" s="7">
        <v>12</v>
      </c>
      <c r="F17" s="13">
        <v>0</v>
      </c>
      <c r="G17" s="8">
        <f>Tabulka25[[#This Row],[Cena za pronájem 1 nádoby za 1 rok]]*Tabulka25[[#This Row],[Počet nádob]]</f>
        <v>0</v>
      </c>
      <c r="H17" s="13">
        <v>0</v>
      </c>
      <c r="I17" s="8">
        <f>Tabulka25[[#This Row],[Cena za 1 svoz všech nádob   ]]*Tabulka25[[#This Row],[Četnost svozu za 1 rok]]</f>
        <v>0</v>
      </c>
      <c r="J17" s="6">
        <f>Tabulka25[[#This Row],[Cena za pronájem všech nádob za 1 rok]]+Tabulka25[[#This Row],[Cena za svoz všech nádob za 1 rok]]</f>
        <v>0</v>
      </c>
    </row>
    <row r="18" spans="1:10" ht="15">
      <c r="A18" s="4">
        <v>150107</v>
      </c>
      <c r="B18" s="5" t="s">
        <v>8</v>
      </c>
      <c r="C18" s="7">
        <v>120</v>
      </c>
      <c r="D18" s="7">
        <v>1</v>
      </c>
      <c r="E18" s="7">
        <v>12</v>
      </c>
      <c r="F18" s="13">
        <v>0</v>
      </c>
      <c r="G18" s="8">
        <f>Tabulka25[[#This Row],[Cena za pronájem 1 nádoby za 1 rok]]*Tabulka25[[#This Row],[Počet nádob]]</f>
        <v>0</v>
      </c>
      <c r="H18" s="13">
        <v>0</v>
      </c>
      <c r="I18" s="8">
        <f>Tabulka25[[#This Row],[Cena za 1 svoz všech nádob   ]]*Tabulka25[[#This Row],[Četnost svozu za 1 rok]]</f>
        <v>0</v>
      </c>
      <c r="J18" s="6">
        <f>Tabulka25[[#This Row],[Cena za pronájem všech nádob za 1 rok]]+Tabulka25[[#This Row],[Cena za svoz všech nádob za 1 rok]]</f>
        <v>0</v>
      </c>
    </row>
    <row r="19" spans="1:10" ht="42.75" customHeight="1">
      <c r="A19" s="4">
        <v>150110</v>
      </c>
      <c r="B19" s="5" t="s">
        <v>6</v>
      </c>
      <c r="C19" s="7">
        <v>120</v>
      </c>
      <c r="D19" s="7">
        <v>1</v>
      </c>
      <c r="E19" s="7">
        <v>4</v>
      </c>
      <c r="F19" s="13">
        <v>0</v>
      </c>
      <c r="G19" s="8">
        <f>Tabulka25[[#This Row],[Cena za pronájem 1 nádoby za 1 rok]]*Tabulka25[[#This Row],[Počet nádob]]</f>
        <v>0</v>
      </c>
      <c r="H19" s="14" t="s">
        <v>25</v>
      </c>
      <c r="I19" s="14" t="s">
        <v>25</v>
      </c>
      <c r="J19" s="6">
        <f>Tabulka25[[#This Row],[Cena za pronájem všech nádob za 1 rok]]</f>
        <v>0</v>
      </c>
    </row>
    <row r="21" spans="1:9" ht="15">
      <c r="A21" s="16" t="s">
        <v>21</v>
      </c>
      <c r="B21" s="16"/>
      <c r="C21" s="16"/>
      <c r="D21" s="16"/>
      <c r="E21" s="16"/>
      <c r="F21" s="16"/>
      <c r="G21" s="16"/>
      <c r="H21" s="16"/>
      <c r="I21" s="16"/>
    </row>
    <row r="22" spans="1:10" ht="28.8">
      <c r="A22" s="1" t="s">
        <v>0</v>
      </c>
      <c r="B22" s="2" t="s">
        <v>1</v>
      </c>
      <c r="C22" s="2" t="s">
        <v>18</v>
      </c>
      <c r="D22" s="2" t="s">
        <v>2</v>
      </c>
      <c r="E22" s="2" t="s">
        <v>10</v>
      </c>
      <c r="F22" s="2" t="s">
        <v>11</v>
      </c>
      <c r="G22" s="2" t="s">
        <v>12</v>
      </c>
      <c r="H22" s="3" t="s">
        <v>13</v>
      </c>
      <c r="I22" s="3" t="s">
        <v>14</v>
      </c>
      <c r="J22" s="3" t="s">
        <v>15</v>
      </c>
    </row>
    <row r="23" spans="1:10" ht="15">
      <c r="A23" s="4">
        <v>200301</v>
      </c>
      <c r="B23" s="5" t="s">
        <v>5</v>
      </c>
      <c r="C23" s="7">
        <v>120</v>
      </c>
      <c r="D23" s="7">
        <v>1</v>
      </c>
      <c r="E23" s="7">
        <v>52</v>
      </c>
      <c r="F23" s="13">
        <v>0</v>
      </c>
      <c r="G23" s="8">
        <f>Tabulka26[[#This Row],[Cena za pronájem 1 nádoby za 1 rok]]*Tabulka26[[#This Row],[Počet nádob]]</f>
        <v>0</v>
      </c>
      <c r="H23" s="13">
        <v>0</v>
      </c>
      <c r="I23" s="8">
        <f>[Cena za 1 svoz všech nádob]*[Četnost svozu za 1 rok]</f>
        <v>0</v>
      </c>
      <c r="J23" s="6">
        <f>Tabulka26[[#This Row],[Cena za pronájem všech nádob za 1 rok]]+Tabulka26[[#This Row],[Cena za svoz všech nádob za 1 rok]]</f>
        <v>0</v>
      </c>
    </row>
    <row r="25" ht="46.5" customHeight="1">
      <c r="J25" s="3" t="s">
        <v>22</v>
      </c>
    </row>
    <row r="26" ht="15">
      <c r="J26" s="13">
        <v>0</v>
      </c>
    </row>
    <row r="28" spans="9:10" ht="28.8">
      <c r="I28" s="11" t="s">
        <v>17</v>
      </c>
      <c r="J28" s="12">
        <f>J5+J6+J7+J8+J9+J10+J14+J15+J16+J17+J18+J19+Tabulka26[Celková cena za pronájem a svoz všech nádob za 1 rok]+Tabulka8[Cena za plnění evidenčních a administrativních povinností za 1 rok]</f>
        <v>0</v>
      </c>
    </row>
    <row r="31" ht="15">
      <c r="A31" t="s">
        <v>23</v>
      </c>
    </row>
    <row r="32" ht="15">
      <c r="A32" t="s">
        <v>24</v>
      </c>
    </row>
    <row r="33" spans="1:10" ht="15">
      <c r="A33" s="17" t="s">
        <v>28</v>
      </c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15">
      <c r="A34" s="17"/>
      <c r="B34" s="17"/>
      <c r="C34" s="17"/>
      <c r="D34" s="17"/>
      <c r="E34" s="17"/>
      <c r="F34" s="17"/>
      <c r="G34" s="17"/>
      <c r="H34" s="17"/>
      <c r="I34" s="17"/>
      <c r="J34" s="17"/>
    </row>
    <row r="35" spans="1:10" ht="15">
      <c r="A35" s="17"/>
      <c r="B35" s="17"/>
      <c r="C35" s="17"/>
      <c r="D35" s="17"/>
      <c r="E35" s="17"/>
      <c r="F35" s="17"/>
      <c r="G35" s="17"/>
      <c r="H35" s="17"/>
      <c r="I35" s="17"/>
      <c r="J35" s="17"/>
    </row>
    <row r="36" spans="1:10" ht="1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1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ht="15">
      <c r="A38" t="s">
        <v>27</v>
      </c>
    </row>
  </sheetData>
  <sheetProtection sheet="1" objects="1" scenarios="1" selectLockedCells="1"/>
  <mergeCells count="4">
    <mergeCell ref="A21:I21"/>
    <mergeCell ref="A3:I3"/>
    <mergeCell ref="A12:I12"/>
    <mergeCell ref="A33:J37"/>
  </mergeCells>
  <printOptions/>
  <pageMargins left="0.7" right="0.7" top="0.787401575" bottom="0.787401575" header="0.3" footer="0.3"/>
  <pageSetup fitToHeight="1" fitToWidth="1" horizontalDpi="600" verticalDpi="600" orientation="landscape" paperSize="9" scale="70" r:id="rId5"/>
  <tableParts>
    <tablePart r:id="rId3"/>
    <tablePart r:id="rId1"/>
    <tablePart r:id="rId4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Hudeová Kateřina</dc:creator>
  <cp:keywords/>
  <dc:description/>
  <cp:lastModifiedBy>Somolová Hana</cp:lastModifiedBy>
  <cp:lastPrinted>2019-03-18T13:12:43Z</cp:lastPrinted>
  <dcterms:created xsi:type="dcterms:W3CDTF">2018-11-29T13:26:58Z</dcterms:created>
  <dcterms:modified xsi:type="dcterms:W3CDTF">2019-03-20T15:51:41Z</dcterms:modified>
  <cp:category/>
  <cp:version/>
  <cp:contentType/>
  <cp:contentStatus/>
</cp:coreProperties>
</file>