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'Položky'!$A$1:$G$127</definedName>
    <definedName name="_xlnm.Print_Area" localSheetId="1">'Rekapitulace'!$A$1:$I$41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<sst xmlns="http://schemas.openxmlformats.org/spreadsheetml/2006/main" count="433" uniqueCount="295">
  <si>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</si>
  <si>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</si>
  <si>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</si>
  <si>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</si>
  <si>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</si>
  <si>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</si>
  <si>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</si>
  <si>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</si>
  <si>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</si>
  <si>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</si>
  <si>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</si>
  <si>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</si>
  <si>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</si>
  <si>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</si>
  <si>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</si>
  <si>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</si>
  <si>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</si>
  <si>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</si>
  <si>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</si>
  <si>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</si>
  <si>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</si>
  <si>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</si>
  <si>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</si>
  <si>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</si>
  <si>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</si>
  <si>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</si>
  <si>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</si>
  <si>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</si>
  <si>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</si>
  <si>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</si>
  <si>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</si>
  <si>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</si>
  <si>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</si>
  <si>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</si>
  <si>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</si>
  <si>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</si>
  <si>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</si>
  <si>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</si>
  <si>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</si>
  <si>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</si>
  <si>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</si>
  <si>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</si>
  <si>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</si>
  <si>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</si>
  <si>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</si>
  <si>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</si>
  <si>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</si>
  <si>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</si>
  <si>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</si>
  <si>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</si>
  <si>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</si>
  <si>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</si>
  <si>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</si>
  <si>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</si>
  <si>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</si>
  <si>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</si>
  <si>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</si>
  <si>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</si>
  <si>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</si>
  <si>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</si>
  <si>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</si>
  <si>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</si>
  <si>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</si>
  <si>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</si>
  <si>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</si>
  <si>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</si>
  <si>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</si>
  <si>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</si>
  <si>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</si>
  <si>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</si>
  <si>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</si>
  <si>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</si>
  <si>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</si>
  <si>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</si>
  <si>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</si>
  <si>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</si>
  <si>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</si>
  <si>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</si>
  <si>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</si>
  <si>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2012</t>
  </si>
  <si>
    <t>Brno, Gymnázium Elgartova 3</t>
  </si>
  <si>
    <t>Sanace vlhkosti v 1.PP</t>
  </si>
  <si>
    <t>113106121R00</t>
  </si>
  <si>
    <t>Rozebrání dlažeb nebo dílců komunikací pro pěší z betonových nebo kamenných dlaždic</t>
  </si>
  <si>
    <t>m2</t>
  </si>
  <si>
    <t>139601102R00</t>
  </si>
  <si>
    <t xml:space="preserve">Ruční výkop jam, rýh a šachet v hornině tř. 3 </t>
  </si>
  <si>
    <t>m3</t>
  </si>
  <si>
    <t>151101101R00</t>
  </si>
  <si>
    <t xml:space="preserve">Pažení a rozepření stěn rýh - příložné - hl. do 2m </t>
  </si>
  <si>
    <t>151101111R00</t>
  </si>
  <si>
    <t xml:space="preserve">Odstranění pažení stěn rýh - příložné - hl. do 2 m </t>
  </si>
  <si>
    <t>161101501R00</t>
  </si>
  <si>
    <t xml:space="preserve">Svislé přemístění výkopku z hor. 1-4 nošením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</si>
  <si>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</si>
  <si>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</si>
  <si>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</si>
  <si>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</si>
  <si>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</si>
  <si>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</si>
  <si>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171201211U00</t>
  </si>
  <si>
    <t xml:space="preserve">Skládkovné zemina </t>
  </si>
  <si>
    <t>t</t>
  </si>
  <si>
    <t>174101102R00</t>
  </si>
  <si>
    <t xml:space="preserve">Zásyp ruční se zhutněním </t>
  </si>
  <si>
    <t>4</t>
  </si>
  <si>
    <t>Vodorovné konstrukce</t>
  </si>
  <si>
    <t>430320020RA0</t>
  </si>
  <si>
    <t xml:space="preserve">Schodišťová konstrukce ŽB beton C 12/15 </t>
  </si>
  <si>
    <t>5</t>
  </si>
  <si>
    <t>Komunikace</t>
  </si>
  <si>
    <t>567211210R00</t>
  </si>
  <si>
    <t xml:space="preserve">Podklad z prostého betonu tř. II  tloušťky 10 cm </t>
  </si>
  <si>
    <t>596811111RT4</t>
  </si>
  <si>
    <t>Kladení dlaždic kom.pro pěší včetně dlaždic betonových HBB 50/50/5 cm</t>
  </si>
  <si>
    <t>916561111R00</t>
  </si>
  <si>
    <t xml:space="preserve">Osazení záhon.obrubníků do lože z B 12,5 s opěrou </t>
  </si>
  <si>
    <t>m</t>
  </si>
  <si>
    <t>59217330</t>
  </si>
  <si>
    <t>Obrubník záhonový  ABO 100-5/25 1000x50x250 mm</t>
  </si>
  <si>
    <t>kus</t>
  </si>
  <si>
    <t>61</t>
  </si>
  <si>
    <t>Upravy povrchů vnitřní</t>
  </si>
  <si>
    <t>612421637R00</t>
  </si>
  <si>
    <t xml:space="preserve">Omítka vnitřní zdiva, MVC, štuková </t>
  </si>
  <si>
    <t>612433111RT4</t>
  </si>
  <si>
    <t>Omítka sanační  dle  WTA 33% obsahu póru v čerstvé maltě</t>
  </si>
  <si>
    <t>612100010RAA</t>
  </si>
  <si>
    <t>Hrubá výplň rýh ve stěnách včetně omítky a malby</t>
  </si>
  <si>
    <t>62</t>
  </si>
  <si>
    <t>Úpravy povrchů vnější</t>
  </si>
  <si>
    <t>622311521RU1</t>
  </si>
  <si>
    <t>Zateplovací systém Baumit, sokl, XPS tl.50 mm s mozaikovou omítkou</t>
  </si>
  <si>
    <t>622451111R00</t>
  </si>
  <si>
    <t xml:space="preserve">Vyrovnání podkladu pod izolaci - vnější stěna </t>
  </si>
  <si>
    <t>63</t>
  </si>
  <si>
    <t>Podlahy a podlahové konstrukce</t>
  </si>
  <si>
    <t>273313311R00</t>
  </si>
  <si>
    <t>Beton podkladní prostý C 8/10 (B 10 ) tl.100mm</t>
  </si>
  <si>
    <t>631312611R00</t>
  </si>
  <si>
    <t xml:space="preserve">Mazanina betonová tl. 6 cm C 16/20  (B 20) </t>
  </si>
  <si>
    <t>631361921R00</t>
  </si>
  <si>
    <t>Výztuž mazanin svařovanou sítí z drátů tažených drát 4,0 oka 150/150mm</t>
  </si>
  <si>
    <t>63101</t>
  </si>
  <si>
    <t xml:space="preserve">Vytvoření kanálku v podlaze pro rozvod kabelů </t>
  </si>
  <si>
    <t>96</t>
  </si>
  <si>
    <t>Bourání konstrukcí</t>
  </si>
  <si>
    <t>962031132R00</t>
  </si>
  <si>
    <t xml:space="preserve">Bourání příček cihelných tl. 10 cm </t>
  </si>
  <si>
    <t>962031132R01</t>
  </si>
  <si>
    <t xml:space="preserve">Bourání cihelné přizdívky do tl.10cm </t>
  </si>
  <si>
    <t>965043441RT5</t>
  </si>
  <si>
    <t>Bourání podkladů bet., potěr tl. 10cm, nad 4 m2 sbíječka</t>
  </si>
  <si>
    <t>965049111R00</t>
  </si>
  <si>
    <t xml:space="preserve">Příplatek, bourání mazanin se svař. síťí tl. 10 cm </t>
  </si>
  <si>
    <t>965081713RT2</t>
  </si>
  <si>
    <t>Bourání dlaždic keramických tl. 1 cm, nad 1 m2 sbíječka dlaždice keramické</t>
  </si>
  <si>
    <t>965082933RT1</t>
  </si>
  <si>
    <t>Odstranění násypu tl. do 20 cm, plocha nad 2 m2 tl. násypu 10 - 15 cm, plocha nad 2 m2</t>
  </si>
  <si>
    <t>968061125R00</t>
  </si>
  <si>
    <t xml:space="preserve">Vyvěšení dřevěných dveřních křídel pl. do 2 m2 </t>
  </si>
  <si>
    <t>968072455R00</t>
  </si>
  <si>
    <t>Vybourání kovových dveřních zárubní pl. do 2 m2 sborovna</t>
  </si>
  <si>
    <t>978013191R00</t>
  </si>
  <si>
    <t xml:space="preserve">Otlučení omítek vnitřních stěn v rozsahu do 100 % </t>
  </si>
  <si>
    <t>978059521R00</t>
  </si>
  <si>
    <t xml:space="preserve">Odsekání vnitřních obkladů stěn do 2 m2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</si>
  <si>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</si>
  <si>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</si>
  <si>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</si>
  <si>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</si>
  <si>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</si>
  <si>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</si>
  <si>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711141559RT2</t>
  </si>
  <si>
    <t>Izolace proti vlhk. vodorovná pásy přitavením 2 vrstvy - materiál ve specifikaci</t>
  </si>
  <si>
    <t>711142559RY1</t>
  </si>
  <si>
    <t>Izolace proti vlhkosti svislá pásy přitavením 1 vrstva - včetně dod. Elastek 40</t>
  </si>
  <si>
    <t>711491272RZ1</t>
  </si>
  <si>
    <t>Izolace tlaková, ochranná folie svislá včetně dodávky folie</t>
  </si>
  <si>
    <t>71101</t>
  </si>
  <si>
    <t xml:space="preserve">Izolace zdiva injektáží - horizontální </t>
  </si>
  <si>
    <t>71102</t>
  </si>
  <si>
    <t>Izolace proti vodě  nátěrem XYPEX Concentrate vč.přípravy podkladu dle techn.listu</t>
  </si>
  <si>
    <t>71103</t>
  </si>
  <si>
    <t>Izolace stěn difuzní - DOD + MTZ do výšky 30cm vč.srovnání podkladu,penetrace,stěrkové izolace</t>
  </si>
  <si>
    <t>62852251</t>
  </si>
  <si>
    <t>Pás modifikovaný asfalt Elastek 40 special mineral</t>
  </si>
  <si>
    <t>998711201R00</t>
  </si>
  <si>
    <t xml:space="preserve">Přesun hmot pro izolace proti vodě, výšky do 6 m </t>
  </si>
  <si>
    <t>713</t>
  </si>
  <si>
    <t>Izolace tepelné</t>
  </si>
  <si>
    <t>713121111RV4</t>
  </si>
  <si>
    <t>Izolace tepelná podlah na sucho, jednovrstvá včetně dodávky polystyren tl. 60 mm</t>
  </si>
  <si>
    <t>713131131R00</t>
  </si>
  <si>
    <t xml:space="preserve">Izolace tepelná stěn lepením </t>
  </si>
  <si>
    <t>28375464</t>
  </si>
  <si>
    <t>Deska polystyrenová XPS tl. 100mm</t>
  </si>
  <si>
    <t>998713201R00</t>
  </si>
  <si>
    <t xml:space="preserve">Přesun hmot pro izolace tepelné, výšky do 6 m </t>
  </si>
  <si>
    <t>722</t>
  </si>
  <si>
    <t>Vnitřní vodovod</t>
  </si>
  <si>
    <t>72201</t>
  </si>
  <si>
    <t xml:space="preserve">Úprava rozvodu vody v místnosti 006,005 </t>
  </si>
  <si>
    <t>soubor</t>
  </si>
  <si>
    <t>762</t>
  </si>
  <si>
    <t>Konstrukce tesařské</t>
  </si>
  <si>
    <t>762522811R00</t>
  </si>
  <si>
    <t>Demontáž podlah s polštáři z prken tl. do 32 mm vč.likvidace</t>
  </si>
  <si>
    <t>762900010RA0</t>
  </si>
  <si>
    <t>Demontáž dřevěného  obložení stěn vč.likvidace</t>
  </si>
  <si>
    <t>764</t>
  </si>
  <si>
    <t>Konstrukce klempířské</t>
  </si>
  <si>
    <t>764454202R00</t>
  </si>
  <si>
    <t xml:space="preserve">Odpadní trouby z Pz plechu, kruhové, D 100 mm </t>
  </si>
  <si>
    <t>764454801R00</t>
  </si>
  <si>
    <t xml:space="preserve">Demontáž odpadních trub kruhových,D 75 a 100 mm </t>
  </si>
  <si>
    <t>76401</t>
  </si>
  <si>
    <t xml:space="preserve">Nové zaústění svodu - DMTZ,DOD+MTZ </t>
  </si>
  <si>
    <t>76402</t>
  </si>
  <si>
    <t xml:space="preserve">DOD+MTZ vpusť - zádveří, vč.napojení na kanilizaci </t>
  </si>
  <si>
    <t>767</t>
  </si>
  <si>
    <t>Konstrukce zámečnické</t>
  </si>
  <si>
    <t>767 01</t>
  </si>
  <si>
    <t xml:space="preserve">DMTZ zábradlí - dvůr vč. likvidace </t>
  </si>
  <si>
    <t>771</t>
  </si>
  <si>
    <t>Podlahy z dlaždic a obklady</t>
  </si>
  <si>
    <t>771445014R00</t>
  </si>
  <si>
    <t xml:space="preserve">Obklad soklíků hutných, rovných,tmel, 20x10 v10 </t>
  </si>
  <si>
    <t>771479001R00</t>
  </si>
  <si>
    <t xml:space="preserve">Řezání dlaždic keramických pro soklíky </t>
  </si>
  <si>
    <t>771575109RT2</t>
  </si>
  <si>
    <t xml:space="preserve">Montáž podlah keram.,hladké, tmel, 30x30 cm </t>
  </si>
  <si>
    <t>771578011R00</t>
  </si>
  <si>
    <t xml:space="preserve">Spára podlaha - stěna, dilatece - silikonem </t>
  </si>
  <si>
    <t>771589793R00</t>
  </si>
  <si>
    <t xml:space="preserve">Příplatek za spárovací hmotu - plošně </t>
  </si>
  <si>
    <t>59764210</t>
  </si>
  <si>
    <t>Dlažba Taurus hladká matná protiskl. 300x300x9 mm</t>
  </si>
  <si>
    <t>998771201R00</t>
  </si>
  <si>
    <t xml:space="preserve">Přesun hmot pro podlahy z dlaždic, výšky do 6 m </t>
  </si>
  <si>
    <t>776</t>
  </si>
  <si>
    <t>Podlahy povlakové</t>
  </si>
  <si>
    <t>776511820RT1</t>
  </si>
  <si>
    <t>Odstranění PVC podlah lepených s podložkou z ploch nad 20 m2</t>
  </si>
  <si>
    <t>776572220</t>
  </si>
  <si>
    <t xml:space="preserve">Odstranění koberců </t>
  </si>
  <si>
    <t>781</t>
  </si>
  <si>
    <t>Obklady keramické</t>
  </si>
  <si>
    <t>781101111R00</t>
  </si>
  <si>
    <t xml:space="preserve">Vyrovnání podkladu maltou pod obklad </t>
  </si>
  <si>
    <t>781415011RT3</t>
  </si>
  <si>
    <t>Montáž obkladů stěn, porovin. do tmele Unifix 2K (Schömburg)</t>
  </si>
  <si>
    <t>597813650</t>
  </si>
  <si>
    <t>Obkládačka 150 x 200</t>
  </si>
  <si>
    <t>998781201R00</t>
  </si>
  <si>
    <t xml:space="preserve">Přesun hmot pro obklady keramické, výšky do 6 m </t>
  </si>
  <si>
    <t>784</t>
  </si>
  <si>
    <t>Malby</t>
  </si>
  <si>
    <t>784181201R00</t>
  </si>
  <si>
    <t xml:space="preserve">Penetrace podkladu nátěrem Keim 1x </t>
  </si>
  <si>
    <t>784185122RT1</t>
  </si>
  <si>
    <t>Malba tekutá Keim-Biosil, barva, bez penetrace, 2x barva cenové skupiny I</t>
  </si>
  <si>
    <t>784191101R00</t>
  </si>
  <si>
    <t>Penetrace podkladu univerzální Primalex 1x strop</t>
  </si>
  <si>
    <t>784195112R00</t>
  </si>
  <si>
    <t>Malba tekutá Primalex Standard, bílá, 2 x strop</t>
  </si>
  <si>
    <t>784402801R00</t>
  </si>
  <si>
    <t xml:space="preserve">Odstranění malby oškrábáním v místnosti H do 3,8 m </t>
  </si>
  <si>
    <t>M21</t>
  </si>
  <si>
    <t>Elektromontáže</t>
  </si>
  <si>
    <t xml:space="preserve">Úprava elektroinstalace </t>
  </si>
  <si>
    <t>D96</t>
  </si>
  <si>
    <t>Přesuny suti a vybouraných hmot</t>
  </si>
  <si>
    <t>979990181R00</t>
  </si>
  <si>
    <t>Poplatek za skládku suti - PVC podlahová krytina koberec</t>
  </si>
  <si>
    <t>979999996R00</t>
  </si>
  <si>
    <t xml:space="preserve">Poplatek za skládku suti a vybouraných hmot </t>
  </si>
  <si>
    <t>979011221R00</t>
  </si>
  <si>
    <t xml:space="preserve">Svislá doprava suti a vybour. hmot za 1.PP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</si>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</sst>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Sanace vlhkosti v 1.PP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73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/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2012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Rekapitulace!A32</f>
        <v>Ztížené výrobní podmínky</v>
      </c>
      <c r="E15" s="61"/>
      <c r="F15" s="62"/>
      <c r="G15" s="59">
        <f>Rekapitulace!I32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Rekapitulace!A33</f>
        <v>Oborová přirážka</v>
      </c>
      <c r="E16" s="63"/>
      <c r="F16" s="64"/>
      <c r="G16" s="59">
        <f>Rekapitulace!I33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Rekapitulace!A34</f>
        <v>Přesun stavebních kapacit</v>
      </c>
      <c r="E17" s="63"/>
      <c r="F17" s="64"/>
      <c r="G17" s="59">
        <f>Rekapitulace!I34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Rekapitulace!A35</f>
        <v>Mimostaveništní doprava</v>
      </c>
      <c r="E18" s="63"/>
      <c r="F18" s="64"/>
      <c r="G18" s="59">
        <f>Rekapitulace!I35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Rekapitulace!A36</f>
        <v>Zařízení staveniště</v>
      </c>
      <c r="E19" s="63"/>
      <c r="F19" s="64"/>
      <c r="G19" s="59">
        <f>Rekapitulace!I36</f>
        <v>0</v>
      </c>
    </row>
    <row r="20" spans="1:7" ht="15.75" customHeight="1">
      <c r="A20" s="67"/>
      <c r="B20" s="58"/>
      <c r="C20" s="59"/>
      <c r="D20" s="9" t="str">
        <f>Rekapitulace!A37</f>
        <v>Provoz investora</v>
      </c>
      <c r="E20" s="63"/>
      <c r="F20" s="64"/>
      <c r="G20" s="59">
        <f>Rekapitulace!I37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Rekapitulace!A38</f>
        <v>Kompletační činnost (IČD)</v>
      </c>
      <c r="E21" s="63"/>
      <c r="F21" s="64"/>
      <c r="G21" s="59">
        <f>Rekapitulace!I38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20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20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1"/>
  <sheetViews>
    <sheetView zoomScalePageLayoutView="0" workbookViewId="0" topLeftCell="A1">
      <selection activeCell="H40" sqref="H40:I4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2012 Brno, Gymnázium Elgartova 3</v>
      </c>
      <c r="D1" s="111"/>
      <c r="E1" s="112"/>
      <c r="F1" s="111"/>
      <c r="G1" s="113" t="s">
        <v>49</v>
      </c>
      <c r="H1" s="114" t="s">
        <v>73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 Brno, Gymnázium Elgartova 3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Položky!BA18</f>
        <v>0</v>
      </c>
      <c r="F7" s="221">
        <f>Položky!BB18</f>
        <v>0</v>
      </c>
      <c r="G7" s="221">
        <f>Položky!BC18</f>
        <v>0</v>
      </c>
      <c r="H7" s="221">
        <f>Položky!BD18</f>
        <v>0</v>
      </c>
      <c r="I7" s="222">
        <f>Položky!BE18</f>
        <v>0</v>
      </c>
    </row>
    <row r="8" spans="1:9" s="37" customFormat="1" ht="12.75">
      <c r="A8" s="219" t="str">
        <f>Položky!B19</f>
        <v>4</v>
      </c>
      <c r="B8" s="133" t="str">
        <f>Položky!C19</f>
        <v>Vodorovné konstrukce</v>
      </c>
      <c r="C8" s="69"/>
      <c r="D8" s="134"/>
      <c r="E8" s="220">
        <f>Položky!BA21</f>
        <v>0</v>
      </c>
      <c r="F8" s="221">
        <f>Položky!BB21</f>
        <v>0</v>
      </c>
      <c r="G8" s="221">
        <f>Položky!BC21</f>
        <v>0</v>
      </c>
      <c r="H8" s="221">
        <f>Položky!BD21</f>
        <v>0</v>
      </c>
      <c r="I8" s="222">
        <f>Položky!BE21</f>
        <v>0</v>
      </c>
    </row>
    <row r="9" spans="1:9" s="37" customFormat="1" ht="12.75">
      <c r="A9" s="219" t="str">
        <f>Položky!B22</f>
        <v>5</v>
      </c>
      <c r="B9" s="133" t="str">
        <f>Položky!C22</f>
        <v>Komunikace</v>
      </c>
      <c r="C9" s="69"/>
      <c r="D9" s="134"/>
      <c r="E9" s="220">
        <f>Položky!BA27</f>
        <v>0</v>
      </c>
      <c r="F9" s="221">
        <f>Položky!BB27</f>
        <v>0</v>
      </c>
      <c r="G9" s="221">
        <f>Položky!BC27</f>
        <v>0</v>
      </c>
      <c r="H9" s="221">
        <f>Položky!BD27</f>
        <v>0</v>
      </c>
      <c r="I9" s="222">
        <f>Položky!BE27</f>
        <v>0</v>
      </c>
    </row>
    <row r="10" spans="1:9" s="37" customFormat="1" ht="12.75">
      <c r="A10" s="219" t="str">
        <f>Položky!B28</f>
        <v>61</v>
      </c>
      <c r="B10" s="133" t="str">
        <f>Položky!C28</f>
        <v>Upravy povrchů vnitřní</v>
      </c>
      <c r="C10" s="69"/>
      <c r="D10" s="134"/>
      <c r="E10" s="220">
        <f>Položky!BA32</f>
        <v>0</v>
      </c>
      <c r="F10" s="221">
        <f>Položky!BB32</f>
        <v>0</v>
      </c>
      <c r="G10" s="221">
        <f>Položky!BC32</f>
        <v>0</v>
      </c>
      <c r="H10" s="221">
        <f>Položky!BD32</f>
        <v>0</v>
      </c>
      <c r="I10" s="222">
        <f>Položky!BE32</f>
        <v>0</v>
      </c>
    </row>
    <row r="11" spans="1:9" s="37" customFormat="1" ht="12.75">
      <c r="A11" s="219" t="str">
        <f>Položky!B33</f>
        <v>62</v>
      </c>
      <c r="B11" s="133" t="str">
        <f>Položky!C33</f>
        <v>Úpravy povrchů vnější</v>
      </c>
      <c r="C11" s="69"/>
      <c r="D11" s="134"/>
      <c r="E11" s="220">
        <f>Položky!BA36</f>
        <v>0</v>
      </c>
      <c r="F11" s="221">
        <f>Položky!BB36</f>
        <v>0</v>
      </c>
      <c r="G11" s="221">
        <f>Položky!BC36</f>
        <v>0</v>
      </c>
      <c r="H11" s="221">
        <f>Položky!BD36</f>
        <v>0</v>
      </c>
      <c r="I11" s="222">
        <f>Položky!BE36</f>
        <v>0</v>
      </c>
    </row>
    <row r="12" spans="1:9" s="37" customFormat="1" ht="12.75">
      <c r="A12" s="219" t="str">
        <f>Položky!B37</f>
        <v>63</v>
      </c>
      <c r="B12" s="133" t="str">
        <f>Položky!C37</f>
        <v>Podlahy a podlahové konstrukce</v>
      </c>
      <c r="C12" s="69"/>
      <c r="D12" s="134"/>
      <c r="E12" s="220">
        <f>Položky!BA42</f>
        <v>0</v>
      </c>
      <c r="F12" s="221">
        <f>Položky!BB42</f>
        <v>0</v>
      </c>
      <c r="G12" s="221">
        <f>Položky!BC42</f>
        <v>0</v>
      </c>
      <c r="H12" s="221">
        <f>Položky!BD42</f>
        <v>0</v>
      </c>
      <c r="I12" s="222">
        <f>Položky!BE42</f>
        <v>0</v>
      </c>
    </row>
    <row r="13" spans="1:9" s="37" customFormat="1" ht="12.75">
      <c r="A13" s="219" t="str">
        <f>Položky!B43</f>
        <v>96</v>
      </c>
      <c r="B13" s="133" t="str">
        <f>Položky!C43</f>
        <v>Bourání konstrukcí</v>
      </c>
      <c r="C13" s="69"/>
      <c r="D13" s="134"/>
      <c r="E13" s="220">
        <f>Položky!BA54</f>
        <v>0</v>
      </c>
      <c r="F13" s="221">
        <f>Položky!BB54</f>
        <v>0</v>
      </c>
      <c r="G13" s="221">
        <f>Položky!BC54</f>
        <v>0</v>
      </c>
      <c r="H13" s="221">
        <f>Položky!BD54</f>
        <v>0</v>
      </c>
      <c r="I13" s="222">
        <f>Položky!BE54</f>
        <v>0</v>
      </c>
    </row>
    <row r="14" spans="1:9" s="37" customFormat="1" ht="12.75">
      <c r="A14" s="219" t="str">
        <f>Položky!B55</f>
        <v>99</v>
      </c>
      <c r="B14" s="133" t="str">
        <f>Položky!C55</f>
        <v>Staveništní přesun hmot</v>
      </c>
      <c r="C14" s="69"/>
      <c r="D14" s="134"/>
      <c r="E14" s="220">
        <f>Položky!BA57</f>
        <v>0</v>
      </c>
      <c r="F14" s="221">
        <f>Položky!BB57</f>
        <v>0</v>
      </c>
      <c r="G14" s="221">
        <f>Položky!BC57</f>
        <v>0</v>
      </c>
      <c r="H14" s="221">
        <f>Položky!BD57</f>
        <v>0</v>
      </c>
      <c r="I14" s="222">
        <f>Položky!BE57</f>
        <v>0</v>
      </c>
    </row>
    <row r="15" spans="1:9" s="37" customFormat="1" ht="12.75">
      <c r="A15" s="219" t="str">
        <f>Položky!B58</f>
        <v>711</v>
      </c>
      <c r="B15" s="133" t="str">
        <f>Položky!C58</f>
        <v>Izolace proti vodě</v>
      </c>
      <c r="C15" s="69"/>
      <c r="D15" s="134"/>
      <c r="E15" s="220">
        <f>Položky!BA67</f>
        <v>0</v>
      </c>
      <c r="F15" s="221">
        <f>Položky!BB67</f>
        <v>0</v>
      </c>
      <c r="G15" s="221">
        <f>Položky!BC67</f>
        <v>0</v>
      </c>
      <c r="H15" s="221">
        <f>Položky!BD67</f>
        <v>0</v>
      </c>
      <c r="I15" s="222">
        <f>Položky!BE67</f>
        <v>0</v>
      </c>
    </row>
    <row r="16" spans="1:9" s="37" customFormat="1" ht="12.75">
      <c r="A16" s="219" t="str">
        <f>Položky!B68</f>
        <v>713</v>
      </c>
      <c r="B16" s="133" t="str">
        <f>Položky!C68</f>
        <v>Izolace tepelné</v>
      </c>
      <c r="C16" s="69"/>
      <c r="D16" s="134"/>
      <c r="E16" s="220">
        <f>Položky!BA73</f>
        <v>0</v>
      </c>
      <c r="F16" s="221">
        <f>Položky!BB73</f>
        <v>0</v>
      </c>
      <c r="G16" s="221">
        <f>Položky!BC73</f>
        <v>0</v>
      </c>
      <c r="H16" s="221">
        <f>Položky!BD73</f>
        <v>0</v>
      </c>
      <c r="I16" s="222">
        <f>Položky!BE73</f>
        <v>0</v>
      </c>
    </row>
    <row r="17" spans="1:9" s="37" customFormat="1" ht="12.75">
      <c r="A17" s="219" t="str">
        <f>Položky!B74</f>
        <v>722</v>
      </c>
      <c r="B17" s="133" t="str">
        <f>Položky!C74</f>
        <v>Vnitřní vodovod</v>
      </c>
      <c r="C17" s="69"/>
      <c r="D17" s="134"/>
      <c r="E17" s="220">
        <f>Položky!BA76</f>
        <v>0</v>
      </c>
      <c r="F17" s="221">
        <f>Položky!BB76</f>
        <v>0</v>
      </c>
      <c r="G17" s="221">
        <f>Položky!BC76</f>
        <v>0</v>
      </c>
      <c r="H17" s="221">
        <f>Položky!BD76</f>
        <v>0</v>
      </c>
      <c r="I17" s="222">
        <f>Položky!BE76</f>
        <v>0</v>
      </c>
    </row>
    <row r="18" spans="1:9" s="37" customFormat="1" ht="12.75">
      <c r="A18" s="219" t="str">
        <f>Položky!B77</f>
        <v>762</v>
      </c>
      <c r="B18" s="133" t="str">
        <f>Položky!C77</f>
        <v>Konstrukce tesařské</v>
      </c>
      <c r="C18" s="69"/>
      <c r="D18" s="134"/>
      <c r="E18" s="220">
        <f>Položky!BA80</f>
        <v>0</v>
      </c>
      <c r="F18" s="221">
        <f>Položky!BB80</f>
        <v>0</v>
      </c>
      <c r="G18" s="221">
        <f>Položky!BC80</f>
        <v>0</v>
      </c>
      <c r="H18" s="221">
        <f>Položky!BD80</f>
        <v>0</v>
      </c>
      <c r="I18" s="222">
        <f>Položky!BE80</f>
        <v>0</v>
      </c>
    </row>
    <row r="19" spans="1:9" s="37" customFormat="1" ht="12.75">
      <c r="A19" s="219" t="str">
        <f>Položky!B81</f>
        <v>764</v>
      </c>
      <c r="B19" s="133" t="str">
        <f>Položky!C81</f>
        <v>Konstrukce klempířské</v>
      </c>
      <c r="C19" s="69"/>
      <c r="D19" s="134"/>
      <c r="E19" s="220">
        <f>Položky!BA86</f>
        <v>0</v>
      </c>
      <c r="F19" s="221">
        <f>Položky!BB86</f>
        <v>0</v>
      </c>
      <c r="G19" s="221">
        <f>Položky!BC86</f>
        <v>0</v>
      </c>
      <c r="H19" s="221">
        <f>Položky!BD86</f>
        <v>0</v>
      </c>
      <c r="I19" s="222">
        <f>Položky!BE86</f>
        <v>0</v>
      </c>
    </row>
    <row r="20" spans="1:9" s="37" customFormat="1" ht="12.75">
      <c r="A20" s="219" t="str">
        <f>Položky!B87</f>
        <v>767</v>
      </c>
      <c r="B20" s="133" t="str">
        <f>Položky!C87</f>
        <v>Konstrukce zámečnické</v>
      </c>
      <c r="C20" s="69"/>
      <c r="D20" s="134"/>
      <c r="E20" s="220">
        <f>Položky!BA89</f>
        <v>0</v>
      </c>
      <c r="F20" s="221">
        <f>Položky!BB89</f>
        <v>0</v>
      </c>
      <c r="G20" s="221">
        <f>Položky!BC89</f>
        <v>0</v>
      </c>
      <c r="H20" s="221">
        <f>Položky!BD89</f>
        <v>0</v>
      </c>
      <c r="I20" s="222">
        <f>Položky!BE89</f>
        <v>0</v>
      </c>
    </row>
    <row r="21" spans="1:9" s="37" customFormat="1" ht="12.75">
      <c r="A21" s="219" t="str">
        <f>Položky!B90</f>
        <v>771</v>
      </c>
      <c r="B21" s="133" t="str">
        <f>Položky!C90</f>
        <v>Podlahy z dlaždic a obklady</v>
      </c>
      <c r="C21" s="69"/>
      <c r="D21" s="134"/>
      <c r="E21" s="220">
        <f>Položky!BA98</f>
        <v>0</v>
      </c>
      <c r="F21" s="221">
        <f>Položky!BB98</f>
        <v>0</v>
      </c>
      <c r="G21" s="221">
        <f>Položky!BC98</f>
        <v>0</v>
      </c>
      <c r="H21" s="221">
        <f>Položky!BD98</f>
        <v>0</v>
      </c>
      <c r="I21" s="222">
        <f>Položky!BE98</f>
        <v>0</v>
      </c>
    </row>
    <row r="22" spans="1:9" s="37" customFormat="1" ht="12.75">
      <c r="A22" s="219" t="str">
        <f>Položky!B99</f>
        <v>776</v>
      </c>
      <c r="B22" s="133" t="str">
        <f>Položky!C99</f>
        <v>Podlahy povlakové</v>
      </c>
      <c r="C22" s="69"/>
      <c r="D22" s="134"/>
      <c r="E22" s="220">
        <f>Položky!BA102</f>
        <v>0</v>
      </c>
      <c r="F22" s="221">
        <f>Položky!BB102</f>
        <v>0</v>
      </c>
      <c r="G22" s="221">
        <f>Položky!BC102</f>
        <v>0</v>
      </c>
      <c r="H22" s="221">
        <f>Položky!BD102</f>
        <v>0</v>
      </c>
      <c r="I22" s="222">
        <f>Položky!BE102</f>
        <v>0</v>
      </c>
    </row>
    <row r="23" spans="1:9" s="37" customFormat="1" ht="12.75">
      <c r="A23" s="219" t="str">
        <f>Položky!B103</f>
        <v>781</v>
      </c>
      <c r="B23" s="133" t="str">
        <f>Položky!C103</f>
        <v>Obklady keramické</v>
      </c>
      <c r="C23" s="69"/>
      <c r="D23" s="134"/>
      <c r="E23" s="220">
        <f>Položky!BA108</f>
        <v>0</v>
      </c>
      <c r="F23" s="221">
        <f>Položky!BB108</f>
        <v>0</v>
      </c>
      <c r="G23" s="221">
        <f>Položky!BC108</f>
        <v>0</v>
      </c>
      <c r="H23" s="221">
        <f>Položky!BD108</f>
        <v>0</v>
      </c>
      <c r="I23" s="222">
        <f>Položky!BE108</f>
        <v>0</v>
      </c>
    </row>
    <row r="24" spans="1:9" s="37" customFormat="1" ht="12.75">
      <c r="A24" s="219" t="str">
        <f>Položky!B109</f>
        <v>784</v>
      </c>
      <c r="B24" s="133" t="str">
        <f>Položky!C109</f>
        <v>Malby</v>
      </c>
      <c r="C24" s="69"/>
      <c r="D24" s="134"/>
      <c r="E24" s="220">
        <f>Položky!BA115</f>
        <v>0</v>
      </c>
      <c r="F24" s="221">
        <f>Položky!BB115</f>
        <v>0</v>
      </c>
      <c r="G24" s="221">
        <f>Položky!BC115</f>
        <v>0</v>
      </c>
      <c r="H24" s="221">
        <f>Položky!BD115</f>
        <v>0</v>
      </c>
      <c r="I24" s="222">
        <f>Položky!BE115</f>
        <v>0</v>
      </c>
    </row>
    <row r="25" spans="1:9" s="37" customFormat="1" ht="12.75">
      <c r="A25" s="219" t="str">
        <f>Položky!B116</f>
        <v>M21</v>
      </c>
      <c r="B25" s="133" t="str">
        <f>Položky!C116</f>
        <v>Elektromontáže</v>
      </c>
      <c r="C25" s="69"/>
      <c r="D25" s="134"/>
      <c r="E25" s="220">
        <f>Položky!BA118</f>
        <v>0</v>
      </c>
      <c r="F25" s="221">
        <f>Položky!BB118</f>
        <v>0</v>
      </c>
      <c r="G25" s="221">
        <f>Položky!BC118</f>
        <v>0</v>
      </c>
      <c r="H25" s="221">
        <f>Položky!BD118</f>
        <v>0</v>
      </c>
      <c r="I25" s="222">
        <f>Položky!BE118</f>
        <v>0</v>
      </c>
    </row>
    <row r="26" spans="1:9" s="37" customFormat="1" ht="13.5" thickBot="1">
      <c r="A26" s="219" t="str">
        <f>Položky!B119</f>
        <v>D96</v>
      </c>
      <c r="B26" s="133" t="str">
        <f>Položky!C119</f>
        <v>Přesuny suti a vybouraných hmot</v>
      </c>
      <c r="C26" s="69"/>
      <c r="D26" s="134"/>
      <c r="E26" s="220">
        <f>Položky!BA127</f>
        <v>0</v>
      </c>
      <c r="F26" s="221">
        <f>Položky!BB127</f>
        <v>0</v>
      </c>
      <c r="G26" s="221">
        <f>Položky!BC127</f>
        <v>0</v>
      </c>
      <c r="H26" s="221">
        <f>Položky!BD127</f>
        <v>0</v>
      </c>
      <c r="I26" s="222">
        <f>Položky!BE127</f>
        <v>0</v>
      </c>
    </row>
    <row r="27" spans="1:9" s="141" customFormat="1" ht="13.5" thickBot="1">
      <c r="A27" s="135"/>
      <c r="B27" s="136" t="s">
        <v>57</v>
      </c>
      <c r="C27" s="136"/>
      <c r="D27" s="137"/>
      <c r="E27" s="138">
        <f>SUM(E7:E26)</f>
        <v>0</v>
      </c>
      <c r="F27" s="139">
        <f>SUM(F7:F26)</f>
        <v>0</v>
      </c>
      <c r="G27" s="139">
        <f>SUM(G7:G26)</f>
        <v>0</v>
      </c>
      <c r="H27" s="139">
        <f>SUM(H7:H26)</f>
        <v>0</v>
      </c>
      <c r="I27" s="140">
        <f>SUM(I7:I26)</f>
        <v>0</v>
      </c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57" ht="19.5" customHeight="1">
      <c r="A29" s="125" t="s">
        <v>58</v>
      </c>
      <c r="B29" s="125"/>
      <c r="C29" s="125"/>
      <c r="D29" s="125"/>
      <c r="E29" s="125"/>
      <c r="F29" s="125"/>
      <c r="G29" s="142"/>
      <c r="H29" s="125"/>
      <c r="I29" s="125"/>
      <c r="BA29" s="43"/>
      <c r="BB29" s="43"/>
      <c r="BC29" s="43"/>
      <c r="BD29" s="43"/>
      <c r="BE29" s="43"/>
    </row>
    <row r="30" spans="1:9" ht="13.5" thickBo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12.75">
      <c r="A31" s="76" t="s">
        <v>59</v>
      </c>
      <c r="B31" s="77"/>
      <c r="C31" s="77"/>
      <c r="D31" s="143"/>
      <c r="E31" s="144" t="s">
        <v>60</v>
      </c>
      <c r="F31" s="145" t="s">
        <v>61</v>
      </c>
      <c r="G31" s="146" t="s">
        <v>62</v>
      </c>
      <c r="H31" s="147"/>
      <c r="I31" s="148" t="s">
        <v>60</v>
      </c>
    </row>
    <row r="32" spans="1:53" ht="12.75">
      <c r="A32" s="67" t="s">
        <v>287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0</v>
      </c>
    </row>
    <row r="33" spans="1:53" ht="12.75">
      <c r="A33" s="67" t="s">
        <v>288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0</v>
      </c>
    </row>
    <row r="34" spans="1:53" ht="12.75">
      <c r="A34" s="67" t="s">
        <v>289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ht="12.75">
      <c r="A35" s="67" t="s">
        <v>290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ht="12.75">
      <c r="A36" s="67" t="s">
        <v>291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1</v>
      </c>
    </row>
    <row r="37" spans="1:53" ht="12.75">
      <c r="A37" s="67" t="s">
        <v>292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1</v>
      </c>
    </row>
    <row r="38" spans="1:53" ht="12.75">
      <c r="A38" s="67" t="s">
        <v>293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2</v>
      </c>
    </row>
    <row r="39" spans="1:53" ht="12.75">
      <c r="A39" s="67" t="s">
        <v>294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2</v>
      </c>
    </row>
    <row r="40" spans="1:9" ht="13.5" thickBot="1">
      <c r="A40" s="155"/>
      <c r="B40" s="156" t="s">
        <v>63</v>
      </c>
      <c r="C40" s="157"/>
      <c r="D40" s="158"/>
      <c r="E40" s="159"/>
      <c r="F40" s="160"/>
      <c r="G40" s="160"/>
      <c r="H40" s="161">
        <f>SUM(I32:I39)</f>
        <v>0</v>
      </c>
      <c r="I40" s="162"/>
    </row>
    <row r="42" spans="2:9" ht="12.75">
      <c r="B42" s="141"/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</sheetData>
  <sheetProtection/>
  <mergeCells count="4">
    <mergeCell ref="A1:B1"/>
    <mergeCell ref="A2:B2"/>
    <mergeCell ref="G2:I2"/>
    <mergeCell ref="H40:I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0"/>
  <sheetViews>
    <sheetView showGridLines="0" showZeros="0" zoomScalePageLayoutView="0" workbookViewId="0" topLeftCell="A1">
      <selection activeCell="A127" sqref="A127:IV129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2012 Brno, Gymnázium Elgartova 3</v>
      </c>
      <c r="D3" s="172"/>
      <c r="E3" s="173" t="s">
        <v>64</v>
      </c>
      <c r="F3" s="174" t="str">
        <f>Rekapitulace!H1</f>
        <v>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 Brno, Gymnázium Elgartova 3</v>
      </c>
      <c r="D4" s="177"/>
      <c r="E4" s="178" t="str">
        <f>Rekapitulace!G2</f>
        <v>Sanace vlhkosti v 1.PP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82</v>
      </c>
      <c r="C8" s="198" t="s">
        <v>83</v>
      </c>
      <c r="D8" s="199" t="s">
        <v>84</v>
      </c>
      <c r="E8" s="200">
        <v>17.2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85</v>
      </c>
      <c r="C9" s="198" t="s">
        <v>86</v>
      </c>
      <c r="D9" s="199" t="s">
        <v>87</v>
      </c>
      <c r="E9" s="200">
        <v>42.2688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ht="12.75">
      <c r="A10" s="196">
        <v>3</v>
      </c>
      <c r="B10" s="197" t="s">
        <v>88</v>
      </c>
      <c r="C10" s="198" t="s">
        <v>89</v>
      </c>
      <c r="D10" s="199" t="s">
        <v>84</v>
      </c>
      <c r="E10" s="200">
        <v>35.224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0.00099</v>
      </c>
    </row>
    <row r="11" spans="1:104" ht="12.75">
      <c r="A11" s="196">
        <v>4</v>
      </c>
      <c r="B11" s="197" t="s">
        <v>90</v>
      </c>
      <c r="C11" s="198" t="s">
        <v>91</v>
      </c>
      <c r="D11" s="199" t="s">
        <v>84</v>
      </c>
      <c r="E11" s="200">
        <v>35.224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ht="12.75">
      <c r="A12" s="196">
        <v>5</v>
      </c>
      <c r="B12" s="197" t="s">
        <v>92</v>
      </c>
      <c r="C12" s="198" t="s">
        <v>93</v>
      </c>
      <c r="D12" s="199" t="s">
        <v>87</v>
      </c>
      <c r="E12" s="200">
        <v>42.2688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6</v>
      </c>
      <c r="B13" s="197" t="s">
        <v>94</v>
      </c>
      <c r="C13" s="198" t="s">
        <v>95</v>
      </c>
      <c r="D13" s="199" t="s">
        <v>87</v>
      </c>
      <c r="E13" s="200">
        <v>42.2688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ht="12.75">
      <c r="A14" s="196">
        <v>7</v>
      </c>
      <c r="B14" s="197" t="s">
        <v>96</v>
      </c>
      <c r="C14" s="198" t="s">
        <v>97</v>
      </c>
      <c r="D14" s="199" t="s">
        <v>87</v>
      </c>
      <c r="E14" s="200">
        <v>8.1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04" ht="12.75">
      <c r="A15" s="196">
        <v>8</v>
      </c>
      <c r="B15" s="197" t="s">
        <v>98</v>
      </c>
      <c r="C15" s="198" t="s">
        <v>99</v>
      </c>
      <c r="D15" s="199" t="s">
        <v>87</v>
      </c>
      <c r="E15" s="200">
        <v>8.1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ht="12.75">
      <c r="A16" s="196">
        <v>9</v>
      </c>
      <c r="B16" s="197" t="s">
        <v>100</v>
      </c>
      <c r="C16" s="198" t="s">
        <v>101</v>
      </c>
      <c r="D16" s="199" t="s">
        <v>102</v>
      </c>
      <c r="E16" s="200">
        <v>8.1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04" ht="12.75">
      <c r="A17" s="196">
        <v>10</v>
      </c>
      <c r="B17" s="197" t="s">
        <v>103</v>
      </c>
      <c r="C17" s="198" t="s">
        <v>104</v>
      </c>
      <c r="D17" s="199" t="s">
        <v>87</v>
      </c>
      <c r="E17" s="200">
        <v>34.18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</v>
      </c>
    </row>
    <row r="18" spans="1:57" ht="12.75">
      <c r="A18" s="203"/>
      <c r="B18" s="204" t="s">
        <v>76</v>
      </c>
      <c r="C18" s="205" t="str">
        <f>CONCATENATE(B7," ",C7)</f>
        <v>1 Zemní práce</v>
      </c>
      <c r="D18" s="206"/>
      <c r="E18" s="207"/>
      <c r="F18" s="208"/>
      <c r="G18" s="209">
        <f>SUM(G7:G17)</f>
        <v>0</v>
      </c>
      <c r="O18" s="195">
        <v>4</v>
      </c>
      <c r="BA18" s="210">
        <f>SUM(BA7:BA17)</f>
        <v>0</v>
      </c>
      <c r="BB18" s="210">
        <f>SUM(BB7:BB17)</f>
        <v>0</v>
      </c>
      <c r="BC18" s="210">
        <f>SUM(BC7:BC17)</f>
        <v>0</v>
      </c>
      <c r="BD18" s="210">
        <f>SUM(BD7:BD17)</f>
        <v>0</v>
      </c>
      <c r="BE18" s="210">
        <f>SUM(BE7:BE17)</f>
        <v>0</v>
      </c>
    </row>
    <row r="19" spans="1:15" ht="12.75">
      <c r="A19" s="188" t="s">
        <v>72</v>
      </c>
      <c r="B19" s="189" t="s">
        <v>105</v>
      </c>
      <c r="C19" s="190" t="s">
        <v>106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11</v>
      </c>
      <c r="B20" s="197" t="s">
        <v>107</v>
      </c>
      <c r="C20" s="198" t="s">
        <v>108</v>
      </c>
      <c r="D20" s="199" t="s">
        <v>87</v>
      </c>
      <c r="E20" s="200">
        <v>0.242</v>
      </c>
      <c r="F20" s="200">
        <v>0</v>
      </c>
      <c r="G20" s="201">
        <f>E20*F20</f>
        <v>0</v>
      </c>
      <c r="O20" s="195">
        <v>2</v>
      </c>
      <c r="AA20" s="167">
        <v>2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2</v>
      </c>
      <c r="CB20" s="202">
        <v>1</v>
      </c>
      <c r="CZ20" s="167">
        <v>2.82194</v>
      </c>
    </row>
    <row r="21" spans="1:57" ht="12.75">
      <c r="A21" s="203"/>
      <c r="B21" s="204" t="s">
        <v>76</v>
      </c>
      <c r="C21" s="205" t="str">
        <f>CONCATENATE(B19," ",C19)</f>
        <v>4 Vodorovné konstrukce</v>
      </c>
      <c r="D21" s="206"/>
      <c r="E21" s="207"/>
      <c r="F21" s="208"/>
      <c r="G21" s="209">
        <f>SUM(G19:G20)</f>
        <v>0</v>
      </c>
      <c r="O21" s="195">
        <v>4</v>
      </c>
      <c r="BA21" s="210">
        <f>SUM(BA19:BA20)</f>
        <v>0</v>
      </c>
      <c r="BB21" s="210">
        <f>SUM(BB19:BB20)</f>
        <v>0</v>
      </c>
      <c r="BC21" s="210">
        <f>SUM(BC19:BC20)</f>
        <v>0</v>
      </c>
      <c r="BD21" s="210">
        <f>SUM(BD19:BD20)</f>
        <v>0</v>
      </c>
      <c r="BE21" s="210">
        <f>SUM(BE19:BE20)</f>
        <v>0</v>
      </c>
    </row>
    <row r="22" spans="1:15" ht="12.75">
      <c r="A22" s="188" t="s">
        <v>72</v>
      </c>
      <c r="B22" s="189" t="s">
        <v>109</v>
      </c>
      <c r="C22" s="190" t="s">
        <v>110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12</v>
      </c>
      <c r="B23" s="197" t="s">
        <v>111</v>
      </c>
      <c r="C23" s="198" t="s">
        <v>112</v>
      </c>
      <c r="D23" s="199" t="s">
        <v>84</v>
      </c>
      <c r="E23" s="200">
        <v>22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0.25336</v>
      </c>
    </row>
    <row r="24" spans="1:104" ht="22.5">
      <c r="A24" s="196">
        <v>13</v>
      </c>
      <c r="B24" s="197" t="s">
        <v>113</v>
      </c>
      <c r="C24" s="198" t="s">
        <v>114</v>
      </c>
      <c r="D24" s="199" t="s">
        <v>84</v>
      </c>
      <c r="E24" s="200">
        <v>22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0.18108</v>
      </c>
    </row>
    <row r="25" spans="1:104" ht="12.75">
      <c r="A25" s="196">
        <v>14</v>
      </c>
      <c r="B25" s="197" t="s">
        <v>115</v>
      </c>
      <c r="C25" s="198" t="s">
        <v>116</v>
      </c>
      <c r="D25" s="199" t="s">
        <v>117</v>
      </c>
      <c r="E25" s="200">
        <v>22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0</v>
      </c>
      <c r="AC25" s="167">
        <v>0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0</v>
      </c>
      <c r="CZ25" s="167">
        <v>0.10598</v>
      </c>
    </row>
    <row r="26" spans="1:104" ht="12.75">
      <c r="A26" s="196">
        <v>15</v>
      </c>
      <c r="B26" s="197" t="s">
        <v>118</v>
      </c>
      <c r="C26" s="198" t="s">
        <v>119</v>
      </c>
      <c r="D26" s="199" t="s">
        <v>120</v>
      </c>
      <c r="E26" s="200">
        <v>23</v>
      </c>
      <c r="F26" s="200">
        <v>0</v>
      </c>
      <c r="G26" s="201">
        <f>E26*F26</f>
        <v>0</v>
      </c>
      <c r="O26" s="195">
        <v>2</v>
      </c>
      <c r="AA26" s="167">
        <v>3</v>
      </c>
      <c r="AB26" s="167">
        <v>1</v>
      </c>
      <c r="AC26" s="167">
        <v>59217330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3</v>
      </c>
      <c r="CB26" s="202">
        <v>1</v>
      </c>
      <c r="CZ26" s="167">
        <v>0.027</v>
      </c>
    </row>
    <row r="27" spans="1:57" ht="12.75">
      <c r="A27" s="203"/>
      <c r="B27" s="204" t="s">
        <v>76</v>
      </c>
      <c r="C27" s="205" t="str">
        <f>CONCATENATE(B22," ",C22)</f>
        <v>5 Komunikace</v>
      </c>
      <c r="D27" s="206"/>
      <c r="E27" s="207"/>
      <c r="F27" s="208"/>
      <c r="G27" s="209">
        <f>SUM(G22:G26)</f>
        <v>0</v>
      </c>
      <c r="O27" s="195">
        <v>4</v>
      </c>
      <c r="BA27" s="210">
        <f>SUM(BA22:BA26)</f>
        <v>0</v>
      </c>
      <c r="BB27" s="210">
        <f>SUM(BB22:BB26)</f>
        <v>0</v>
      </c>
      <c r="BC27" s="210">
        <f>SUM(BC22:BC26)</f>
        <v>0</v>
      </c>
      <c r="BD27" s="210">
        <f>SUM(BD22:BD26)</f>
        <v>0</v>
      </c>
      <c r="BE27" s="210">
        <f>SUM(BE22:BE26)</f>
        <v>0</v>
      </c>
    </row>
    <row r="28" spans="1:15" ht="12.75">
      <c r="A28" s="188" t="s">
        <v>72</v>
      </c>
      <c r="B28" s="189" t="s">
        <v>121</v>
      </c>
      <c r="C28" s="190" t="s">
        <v>122</v>
      </c>
      <c r="D28" s="191"/>
      <c r="E28" s="192"/>
      <c r="F28" s="192"/>
      <c r="G28" s="193"/>
      <c r="H28" s="194"/>
      <c r="I28" s="194"/>
      <c r="O28" s="195">
        <v>1</v>
      </c>
    </row>
    <row r="29" spans="1:104" ht="12.75">
      <c r="A29" s="196">
        <v>16</v>
      </c>
      <c r="B29" s="197" t="s">
        <v>123</v>
      </c>
      <c r="C29" s="198" t="s">
        <v>124</v>
      </c>
      <c r="D29" s="199" t="s">
        <v>84</v>
      </c>
      <c r="E29" s="200">
        <v>50.6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0.04766</v>
      </c>
    </row>
    <row r="30" spans="1:104" ht="22.5">
      <c r="A30" s="196">
        <v>17</v>
      </c>
      <c r="B30" s="197" t="s">
        <v>125</v>
      </c>
      <c r="C30" s="198" t="s">
        <v>126</v>
      </c>
      <c r="D30" s="199" t="s">
        <v>84</v>
      </c>
      <c r="E30" s="200">
        <v>376.781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0.03045</v>
      </c>
    </row>
    <row r="31" spans="1:104" ht="12.75">
      <c r="A31" s="196">
        <v>18</v>
      </c>
      <c r="B31" s="197" t="s">
        <v>127</v>
      </c>
      <c r="C31" s="198" t="s">
        <v>128</v>
      </c>
      <c r="D31" s="199" t="s">
        <v>84</v>
      </c>
      <c r="E31" s="200">
        <v>4.39</v>
      </c>
      <c r="F31" s="200">
        <v>0</v>
      </c>
      <c r="G31" s="201">
        <f>E31*F31</f>
        <v>0</v>
      </c>
      <c r="O31" s="195">
        <v>2</v>
      </c>
      <c r="AA31" s="167">
        <v>2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2</v>
      </c>
      <c r="CB31" s="202">
        <v>1</v>
      </c>
      <c r="CZ31" s="167">
        <v>0.15277</v>
      </c>
    </row>
    <row r="32" spans="1:57" ht="12.75">
      <c r="A32" s="203"/>
      <c r="B32" s="204" t="s">
        <v>76</v>
      </c>
      <c r="C32" s="205" t="str">
        <f>CONCATENATE(B28," ",C28)</f>
        <v>61 Upravy povrchů vnitřní</v>
      </c>
      <c r="D32" s="206"/>
      <c r="E32" s="207"/>
      <c r="F32" s="208"/>
      <c r="G32" s="209">
        <f>SUM(G28:G31)</f>
        <v>0</v>
      </c>
      <c r="O32" s="195">
        <v>4</v>
      </c>
      <c r="BA32" s="210">
        <f>SUM(BA28:BA31)</f>
        <v>0</v>
      </c>
      <c r="BB32" s="210">
        <f>SUM(BB28:BB31)</f>
        <v>0</v>
      </c>
      <c r="BC32" s="210">
        <f>SUM(BC28:BC31)</f>
        <v>0</v>
      </c>
      <c r="BD32" s="210">
        <f>SUM(BD28:BD31)</f>
        <v>0</v>
      </c>
      <c r="BE32" s="210">
        <f>SUM(BE28:BE31)</f>
        <v>0</v>
      </c>
    </row>
    <row r="33" spans="1:15" ht="12.75">
      <c r="A33" s="188" t="s">
        <v>72</v>
      </c>
      <c r="B33" s="189" t="s">
        <v>129</v>
      </c>
      <c r="C33" s="190" t="s">
        <v>130</v>
      </c>
      <c r="D33" s="191"/>
      <c r="E33" s="192"/>
      <c r="F33" s="192"/>
      <c r="G33" s="193"/>
      <c r="H33" s="194"/>
      <c r="I33" s="194"/>
      <c r="O33" s="195">
        <v>1</v>
      </c>
    </row>
    <row r="34" spans="1:104" ht="22.5">
      <c r="A34" s="196">
        <v>19</v>
      </c>
      <c r="B34" s="197" t="s">
        <v>131</v>
      </c>
      <c r="C34" s="198" t="s">
        <v>132</v>
      </c>
      <c r="D34" s="199" t="s">
        <v>84</v>
      </c>
      <c r="E34" s="200">
        <v>35.9256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0.01642</v>
      </c>
    </row>
    <row r="35" spans="1:104" ht="12.75">
      <c r="A35" s="196">
        <v>20</v>
      </c>
      <c r="B35" s="197" t="s">
        <v>133</v>
      </c>
      <c r="C35" s="198" t="s">
        <v>134</v>
      </c>
      <c r="D35" s="199" t="s">
        <v>84</v>
      </c>
      <c r="E35" s="200">
        <v>32.18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0.04558</v>
      </c>
    </row>
    <row r="36" spans="1:57" ht="12.75">
      <c r="A36" s="203"/>
      <c r="B36" s="204" t="s">
        <v>76</v>
      </c>
      <c r="C36" s="205" t="str">
        <f>CONCATENATE(B33," ",C33)</f>
        <v>62 Úpravy povrchů vnější</v>
      </c>
      <c r="D36" s="206"/>
      <c r="E36" s="207"/>
      <c r="F36" s="208"/>
      <c r="G36" s="209">
        <f>SUM(G33:G35)</f>
        <v>0</v>
      </c>
      <c r="O36" s="195">
        <v>4</v>
      </c>
      <c r="BA36" s="210">
        <f>SUM(BA33:BA35)</f>
        <v>0</v>
      </c>
      <c r="BB36" s="210">
        <f>SUM(BB33:BB35)</f>
        <v>0</v>
      </c>
      <c r="BC36" s="210">
        <f>SUM(BC33:BC35)</f>
        <v>0</v>
      </c>
      <c r="BD36" s="210">
        <f>SUM(BD33:BD35)</f>
        <v>0</v>
      </c>
      <c r="BE36" s="210">
        <f>SUM(BE33:BE35)</f>
        <v>0</v>
      </c>
    </row>
    <row r="37" spans="1:15" ht="12.75">
      <c r="A37" s="188" t="s">
        <v>72</v>
      </c>
      <c r="B37" s="189" t="s">
        <v>135</v>
      </c>
      <c r="C37" s="190" t="s">
        <v>136</v>
      </c>
      <c r="D37" s="191"/>
      <c r="E37" s="192"/>
      <c r="F37" s="192"/>
      <c r="G37" s="193"/>
      <c r="H37" s="194"/>
      <c r="I37" s="194"/>
      <c r="O37" s="195">
        <v>1</v>
      </c>
    </row>
    <row r="38" spans="1:104" ht="12.75">
      <c r="A38" s="196">
        <v>21</v>
      </c>
      <c r="B38" s="197" t="s">
        <v>137</v>
      </c>
      <c r="C38" s="198" t="s">
        <v>138</v>
      </c>
      <c r="D38" s="199" t="s">
        <v>87</v>
      </c>
      <c r="E38" s="200">
        <v>44.279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2.51692</v>
      </c>
    </row>
    <row r="39" spans="1:104" ht="12.75">
      <c r="A39" s="196">
        <v>22</v>
      </c>
      <c r="B39" s="197" t="s">
        <v>139</v>
      </c>
      <c r="C39" s="198" t="s">
        <v>140</v>
      </c>
      <c r="D39" s="199" t="s">
        <v>87</v>
      </c>
      <c r="E39" s="200">
        <v>26.5674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2.42198</v>
      </c>
    </row>
    <row r="40" spans="1:104" ht="22.5">
      <c r="A40" s="196">
        <v>23</v>
      </c>
      <c r="B40" s="197" t="s">
        <v>141</v>
      </c>
      <c r="C40" s="198" t="s">
        <v>142</v>
      </c>
      <c r="D40" s="199" t="s">
        <v>102</v>
      </c>
      <c r="E40" s="200">
        <v>1.5064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1.06625</v>
      </c>
    </row>
    <row r="41" spans="1:104" ht="12.75">
      <c r="A41" s="196">
        <v>24</v>
      </c>
      <c r="B41" s="197" t="s">
        <v>143</v>
      </c>
      <c r="C41" s="198" t="s">
        <v>144</v>
      </c>
      <c r="D41" s="199" t="s">
        <v>117</v>
      </c>
      <c r="E41" s="200">
        <v>40</v>
      </c>
      <c r="F41" s="200">
        <v>0</v>
      </c>
      <c r="G41" s="201">
        <f>E41*F41</f>
        <v>0</v>
      </c>
      <c r="O41" s="195">
        <v>2</v>
      </c>
      <c r="AA41" s="167">
        <v>12</v>
      </c>
      <c r="AB41" s="167">
        <v>0</v>
      </c>
      <c r="AC41" s="167">
        <v>109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12</v>
      </c>
      <c r="CB41" s="202">
        <v>0</v>
      </c>
      <c r="CZ41" s="167">
        <v>0</v>
      </c>
    </row>
    <row r="42" spans="1:57" ht="12.75">
      <c r="A42" s="203"/>
      <c r="B42" s="204" t="s">
        <v>76</v>
      </c>
      <c r="C42" s="205" t="str">
        <f>CONCATENATE(B37," ",C37)</f>
        <v>63 Podlahy a podlahové konstrukce</v>
      </c>
      <c r="D42" s="206"/>
      <c r="E42" s="207"/>
      <c r="F42" s="208"/>
      <c r="G42" s="209">
        <f>SUM(G37:G41)</f>
        <v>0</v>
      </c>
      <c r="O42" s="195">
        <v>4</v>
      </c>
      <c r="BA42" s="210">
        <f>SUM(BA37:BA41)</f>
        <v>0</v>
      </c>
      <c r="BB42" s="210">
        <f>SUM(BB37:BB41)</f>
        <v>0</v>
      </c>
      <c r="BC42" s="210">
        <f>SUM(BC37:BC41)</f>
        <v>0</v>
      </c>
      <c r="BD42" s="210">
        <f>SUM(BD37:BD41)</f>
        <v>0</v>
      </c>
      <c r="BE42" s="210">
        <f>SUM(BE37:BE41)</f>
        <v>0</v>
      </c>
    </row>
    <row r="43" spans="1:15" ht="12.75">
      <c r="A43" s="188" t="s">
        <v>72</v>
      </c>
      <c r="B43" s="189" t="s">
        <v>145</v>
      </c>
      <c r="C43" s="190" t="s">
        <v>146</v>
      </c>
      <c r="D43" s="191"/>
      <c r="E43" s="192"/>
      <c r="F43" s="192"/>
      <c r="G43" s="193"/>
      <c r="H43" s="194"/>
      <c r="I43" s="194"/>
      <c r="O43" s="195">
        <v>1</v>
      </c>
    </row>
    <row r="44" spans="1:104" ht="12.75">
      <c r="A44" s="196">
        <v>25</v>
      </c>
      <c r="B44" s="197" t="s">
        <v>147</v>
      </c>
      <c r="C44" s="198" t="s">
        <v>148</v>
      </c>
      <c r="D44" s="199" t="s">
        <v>84</v>
      </c>
      <c r="E44" s="200">
        <v>10.17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0.00067</v>
      </c>
    </row>
    <row r="45" spans="1:104" ht="12.75">
      <c r="A45" s="196">
        <v>26</v>
      </c>
      <c r="B45" s="197" t="s">
        <v>149</v>
      </c>
      <c r="C45" s="198" t="s">
        <v>150</v>
      </c>
      <c r="D45" s="199" t="s">
        <v>84</v>
      </c>
      <c r="E45" s="200">
        <v>32.18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0.00067</v>
      </c>
    </row>
    <row r="46" spans="1:104" ht="12.75">
      <c r="A46" s="196">
        <v>27</v>
      </c>
      <c r="B46" s="197" t="s">
        <v>151</v>
      </c>
      <c r="C46" s="198" t="s">
        <v>152</v>
      </c>
      <c r="D46" s="199" t="s">
        <v>87</v>
      </c>
      <c r="E46" s="200">
        <v>44.3069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</v>
      </c>
    </row>
    <row r="47" spans="1:104" ht="12.75">
      <c r="A47" s="196">
        <v>28</v>
      </c>
      <c r="B47" s="197" t="s">
        <v>153</v>
      </c>
      <c r="C47" s="198" t="s">
        <v>154</v>
      </c>
      <c r="D47" s="199" t="s">
        <v>87</v>
      </c>
      <c r="E47" s="200">
        <v>44.3069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</v>
      </c>
    </row>
    <row r="48" spans="1:104" ht="22.5">
      <c r="A48" s="196">
        <v>29</v>
      </c>
      <c r="B48" s="197" t="s">
        <v>155</v>
      </c>
      <c r="C48" s="198" t="s">
        <v>156</v>
      </c>
      <c r="D48" s="199" t="s">
        <v>84</v>
      </c>
      <c r="E48" s="200">
        <v>110.03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</v>
      </c>
    </row>
    <row r="49" spans="1:104" ht="22.5">
      <c r="A49" s="196">
        <v>30</v>
      </c>
      <c r="B49" s="197" t="s">
        <v>157</v>
      </c>
      <c r="C49" s="198" t="s">
        <v>158</v>
      </c>
      <c r="D49" s="199" t="s">
        <v>87</v>
      </c>
      <c r="E49" s="200">
        <v>66.4604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0</v>
      </c>
      <c r="AC49" s="167">
        <v>0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0</v>
      </c>
      <c r="CZ49" s="167">
        <v>0</v>
      </c>
    </row>
    <row r="50" spans="1:104" ht="12.75">
      <c r="A50" s="196">
        <v>31</v>
      </c>
      <c r="B50" s="197" t="s">
        <v>159</v>
      </c>
      <c r="C50" s="198" t="s">
        <v>160</v>
      </c>
      <c r="D50" s="199" t="s">
        <v>120</v>
      </c>
      <c r="E50" s="200">
        <v>22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1</v>
      </c>
      <c r="CZ50" s="167">
        <v>0</v>
      </c>
    </row>
    <row r="51" spans="1:104" ht="22.5">
      <c r="A51" s="196">
        <v>32</v>
      </c>
      <c r="B51" s="197" t="s">
        <v>161</v>
      </c>
      <c r="C51" s="198" t="s">
        <v>162</v>
      </c>
      <c r="D51" s="199" t="s">
        <v>84</v>
      </c>
      <c r="E51" s="200">
        <v>4.73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1</v>
      </c>
      <c r="CZ51" s="167">
        <v>0.00117</v>
      </c>
    </row>
    <row r="52" spans="1:104" ht="12.75">
      <c r="A52" s="196">
        <v>33</v>
      </c>
      <c r="B52" s="197" t="s">
        <v>163</v>
      </c>
      <c r="C52" s="198" t="s">
        <v>164</v>
      </c>
      <c r="D52" s="199" t="s">
        <v>84</v>
      </c>
      <c r="E52" s="200">
        <v>282.6615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</v>
      </c>
    </row>
    <row r="53" spans="1:104" ht="12.75">
      <c r="A53" s="196">
        <v>34</v>
      </c>
      <c r="B53" s="197" t="s">
        <v>165</v>
      </c>
      <c r="C53" s="198" t="s">
        <v>166</v>
      </c>
      <c r="D53" s="199" t="s">
        <v>84</v>
      </c>
      <c r="E53" s="200">
        <v>102.415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</v>
      </c>
    </row>
    <row r="54" spans="1:57" ht="12.75">
      <c r="A54" s="203"/>
      <c r="B54" s="204" t="s">
        <v>76</v>
      </c>
      <c r="C54" s="205" t="str">
        <f>CONCATENATE(B43," ",C43)</f>
        <v>96 Bourání konstrukcí</v>
      </c>
      <c r="D54" s="206"/>
      <c r="E54" s="207"/>
      <c r="F54" s="208"/>
      <c r="G54" s="209">
        <f>SUM(G43:G53)</f>
        <v>0</v>
      </c>
      <c r="O54" s="195">
        <v>4</v>
      </c>
      <c r="BA54" s="210">
        <f>SUM(BA43:BA53)</f>
        <v>0</v>
      </c>
      <c r="BB54" s="210">
        <f>SUM(BB43:BB53)</f>
        <v>0</v>
      </c>
      <c r="BC54" s="210">
        <f>SUM(BC43:BC53)</f>
        <v>0</v>
      </c>
      <c r="BD54" s="210">
        <f>SUM(BD43:BD53)</f>
        <v>0</v>
      </c>
      <c r="BE54" s="210">
        <f>SUM(BE43:BE53)</f>
        <v>0</v>
      </c>
    </row>
    <row r="55" spans="1:15" ht="12.75">
      <c r="A55" s="188" t="s">
        <v>72</v>
      </c>
      <c r="B55" s="189" t="s">
        <v>167</v>
      </c>
      <c r="C55" s="190" t="s">
        <v>168</v>
      </c>
      <c r="D55" s="191"/>
      <c r="E55" s="192"/>
      <c r="F55" s="192"/>
      <c r="G55" s="193"/>
      <c r="H55" s="194"/>
      <c r="I55" s="194"/>
      <c r="O55" s="195">
        <v>1</v>
      </c>
    </row>
    <row r="56" spans="1:104" ht="12.75">
      <c r="A56" s="196">
        <v>35</v>
      </c>
      <c r="B56" s="197" t="s">
        <v>169</v>
      </c>
      <c r="C56" s="198" t="s">
        <v>170</v>
      </c>
      <c r="D56" s="199" t="s">
        <v>102</v>
      </c>
      <c r="E56" s="200">
        <v>205.918871694</v>
      </c>
      <c r="F56" s="200">
        <v>0</v>
      </c>
      <c r="G56" s="201">
        <f>E56*F56</f>
        <v>0</v>
      </c>
      <c r="O56" s="195">
        <v>2</v>
      </c>
      <c r="AA56" s="167">
        <v>7</v>
      </c>
      <c r="AB56" s="167">
        <v>1</v>
      </c>
      <c r="AC56" s="167">
        <v>2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7</v>
      </c>
      <c r="CB56" s="202">
        <v>1</v>
      </c>
      <c r="CZ56" s="167">
        <v>0</v>
      </c>
    </row>
    <row r="57" spans="1:57" ht="12.75">
      <c r="A57" s="203"/>
      <c r="B57" s="204" t="s">
        <v>76</v>
      </c>
      <c r="C57" s="205" t="str">
        <f>CONCATENATE(B55," ",C55)</f>
        <v>99 Staveništní přesun hmot</v>
      </c>
      <c r="D57" s="206"/>
      <c r="E57" s="207"/>
      <c r="F57" s="208"/>
      <c r="G57" s="209">
        <f>SUM(G55:G56)</f>
        <v>0</v>
      </c>
      <c r="O57" s="195">
        <v>4</v>
      </c>
      <c r="BA57" s="210">
        <f>SUM(BA55:BA56)</f>
        <v>0</v>
      </c>
      <c r="BB57" s="210">
        <f>SUM(BB55:BB56)</f>
        <v>0</v>
      </c>
      <c r="BC57" s="210">
        <f>SUM(BC55:BC56)</f>
        <v>0</v>
      </c>
      <c r="BD57" s="210">
        <f>SUM(BD55:BD56)</f>
        <v>0</v>
      </c>
      <c r="BE57" s="210">
        <f>SUM(BE55:BE56)</f>
        <v>0</v>
      </c>
    </row>
    <row r="58" spans="1:15" ht="12.75">
      <c r="A58" s="188" t="s">
        <v>72</v>
      </c>
      <c r="B58" s="189" t="s">
        <v>171</v>
      </c>
      <c r="C58" s="190" t="s">
        <v>172</v>
      </c>
      <c r="D58" s="191"/>
      <c r="E58" s="192"/>
      <c r="F58" s="192"/>
      <c r="G58" s="193"/>
      <c r="H58" s="194"/>
      <c r="I58" s="194"/>
      <c r="O58" s="195">
        <v>1</v>
      </c>
    </row>
    <row r="59" spans="1:104" ht="22.5">
      <c r="A59" s="196">
        <v>36</v>
      </c>
      <c r="B59" s="197" t="s">
        <v>173</v>
      </c>
      <c r="C59" s="198" t="s">
        <v>174</v>
      </c>
      <c r="D59" s="199" t="s">
        <v>84</v>
      </c>
      <c r="E59" s="200">
        <v>447.8775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0</v>
      </c>
      <c r="AC59" s="167">
        <v>0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0</v>
      </c>
      <c r="CZ59" s="167">
        <v>0.00082</v>
      </c>
    </row>
    <row r="60" spans="1:104" ht="22.5">
      <c r="A60" s="196">
        <v>37</v>
      </c>
      <c r="B60" s="197" t="s">
        <v>175</v>
      </c>
      <c r="C60" s="198" t="s">
        <v>176</v>
      </c>
      <c r="D60" s="199" t="s">
        <v>84</v>
      </c>
      <c r="E60" s="200">
        <v>40.996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7</v>
      </c>
      <c r="AC60" s="167">
        <v>7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7</v>
      </c>
      <c r="CZ60" s="167">
        <v>0.0061</v>
      </c>
    </row>
    <row r="61" spans="1:104" ht="22.5">
      <c r="A61" s="196">
        <v>38</v>
      </c>
      <c r="B61" s="197" t="s">
        <v>177</v>
      </c>
      <c r="C61" s="198" t="s">
        <v>178</v>
      </c>
      <c r="D61" s="199" t="s">
        <v>84</v>
      </c>
      <c r="E61" s="200">
        <v>40.996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0.00052</v>
      </c>
    </row>
    <row r="62" spans="1:104" ht="12.75">
      <c r="A62" s="196">
        <v>39</v>
      </c>
      <c r="B62" s="197" t="s">
        <v>179</v>
      </c>
      <c r="C62" s="198" t="s">
        <v>180</v>
      </c>
      <c r="D62" s="199" t="s">
        <v>84</v>
      </c>
      <c r="E62" s="200">
        <v>30.8577</v>
      </c>
      <c r="F62" s="200">
        <v>0</v>
      </c>
      <c r="G62" s="201">
        <f>E62*F62</f>
        <v>0</v>
      </c>
      <c r="O62" s="195">
        <v>2</v>
      </c>
      <c r="AA62" s="167">
        <v>12</v>
      </c>
      <c r="AB62" s="167">
        <v>0</v>
      </c>
      <c r="AC62" s="167">
        <v>74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12</v>
      </c>
      <c r="CB62" s="202">
        <v>0</v>
      </c>
      <c r="CZ62" s="167">
        <v>0.00074</v>
      </c>
    </row>
    <row r="63" spans="1:104" ht="22.5">
      <c r="A63" s="196">
        <v>40</v>
      </c>
      <c r="B63" s="197" t="s">
        <v>181</v>
      </c>
      <c r="C63" s="198" t="s">
        <v>182</v>
      </c>
      <c r="D63" s="199" t="s">
        <v>84</v>
      </c>
      <c r="E63" s="200">
        <v>98.247</v>
      </c>
      <c r="F63" s="200">
        <v>0</v>
      </c>
      <c r="G63" s="201">
        <f>E63*F63</f>
        <v>0</v>
      </c>
      <c r="O63" s="195">
        <v>2</v>
      </c>
      <c r="AA63" s="167">
        <v>12</v>
      </c>
      <c r="AB63" s="167">
        <v>0</v>
      </c>
      <c r="AC63" s="167">
        <v>71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12</v>
      </c>
      <c r="CB63" s="202">
        <v>0</v>
      </c>
      <c r="CZ63" s="167">
        <v>0.001</v>
      </c>
    </row>
    <row r="64" spans="1:104" ht="22.5">
      <c r="A64" s="196">
        <v>41</v>
      </c>
      <c r="B64" s="197" t="s">
        <v>183</v>
      </c>
      <c r="C64" s="198" t="s">
        <v>184</v>
      </c>
      <c r="D64" s="199" t="s">
        <v>84</v>
      </c>
      <c r="E64" s="200">
        <v>111.899</v>
      </c>
      <c r="F64" s="200">
        <v>0</v>
      </c>
      <c r="G64" s="201">
        <f>E64*F64</f>
        <v>0</v>
      </c>
      <c r="O64" s="195">
        <v>2</v>
      </c>
      <c r="AA64" s="167">
        <v>12</v>
      </c>
      <c r="AB64" s="167">
        <v>0</v>
      </c>
      <c r="AC64" s="167">
        <v>72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12</v>
      </c>
      <c r="CB64" s="202">
        <v>0</v>
      </c>
      <c r="CZ64" s="167">
        <v>0.00126</v>
      </c>
    </row>
    <row r="65" spans="1:104" ht="12.75">
      <c r="A65" s="196">
        <v>42</v>
      </c>
      <c r="B65" s="197" t="s">
        <v>185</v>
      </c>
      <c r="C65" s="198" t="s">
        <v>186</v>
      </c>
      <c r="D65" s="199" t="s">
        <v>84</v>
      </c>
      <c r="E65" s="200">
        <v>935.6126</v>
      </c>
      <c r="F65" s="200">
        <v>0</v>
      </c>
      <c r="G65" s="201">
        <f>E65*F65</f>
        <v>0</v>
      </c>
      <c r="O65" s="195">
        <v>2</v>
      </c>
      <c r="AA65" s="167">
        <v>3</v>
      </c>
      <c r="AB65" s="167">
        <v>7</v>
      </c>
      <c r="AC65" s="167">
        <v>62852251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3</v>
      </c>
      <c r="CB65" s="202">
        <v>7</v>
      </c>
      <c r="CZ65" s="167">
        <v>0.0046</v>
      </c>
    </row>
    <row r="66" spans="1:104" ht="12.75">
      <c r="A66" s="196">
        <v>43</v>
      </c>
      <c r="B66" s="197" t="s">
        <v>187</v>
      </c>
      <c r="C66" s="198" t="s">
        <v>188</v>
      </c>
      <c r="D66" s="199" t="s">
        <v>61</v>
      </c>
      <c r="E66" s="200"/>
      <c r="F66" s="200">
        <v>0</v>
      </c>
      <c r="G66" s="201">
        <f>E66*F66</f>
        <v>0</v>
      </c>
      <c r="O66" s="195">
        <v>2</v>
      </c>
      <c r="AA66" s="167">
        <v>7</v>
      </c>
      <c r="AB66" s="167">
        <v>1002</v>
      </c>
      <c r="AC66" s="167">
        <v>5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7</v>
      </c>
      <c r="CB66" s="202">
        <v>1002</v>
      </c>
      <c r="CZ66" s="167">
        <v>0</v>
      </c>
    </row>
    <row r="67" spans="1:57" ht="12.75">
      <c r="A67" s="203"/>
      <c r="B67" s="204" t="s">
        <v>76</v>
      </c>
      <c r="C67" s="205" t="str">
        <f>CONCATENATE(B58," ",C58)</f>
        <v>711 Izolace proti vodě</v>
      </c>
      <c r="D67" s="206"/>
      <c r="E67" s="207"/>
      <c r="F67" s="208"/>
      <c r="G67" s="209">
        <f>SUM(G58:G66)</f>
        <v>0</v>
      </c>
      <c r="O67" s="195">
        <v>4</v>
      </c>
      <c r="BA67" s="210">
        <f>SUM(BA58:BA66)</f>
        <v>0</v>
      </c>
      <c r="BB67" s="210">
        <f>SUM(BB58:BB66)</f>
        <v>0</v>
      </c>
      <c r="BC67" s="210">
        <f>SUM(BC58:BC66)</f>
        <v>0</v>
      </c>
      <c r="BD67" s="210">
        <f>SUM(BD58:BD66)</f>
        <v>0</v>
      </c>
      <c r="BE67" s="210">
        <f>SUM(BE58:BE66)</f>
        <v>0</v>
      </c>
    </row>
    <row r="68" spans="1:15" ht="12.75">
      <c r="A68" s="188" t="s">
        <v>72</v>
      </c>
      <c r="B68" s="189" t="s">
        <v>189</v>
      </c>
      <c r="C68" s="190" t="s">
        <v>190</v>
      </c>
      <c r="D68" s="191"/>
      <c r="E68" s="192"/>
      <c r="F68" s="192"/>
      <c r="G68" s="193"/>
      <c r="H68" s="194"/>
      <c r="I68" s="194"/>
      <c r="O68" s="195">
        <v>1</v>
      </c>
    </row>
    <row r="69" spans="1:104" ht="22.5">
      <c r="A69" s="196">
        <v>44</v>
      </c>
      <c r="B69" s="197" t="s">
        <v>191</v>
      </c>
      <c r="C69" s="198" t="s">
        <v>192</v>
      </c>
      <c r="D69" s="199" t="s">
        <v>84</v>
      </c>
      <c r="E69" s="200">
        <v>443.069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7</v>
      </c>
      <c r="AC69" s="167">
        <v>7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7</v>
      </c>
      <c r="CZ69" s="167">
        <v>0.00198</v>
      </c>
    </row>
    <row r="70" spans="1:104" ht="12.75">
      <c r="A70" s="196">
        <v>45</v>
      </c>
      <c r="B70" s="197" t="s">
        <v>193</v>
      </c>
      <c r="C70" s="198" t="s">
        <v>194</v>
      </c>
      <c r="D70" s="199" t="s">
        <v>84</v>
      </c>
      <c r="E70" s="200">
        <v>40.996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7</v>
      </c>
      <c r="AC70" s="167">
        <v>7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7</v>
      </c>
      <c r="CZ70" s="167">
        <v>0.003</v>
      </c>
    </row>
    <row r="71" spans="1:104" ht="12.75">
      <c r="A71" s="196">
        <v>46</v>
      </c>
      <c r="B71" s="197" t="s">
        <v>195</v>
      </c>
      <c r="C71" s="198" t="s">
        <v>196</v>
      </c>
      <c r="D71" s="199" t="s">
        <v>84</v>
      </c>
      <c r="E71" s="200">
        <v>46.62</v>
      </c>
      <c r="F71" s="200">
        <v>0</v>
      </c>
      <c r="G71" s="201">
        <f>E71*F71</f>
        <v>0</v>
      </c>
      <c r="O71" s="195">
        <v>2</v>
      </c>
      <c r="AA71" s="167">
        <v>3</v>
      </c>
      <c r="AB71" s="167">
        <v>7</v>
      </c>
      <c r="AC71" s="167">
        <v>28375464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3</v>
      </c>
      <c r="CB71" s="202">
        <v>7</v>
      </c>
      <c r="CZ71" s="167">
        <v>0.0035</v>
      </c>
    </row>
    <row r="72" spans="1:104" ht="12.75">
      <c r="A72" s="196">
        <v>47</v>
      </c>
      <c r="B72" s="197" t="s">
        <v>197</v>
      </c>
      <c r="C72" s="198" t="s">
        <v>198</v>
      </c>
      <c r="D72" s="199" t="s">
        <v>61</v>
      </c>
      <c r="E72" s="200"/>
      <c r="F72" s="200">
        <v>0</v>
      </c>
      <c r="G72" s="201">
        <f>E72*F72</f>
        <v>0</v>
      </c>
      <c r="O72" s="195">
        <v>2</v>
      </c>
      <c r="AA72" s="167">
        <v>7</v>
      </c>
      <c r="AB72" s="167">
        <v>1002</v>
      </c>
      <c r="AC72" s="167">
        <v>5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7</v>
      </c>
      <c r="CB72" s="202">
        <v>1002</v>
      </c>
      <c r="CZ72" s="167">
        <v>0</v>
      </c>
    </row>
    <row r="73" spans="1:57" ht="12.75">
      <c r="A73" s="203"/>
      <c r="B73" s="204" t="s">
        <v>76</v>
      </c>
      <c r="C73" s="205" t="str">
        <f>CONCATENATE(B68," ",C68)</f>
        <v>713 Izolace tepelné</v>
      </c>
      <c r="D73" s="206"/>
      <c r="E73" s="207"/>
      <c r="F73" s="208"/>
      <c r="G73" s="209">
        <f>SUM(G68:G72)</f>
        <v>0</v>
      </c>
      <c r="O73" s="195">
        <v>4</v>
      </c>
      <c r="BA73" s="210">
        <f>SUM(BA68:BA72)</f>
        <v>0</v>
      </c>
      <c r="BB73" s="210">
        <f>SUM(BB68:BB72)</f>
        <v>0</v>
      </c>
      <c r="BC73" s="210">
        <f>SUM(BC68:BC72)</f>
        <v>0</v>
      </c>
      <c r="BD73" s="210">
        <f>SUM(BD68:BD72)</f>
        <v>0</v>
      </c>
      <c r="BE73" s="210">
        <f>SUM(BE68:BE72)</f>
        <v>0</v>
      </c>
    </row>
    <row r="74" spans="1:15" ht="12.75">
      <c r="A74" s="188" t="s">
        <v>72</v>
      </c>
      <c r="B74" s="189" t="s">
        <v>199</v>
      </c>
      <c r="C74" s="190" t="s">
        <v>200</v>
      </c>
      <c r="D74" s="191"/>
      <c r="E74" s="192"/>
      <c r="F74" s="192"/>
      <c r="G74" s="193"/>
      <c r="H74" s="194"/>
      <c r="I74" s="194"/>
      <c r="O74" s="195">
        <v>1</v>
      </c>
    </row>
    <row r="75" spans="1:104" ht="12.75">
      <c r="A75" s="196">
        <v>48</v>
      </c>
      <c r="B75" s="197" t="s">
        <v>201</v>
      </c>
      <c r="C75" s="198" t="s">
        <v>202</v>
      </c>
      <c r="D75" s="199" t="s">
        <v>203</v>
      </c>
      <c r="E75" s="200">
        <v>1</v>
      </c>
      <c r="F75" s="200">
        <v>0</v>
      </c>
      <c r="G75" s="201">
        <f>E75*F75</f>
        <v>0</v>
      </c>
      <c r="O75" s="195">
        <v>2</v>
      </c>
      <c r="AA75" s="167">
        <v>12</v>
      </c>
      <c r="AB75" s="167">
        <v>0</v>
      </c>
      <c r="AC75" s="167">
        <v>111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12</v>
      </c>
      <c r="CB75" s="202">
        <v>0</v>
      </c>
      <c r="CZ75" s="167">
        <v>0</v>
      </c>
    </row>
    <row r="76" spans="1:57" ht="12.75">
      <c r="A76" s="203"/>
      <c r="B76" s="204" t="s">
        <v>76</v>
      </c>
      <c r="C76" s="205" t="str">
        <f>CONCATENATE(B74," ",C74)</f>
        <v>722 Vnitřní vodovod</v>
      </c>
      <c r="D76" s="206"/>
      <c r="E76" s="207"/>
      <c r="F76" s="208"/>
      <c r="G76" s="209">
        <f>SUM(G74:G75)</f>
        <v>0</v>
      </c>
      <c r="O76" s="195">
        <v>4</v>
      </c>
      <c r="BA76" s="210">
        <f>SUM(BA74:BA75)</f>
        <v>0</v>
      </c>
      <c r="BB76" s="210">
        <f>SUM(BB74:BB75)</f>
        <v>0</v>
      </c>
      <c r="BC76" s="210">
        <f>SUM(BC74:BC75)</f>
        <v>0</v>
      </c>
      <c r="BD76" s="210">
        <f>SUM(BD74:BD75)</f>
        <v>0</v>
      </c>
      <c r="BE76" s="210">
        <f>SUM(BE74:BE75)</f>
        <v>0</v>
      </c>
    </row>
    <row r="77" spans="1:15" ht="12.75">
      <c r="A77" s="188" t="s">
        <v>72</v>
      </c>
      <c r="B77" s="189" t="s">
        <v>204</v>
      </c>
      <c r="C77" s="190" t="s">
        <v>205</v>
      </c>
      <c r="D77" s="191"/>
      <c r="E77" s="192"/>
      <c r="F77" s="192"/>
      <c r="G77" s="193"/>
      <c r="H77" s="194"/>
      <c r="I77" s="194"/>
      <c r="O77" s="195">
        <v>1</v>
      </c>
    </row>
    <row r="78" spans="1:104" ht="22.5">
      <c r="A78" s="196">
        <v>49</v>
      </c>
      <c r="B78" s="197" t="s">
        <v>206</v>
      </c>
      <c r="C78" s="198" t="s">
        <v>207</v>
      </c>
      <c r="D78" s="199" t="s">
        <v>84</v>
      </c>
      <c r="E78" s="200">
        <v>34.43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7</v>
      </c>
      <c r="AC78" s="167">
        <v>7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7</v>
      </c>
      <c r="CZ78" s="167">
        <v>0</v>
      </c>
    </row>
    <row r="79" spans="1:104" ht="12.75">
      <c r="A79" s="196">
        <v>50</v>
      </c>
      <c r="B79" s="197" t="s">
        <v>208</v>
      </c>
      <c r="C79" s="198" t="s">
        <v>209</v>
      </c>
      <c r="D79" s="199" t="s">
        <v>84</v>
      </c>
      <c r="E79" s="200">
        <v>75.71</v>
      </c>
      <c r="F79" s="200">
        <v>0</v>
      </c>
      <c r="G79" s="201">
        <f>E79*F79</f>
        <v>0</v>
      </c>
      <c r="O79" s="195">
        <v>2</v>
      </c>
      <c r="AA79" s="167">
        <v>2</v>
      </c>
      <c r="AB79" s="167">
        <v>0</v>
      </c>
      <c r="AC79" s="167">
        <v>0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2</v>
      </c>
      <c r="CB79" s="202">
        <v>0</v>
      </c>
      <c r="CZ79" s="167">
        <v>0.00048</v>
      </c>
    </row>
    <row r="80" spans="1:57" ht="12.75">
      <c r="A80" s="203"/>
      <c r="B80" s="204" t="s">
        <v>76</v>
      </c>
      <c r="C80" s="205" t="str">
        <f>CONCATENATE(B77," ",C77)</f>
        <v>762 Konstrukce tesařské</v>
      </c>
      <c r="D80" s="206"/>
      <c r="E80" s="207"/>
      <c r="F80" s="208"/>
      <c r="G80" s="209">
        <f>SUM(G77:G79)</f>
        <v>0</v>
      </c>
      <c r="O80" s="195">
        <v>4</v>
      </c>
      <c r="BA80" s="210">
        <f>SUM(BA77:BA79)</f>
        <v>0</v>
      </c>
      <c r="BB80" s="210">
        <f>SUM(BB77:BB79)</f>
        <v>0</v>
      </c>
      <c r="BC80" s="210">
        <f>SUM(BC77:BC79)</f>
        <v>0</v>
      </c>
      <c r="BD80" s="210">
        <f>SUM(BD77:BD79)</f>
        <v>0</v>
      </c>
      <c r="BE80" s="210">
        <f>SUM(BE77:BE79)</f>
        <v>0</v>
      </c>
    </row>
    <row r="81" spans="1:15" ht="12.75">
      <c r="A81" s="188" t="s">
        <v>72</v>
      </c>
      <c r="B81" s="189" t="s">
        <v>210</v>
      </c>
      <c r="C81" s="190" t="s">
        <v>211</v>
      </c>
      <c r="D81" s="191"/>
      <c r="E81" s="192"/>
      <c r="F81" s="192"/>
      <c r="G81" s="193"/>
      <c r="H81" s="194"/>
      <c r="I81" s="194"/>
      <c r="O81" s="195">
        <v>1</v>
      </c>
    </row>
    <row r="82" spans="1:104" ht="12.75">
      <c r="A82" s="196">
        <v>51</v>
      </c>
      <c r="B82" s="197" t="s">
        <v>212</v>
      </c>
      <c r="C82" s="198" t="s">
        <v>213</v>
      </c>
      <c r="D82" s="199" t="s">
        <v>117</v>
      </c>
      <c r="E82" s="200">
        <v>6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7</v>
      </c>
      <c r="AC82" s="167">
        <v>7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7</v>
      </c>
      <c r="CZ82" s="167">
        <v>0.00263</v>
      </c>
    </row>
    <row r="83" spans="1:104" ht="12.75">
      <c r="A83" s="196">
        <v>52</v>
      </c>
      <c r="B83" s="197" t="s">
        <v>214</v>
      </c>
      <c r="C83" s="198" t="s">
        <v>215</v>
      </c>
      <c r="D83" s="199" t="s">
        <v>117</v>
      </c>
      <c r="E83" s="200">
        <v>6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7</v>
      </c>
      <c r="AC83" s="167">
        <v>7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7</v>
      </c>
      <c r="CZ83" s="167">
        <v>0</v>
      </c>
    </row>
    <row r="84" spans="1:104" ht="12.75">
      <c r="A84" s="196">
        <v>53</v>
      </c>
      <c r="B84" s="197" t="s">
        <v>216</v>
      </c>
      <c r="C84" s="198" t="s">
        <v>217</v>
      </c>
      <c r="D84" s="199" t="s">
        <v>120</v>
      </c>
      <c r="E84" s="200">
        <v>3</v>
      </c>
      <c r="F84" s="200">
        <v>0</v>
      </c>
      <c r="G84" s="201">
        <f>E84*F84</f>
        <v>0</v>
      </c>
      <c r="O84" s="195">
        <v>2</v>
      </c>
      <c r="AA84" s="167">
        <v>12</v>
      </c>
      <c r="AB84" s="167">
        <v>0</v>
      </c>
      <c r="AC84" s="167">
        <v>79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12</v>
      </c>
      <c r="CB84" s="202">
        <v>0</v>
      </c>
      <c r="CZ84" s="167">
        <v>0</v>
      </c>
    </row>
    <row r="85" spans="1:104" ht="12.75">
      <c r="A85" s="196">
        <v>54</v>
      </c>
      <c r="B85" s="197" t="s">
        <v>218</v>
      </c>
      <c r="C85" s="198" t="s">
        <v>219</v>
      </c>
      <c r="D85" s="199" t="s">
        <v>120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12</v>
      </c>
      <c r="AB85" s="167">
        <v>0</v>
      </c>
      <c r="AC85" s="167">
        <v>108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12</v>
      </c>
      <c r="CB85" s="202">
        <v>0</v>
      </c>
      <c r="CZ85" s="167">
        <v>0</v>
      </c>
    </row>
    <row r="86" spans="1:57" ht="12.75">
      <c r="A86" s="203"/>
      <c r="B86" s="204" t="s">
        <v>76</v>
      </c>
      <c r="C86" s="205" t="str">
        <f>CONCATENATE(B81," ",C81)</f>
        <v>764 Konstrukce klempířské</v>
      </c>
      <c r="D86" s="206"/>
      <c r="E86" s="207"/>
      <c r="F86" s="208"/>
      <c r="G86" s="209">
        <f>SUM(G81:G85)</f>
        <v>0</v>
      </c>
      <c r="O86" s="195">
        <v>4</v>
      </c>
      <c r="BA86" s="210">
        <f>SUM(BA81:BA85)</f>
        <v>0</v>
      </c>
      <c r="BB86" s="210">
        <f>SUM(BB81:BB85)</f>
        <v>0</v>
      </c>
      <c r="BC86" s="210">
        <f>SUM(BC81:BC85)</f>
        <v>0</v>
      </c>
      <c r="BD86" s="210">
        <f>SUM(BD81:BD85)</f>
        <v>0</v>
      </c>
      <c r="BE86" s="210">
        <f>SUM(BE81:BE85)</f>
        <v>0</v>
      </c>
    </row>
    <row r="87" spans="1:15" ht="12.75">
      <c r="A87" s="188" t="s">
        <v>72</v>
      </c>
      <c r="B87" s="189" t="s">
        <v>220</v>
      </c>
      <c r="C87" s="190" t="s">
        <v>221</v>
      </c>
      <c r="D87" s="191"/>
      <c r="E87" s="192"/>
      <c r="F87" s="192"/>
      <c r="G87" s="193"/>
      <c r="H87" s="194"/>
      <c r="I87" s="194"/>
      <c r="O87" s="195">
        <v>1</v>
      </c>
    </row>
    <row r="88" spans="1:104" ht="12.75">
      <c r="A88" s="196">
        <v>55</v>
      </c>
      <c r="B88" s="197" t="s">
        <v>222</v>
      </c>
      <c r="C88" s="198" t="s">
        <v>223</v>
      </c>
      <c r="D88" s="199" t="s">
        <v>75</v>
      </c>
      <c r="E88" s="200">
        <v>6</v>
      </c>
      <c r="F88" s="200">
        <v>0</v>
      </c>
      <c r="G88" s="201">
        <f>E88*F88</f>
        <v>0</v>
      </c>
      <c r="O88" s="195">
        <v>2</v>
      </c>
      <c r="AA88" s="167">
        <v>12</v>
      </c>
      <c r="AB88" s="167">
        <v>0</v>
      </c>
      <c r="AC88" s="167">
        <v>98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12</v>
      </c>
      <c r="CB88" s="202">
        <v>0</v>
      </c>
      <c r="CZ88" s="167">
        <v>0</v>
      </c>
    </row>
    <row r="89" spans="1:57" ht="12.75">
      <c r="A89" s="203"/>
      <c r="B89" s="204" t="s">
        <v>76</v>
      </c>
      <c r="C89" s="205" t="str">
        <f>CONCATENATE(B87," ",C87)</f>
        <v>767 Konstrukce zámečnické</v>
      </c>
      <c r="D89" s="206"/>
      <c r="E89" s="207"/>
      <c r="F89" s="208"/>
      <c r="G89" s="209">
        <f>SUM(G87:G88)</f>
        <v>0</v>
      </c>
      <c r="O89" s="195">
        <v>4</v>
      </c>
      <c r="BA89" s="210">
        <f>SUM(BA87:BA88)</f>
        <v>0</v>
      </c>
      <c r="BB89" s="210">
        <f>SUM(BB87:BB88)</f>
        <v>0</v>
      </c>
      <c r="BC89" s="210">
        <f>SUM(BC87:BC88)</f>
        <v>0</v>
      </c>
      <c r="BD89" s="210">
        <f>SUM(BD87:BD88)</f>
        <v>0</v>
      </c>
      <c r="BE89" s="210">
        <f>SUM(BE87:BE88)</f>
        <v>0</v>
      </c>
    </row>
    <row r="90" spans="1:15" ht="12.75">
      <c r="A90" s="188" t="s">
        <v>72</v>
      </c>
      <c r="B90" s="189" t="s">
        <v>224</v>
      </c>
      <c r="C90" s="190" t="s">
        <v>225</v>
      </c>
      <c r="D90" s="191"/>
      <c r="E90" s="192"/>
      <c r="F90" s="192"/>
      <c r="G90" s="193"/>
      <c r="H90" s="194"/>
      <c r="I90" s="194"/>
      <c r="O90" s="195">
        <v>1</v>
      </c>
    </row>
    <row r="91" spans="1:104" ht="12.75">
      <c r="A91" s="196">
        <v>56</v>
      </c>
      <c r="B91" s="197" t="s">
        <v>226</v>
      </c>
      <c r="C91" s="198" t="s">
        <v>227</v>
      </c>
      <c r="D91" s="199" t="s">
        <v>117</v>
      </c>
      <c r="E91" s="200">
        <v>230.16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7</v>
      </c>
      <c r="AC91" s="167">
        <v>7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7</v>
      </c>
      <c r="CZ91" s="167">
        <v>0.00028</v>
      </c>
    </row>
    <row r="92" spans="1:104" ht="12.75">
      <c r="A92" s="196">
        <v>57</v>
      </c>
      <c r="B92" s="197" t="s">
        <v>228</v>
      </c>
      <c r="C92" s="198" t="s">
        <v>229</v>
      </c>
      <c r="D92" s="199" t="s">
        <v>117</v>
      </c>
      <c r="E92" s="200">
        <v>230.16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7</v>
      </c>
      <c r="AC92" s="167">
        <v>7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7</v>
      </c>
      <c r="CZ92" s="167">
        <v>0</v>
      </c>
    </row>
    <row r="93" spans="1:104" ht="12.75">
      <c r="A93" s="196">
        <v>58</v>
      </c>
      <c r="B93" s="197" t="s">
        <v>230</v>
      </c>
      <c r="C93" s="198" t="s">
        <v>231</v>
      </c>
      <c r="D93" s="199" t="s">
        <v>84</v>
      </c>
      <c r="E93" s="200">
        <v>449.099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7</v>
      </c>
      <c r="AC93" s="167">
        <v>7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7</v>
      </c>
      <c r="CZ93" s="167">
        <v>0.0028</v>
      </c>
    </row>
    <row r="94" spans="1:104" ht="12.75">
      <c r="A94" s="196">
        <v>59</v>
      </c>
      <c r="B94" s="197" t="s">
        <v>232</v>
      </c>
      <c r="C94" s="198" t="s">
        <v>233</v>
      </c>
      <c r="D94" s="199" t="s">
        <v>117</v>
      </c>
      <c r="E94" s="200">
        <v>377.1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7</v>
      </c>
      <c r="AC94" s="167">
        <v>7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7</v>
      </c>
      <c r="CZ94" s="167">
        <v>4E-05</v>
      </c>
    </row>
    <row r="95" spans="1:104" ht="12.75">
      <c r="A95" s="196">
        <v>60</v>
      </c>
      <c r="B95" s="197" t="s">
        <v>234</v>
      </c>
      <c r="C95" s="198" t="s">
        <v>235</v>
      </c>
      <c r="D95" s="199" t="s">
        <v>84</v>
      </c>
      <c r="E95" s="200">
        <v>408.82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7</v>
      </c>
      <c r="AC95" s="167">
        <v>7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7</v>
      </c>
      <c r="CZ95" s="167">
        <v>0.0004</v>
      </c>
    </row>
    <row r="96" spans="1:104" ht="12.75">
      <c r="A96" s="196">
        <v>61</v>
      </c>
      <c r="B96" s="197" t="s">
        <v>236</v>
      </c>
      <c r="C96" s="198" t="s">
        <v>237</v>
      </c>
      <c r="D96" s="199" t="s">
        <v>84</v>
      </c>
      <c r="E96" s="200">
        <v>536.8</v>
      </c>
      <c r="F96" s="200">
        <v>0</v>
      </c>
      <c r="G96" s="201">
        <f>E96*F96</f>
        <v>0</v>
      </c>
      <c r="O96" s="195">
        <v>2</v>
      </c>
      <c r="AA96" s="167">
        <v>3</v>
      </c>
      <c r="AB96" s="167">
        <v>1</v>
      </c>
      <c r="AC96" s="167">
        <v>59764210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3</v>
      </c>
      <c r="CB96" s="202">
        <v>1</v>
      </c>
      <c r="CZ96" s="167">
        <v>0.0192</v>
      </c>
    </row>
    <row r="97" spans="1:104" ht="12.75">
      <c r="A97" s="196">
        <v>62</v>
      </c>
      <c r="B97" s="197" t="s">
        <v>238</v>
      </c>
      <c r="C97" s="198" t="s">
        <v>239</v>
      </c>
      <c r="D97" s="199" t="s">
        <v>61</v>
      </c>
      <c r="E97" s="200"/>
      <c r="F97" s="200">
        <v>0</v>
      </c>
      <c r="G97" s="201">
        <f>E97*F97</f>
        <v>0</v>
      </c>
      <c r="O97" s="195">
        <v>2</v>
      </c>
      <c r="AA97" s="167">
        <v>7</v>
      </c>
      <c r="AB97" s="167">
        <v>1002</v>
      </c>
      <c r="AC97" s="167">
        <v>5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7</v>
      </c>
      <c r="CB97" s="202">
        <v>1002</v>
      </c>
      <c r="CZ97" s="167">
        <v>0</v>
      </c>
    </row>
    <row r="98" spans="1:57" ht="12.75">
      <c r="A98" s="203"/>
      <c r="B98" s="204" t="s">
        <v>76</v>
      </c>
      <c r="C98" s="205" t="str">
        <f>CONCATENATE(B90," ",C90)</f>
        <v>771 Podlahy z dlaždic a obklady</v>
      </c>
      <c r="D98" s="206"/>
      <c r="E98" s="207"/>
      <c r="F98" s="208"/>
      <c r="G98" s="209">
        <f>SUM(G90:G97)</f>
        <v>0</v>
      </c>
      <c r="O98" s="195">
        <v>4</v>
      </c>
      <c r="BA98" s="210">
        <f>SUM(BA90:BA97)</f>
        <v>0</v>
      </c>
      <c r="BB98" s="210">
        <f>SUM(BB90:BB97)</f>
        <v>0</v>
      </c>
      <c r="BC98" s="210">
        <f>SUM(BC90:BC97)</f>
        <v>0</v>
      </c>
      <c r="BD98" s="210">
        <f>SUM(BD90:BD97)</f>
        <v>0</v>
      </c>
      <c r="BE98" s="210">
        <f>SUM(BE90:BE97)</f>
        <v>0</v>
      </c>
    </row>
    <row r="99" spans="1:15" ht="12.75">
      <c r="A99" s="188" t="s">
        <v>72</v>
      </c>
      <c r="B99" s="189" t="s">
        <v>240</v>
      </c>
      <c r="C99" s="190" t="s">
        <v>241</v>
      </c>
      <c r="D99" s="191"/>
      <c r="E99" s="192"/>
      <c r="F99" s="192"/>
      <c r="G99" s="193"/>
      <c r="H99" s="194"/>
      <c r="I99" s="194"/>
      <c r="O99" s="195">
        <v>1</v>
      </c>
    </row>
    <row r="100" spans="1:104" ht="22.5">
      <c r="A100" s="196">
        <v>63</v>
      </c>
      <c r="B100" s="197" t="s">
        <v>242</v>
      </c>
      <c r="C100" s="198" t="s">
        <v>243</v>
      </c>
      <c r="D100" s="199" t="s">
        <v>84</v>
      </c>
      <c r="E100" s="200">
        <v>267.34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7</v>
      </c>
      <c r="AC100" s="167">
        <v>7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7</v>
      </c>
      <c r="CZ100" s="167">
        <v>0</v>
      </c>
    </row>
    <row r="101" spans="1:104" ht="12.75">
      <c r="A101" s="196">
        <v>64</v>
      </c>
      <c r="B101" s="197" t="s">
        <v>244</v>
      </c>
      <c r="C101" s="198" t="s">
        <v>245</v>
      </c>
      <c r="D101" s="199" t="s">
        <v>84</v>
      </c>
      <c r="E101" s="200">
        <v>34.43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7</v>
      </c>
      <c r="AC101" s="167">
        <v>7</v>
      </c>
      <c r="AZ101" s="167">
        <v>2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7</v>
      </c>
      <c r="CZ101" s="167">
        <v>6E-05</v>
      </c>
    </row>
    <row r="102" spans="1:57" ht="12.75">
      <c r="A102" s="203"/>
      <c r="B102" s="204" t="s">
        <v>76</v>
      </c>
      <c r="C102" s="205" t="str">
        <f>CONCATENATE(B99," ",C99)</f>
        <v>776 Podlahy povlakové</v>
      </c>
      <c r="D102" s="206"/>
      <c r="E102" s="207"/>
      <c r="F102" s="208"/>
      <c r="G102" s="209">
        <f>SUM(G99:G101)</f>
        <v>0</v>
      </c>
      <c r="O102" s="195">
        <v>4</v>
      </c>
      <c r="BA102" s="210">
        <f>SUM(BA99:BA101)</f>
        <v>0</v>
      </c>
      <c r="BB102" s="210">
        <f>SUM(BB99:BB101)</f>
        <v>0</v>
      </c>
      <c r="BC102" s="210">
        <f>SUM(BC99:BC101)</f>
        <v>0</v>
      </c>
      <c r="BD102" s="210">
        <f>SUM(BD99:BD101)</f>
        <v>0</v>
      </c>
      <c r="BE102" s="210">
        <f>SUM(BE99:BE101)</f>
        <v>0</v>
      </c>
    </row>
    <row r="103" spans="1:15" ht="12.75">
      <c r="A103" s="188" t="s">
        <v>72</v>
      </c>
      <c r="B103" s="189" t="s">
        <v>246</v>
      </c>
      <c r="C103" s="190" t="s">
        <v>247</v>
      </c>
      <c r="D103" s="191"/>
      <c r="E103" s="192"/>
      <c r="F103" s="192"/>
      <c r="G103" s="193"/>
      <c r="H103" s="194"/>
      <c r="I103" s="194"/>
      <c r="O103" s="195">
        <v>1</v>
      </c>
    </row>
    <row r="104" spans="1:104" ht="12.75">
      <c r="A104" s="196">
        <v>65</v>
      </c>
      <c r="B104" s="197" t="s">
        <v>248</v>
      </c>
      <c r="C104" s="198" t="s">
        <v>249</v>
      </c>
      <c r="D104" s="199" t="s">
        <v>84</v>
      </c>
      <c r="E104" s="200">
        <v>25.66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7</v>
      </c>
      <c r="AC104" s="167">
        <v>7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7</v>
      </c>
      <c r="CZ104" s="167">
        <v>0</v>
      </c>
    </row>
    <row r="105" spans="1:104" ht="22.5">
      <c r="A105" s="196">
        <v>66</v>
      </c>
      <c r="B105" s="197" t="s">
        <v>250</v>
      </c>
      <c r="C105" s="198" t="s">
        <v>251</v>
      </c>
      <c r="D105" s="199" t="s">
        <v>84</v>
      </c>
      <c r="E105" s="200">
        <v>25.66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7</v>
      </c>
      <c r="CZ105" s="167">
        <v>0.0021</v>
      </c>
    </row>
    <row r="106" spans="1:104" ht="12.75">
      <c r="A106" s="196">
        <v>67</v>
      </c>
      <c r="B106" s="197" t="s">
        <v>252</v>
      </c>
      <c r="C106" s="198" t="s">
        <v>253</v>
      </c>
      <c r="D106" s="199" t="s">
        <v>84</v>
      </c>
      <c r="E106" s="200">
        <v>29.5</v>
      </c>
      <c r="F106" s="200">
        <v>0</v>
      </c>
      <c r="G106" s="201">
        <f>E106*F106</f>
        <v>0</v>
      </c>
      <c r="O106" s="195">
        <v>2</v>
      </c>
      <c r="AA106" s="167">
        <v>3</v>
      </c>
      <c r="AB106" s="167">
        <v>7</v>
      </c>
      <c r="AC106" s="167">
        <v>597813650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3</v>
      </c>
      <c r="CB106" s="202">
        <v>7</v>
      </c>
      <c r="CZ106" s="167">
        <v>0.011</v>
      </c>
    </row>
    <row r="107" spans="1:104" ht="12.75">
      <c r="A107" s="196">
        <v>68</v>
      </c>
      <c r="B107" s="197" t="s">
        <v>254</v>
      </c>
      <c r="C107" s="198" t="s">
        <v>255</v>
      </c>
      <c r="D107" s="199" t="s">
        <v>61</v>
      </c>
      <c r="E107" s="200"/>
      <c r="F107" s="200">
        <v>0</v>
      </c>
      <c r="G107" s="201">
        <f>E107*F107</f>
        <v>0</v>
      </c>
      <c r="O107" s="195">
        <v>2</v>
      </c>
      <c r="AA107" s="167">
        <v>7</v>
      </c>
      <c r="AB107" s="167">
        <v>1002</v>
      </c>
      <c r="AC107" s="167">
        <v>5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7</v>
      </c>
      <c r="CB107" s="202">
        <v>1002</v>
      </c>
      <c r="CZ107" s="167">
        <v>0</v>
      </c>
    </row>
    <row r="108" spans="1:57" ht="12.75">
      <c r="A108" s="203"/>
      <c r="B108" s="204" t="s">
        <v>76</v>
      </c>
      <c r="C108" s="205" t="str">
        <f>CONCATENATE(B103," ",C103)</f>
        <v>781 Obklady keramické</v>
      </c>
      <c r="D108" s="206"/>
      <c r="E108" s="207"/>
      <c r="F108" s="208"/>
      <c r="G108" s="209">
        <f>SUM(G103:G107)</f>
        <v>0</v>
      </c>
      <c r="O108" s="195">
        <v>4</v>
      </c>
      <c r="BA108" s="210">
        <f>SUM(BA103:BA107)</f>
        <v>0</v>
      </c>
      <c r="BB108" s="210">
        <f>SUM(BB103:BB107)</f>
        <v>0</v>
      </c>
      <c r="BC108" s="210">
        <f>SUM(BC103:BC107)</f>
        <v>0</v>
      </c>
      <c r="BD108" s="210">
        <f>SUM(BD103:BD107)</f>
        <v>0</v>
      </c>
      <c r="BE108" s="210">
        <f>SUM(BE103:BE107)</f>
        <v>0</v>
      </c>
    </row>
    <row r="109" spans="1:15" ht="12.75">
      <c r="A109" s="188" t="s">
        <v>72</v>
      </c>
      <c r="B109" s="189" t="s">
        <v>256</v>
      </c>
      <c r="C109" s="190" t="s">
        <v>257</v>
      </c>
      <c r="D109" s="191"/>
      <c r="E109" s="192"/>
      <c r="F109" s="192"/>
      <c r="G109" s="193"/>
      <c r="H109" s="194"/>
      <c r="I109" s="194"/>
      <c r="O109" s="195">
        <v>1</v>
      </c>
    </row>
    <row r="110" spans="1:104" ht="12.75">
      <c r="A110" s="196">
        <v>69</v>
      </c>
      <c r="B110" s="197" t="s">
        <v>258</v>
      </c>
      <c r="C110" s="198" t="s">
        <v>259</v>
      </c>
      <c r="D110" s="199" t="s">
        <v>84</v>
      </c>
      <c r="E110" s="200">
        <v>659.7045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0.00016</v>
      </c>
    </row>
    <row r="111" spans="1:104" ht="22.5">
      <c r="A111" s="196">
        <v>70</v>
      </c>
      <c r="B111" s="197" t="s">
        <v>260</v>
      </c>
      <c r="C111" s="198" t="s">
        <v>261</v>
      </c>
      <c r="D111" s="199" t="s">
        <v>84</v>
      </c>
      <c r="E111" s="200">
        <v>659.7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7</v>
      </c>
      <c r="AC111" s="167">
        <v>7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7</v>
      </c>
      <c r="CZ111" s="167">
        <v>0.00042</v>
      </c>
    </row>
    <row r="112" spans="1:104" ht="12.75">
      <c r="A112" s="196">
        <v>71</v>
      </c>
      <c r="B112" s="197" t="s">
        <v>262</v>
      </c>
      <c r="C112" s="198" t="s">
        <v>263</v>
      </c>
      <c r="D112" s="199" t="s">
        <v>84</v>
      </c>
      <c r="E112" s="200">
        <v>580.46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7E-05</v>
      </c>
    </row>
    <row r="113" spans="1:104" ht="12.75">
      <c r="A113" s="196">
        <v>72</v>
      </c>
      <c r="B113" s="197" t="s">
        <v>264</v>
      </c>
      <c r="C113" s="198" t="s">
        <v>265</v>
      </c>
      <c r="D113" s="199" t="s">
        <v>84</v>
      </c>
      <c r="E113" s="200">
        <v>580.46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7</v>
      </c>
      <c r="AC113" s="167">
        <v>7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7</v>
      </c>
      <c r="CZ113" s="167">
        <v>0.00014</v>
      </c>
    </row>
    <row r="114" spans="1:104" ht="12.75">
      <c r="A114" s="196">
        <v>73</v>
      </c>
      <c r="B114" s="197" t="s">
        <v>266</v>
      </c>
      <c r="C114" s="198" t="s">
        <v>267</v>
      </c>
      <c r="D114" s="199" t="s">
        <v>84</v>
      </c>
      <c r="E114" s="200">
        <v>1240.16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0</v>
      </c>
    </row>
    <row r="115" spans="1:57" ht="12.75">
      <c r="A115" s="203"/>
      <c r="B115" s="204" t="s">
        <v>76</v>
      </c>
      <c r="C115" s="205" t="str">
        <f>CONCATENATE(B109," ",C109)</f>
        <v>784 Malby</v>
      </c>
      <c r="D115" s="206"/>
      <c r="E115" s="207"/>
      <c r="F115" s="208"/>
      <c r="G115" s="209">
        <f>SUM(G109:G114)</f>
        <v>0</v>
      </c>
      <c r="O115" s="195">
        <v>4</v>
      </c>
      <c r="BA115" s="210">
        <f>SUM(BA109:BA114)</f>
        <v>0</v>
      </c>
      <c r="BB115" s="210">
        <f>SUM(BB109:BB114)</f>
        <v>0</v>
      </c>
      <c r="BC115" s="210">
        <f>SUM(BC109:BC114)</f>
        <v>0</v>
      </c>
      <c r="BD115" s="210">
        <f>SUM(BD109:BD114)</f>
        <v>0</v>
      </c>
      <c r="BE115" s="210">
        <f>SUM(BE109:BE114)</f>
        <v>0</v>
      </c>
    </row>
    <row r="116" spans="1:15" ht="12.75">
      <c r="A116" s="188" t="s">
        <v>72</v>
      </c>
      <c r="B116" s="189" t="s">
        <v>268</v>
      </c>
      <c r="C116" s="190" t="s">
        <v>269</v>
      </c>
      <c r="D116" s="191"/>
      <c r="E116" s="192"/>
      <c r="F116" s="192"/>
      <c r="G116" s="193"/>
      <c r="H116" s="194"/>
      <c r="I116" s="194"/>
      <c r="O116" s="195">
        <v>1</v>
      </c>
    </row>
    <row r="117" spans="1:104" ht="12.75">
      <c r="A117" s="196">
        <v>74</v>
      </c>
      <c r="B117" s="197" t="s">
        <v>268</v>
      </c>
      <c r="C117" s="198" t="s">
        <v>270</v>
      </c>
      <c r="D117" s="199" t="s">
        <v>203</v>
      </c>
      <c r="E117" s="200">
        <v>1</v>
      </c>
      <c r="F117" s="200">
        <v>0</v>
      </c>
      <c r="G117" s="201">
        <f>E117*F117</f>
        <v>0</v>
      </c>
      <c r="O117" s="195">
        <v>2</v>
      </c>
      <c r="AA117" s="167">
        <v>12</v>
      </c>
      <c r="AB117" s="167">
        <v>0</v>
      </c>
      <c r="AC117" s="167">
        <v>110</v>
      </c>
      <c r="AZ117" s="167">
        <v>4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12</v>
      </c>
      <c r="CB117" s="202">
        <v>0</v>
      </c>
      <c r="CZ117" s="167">
        <v>0</v>
      </c>
    </row>
    <row r="118" spans="1:57" ht="12.75">
      <c r="A118" s="203"/>
      <c r="B118" s="204" t="s">
        <v>76</v>
      </c>
      <c r="C118" s="205" t="str">
        <f>CONCATENATE(B116," ",C116)</f>
        <v>M21 Elektromontáže</v>
      </c>
      <c r="D118" s="206"/>
      <c r="E118" s="207"/>
      <c r="F118" s="208"/>
      <c r="G118" s="209">
        <f>SUM(G116:G117)</f>
        <v>0</v>
      </c>
      <c r="O118" s="195">
        <v>4</v>
      </c>
      <c r="BA118" s="210">
        <f>SUM(BA116:BA117)</f>
        <v>0</v>
      </c>
      <c r="BB118" s="210">
        <f>SUM(BB116:BB117)</f>
        <v>0</v>
      </c>
      <c r="BC118" s="210">
        <f>SUM(BC116:BC117)</f>
        <v>0</v>
      </c>
      <c r="BD118" s="210">
        <f>SUM(BD116:BD117)</f>
        <v>0</v>
      </c>
      <c r="BE118" s="210">
        <f>SUM(BE116:BE117)</f>
        <v>0</v>
      </c>
    </row>
    <row r="119" spans="1:15" ht="12.75">
      <c r="A119" s="188" t="s">
        <v>72</v>
      </c>
      <c r="B119" s="189" t="s">
        <v>271</v>
      </c>
      <c r="C119" s="190" t="s">
        <v>272</v>
      </c>
      <c r="D119" s="191"/>
      <c r="E119" s="192"/>
      <c r="F119" s="192"/>
      <c r="G119" s="193"/>
      <c r="H119" s="194"/>
      <c r="I119" s="194"/>
      <c r="O119" s="195">
        <v>1</v>
      </c>
    </row>
    <row r="120" spans="1:104" ht="22.5">
      <c r="A120" s="196">
        <v>75</v>
      </c>
      <c r="B120" s="197" t="s">
        <v>273</v>
      </c>
      <c r="C120" s="198" t="s">
        <v>274</v>
      </c>
      <c r="D120" s="199" t="s">
        <v>102</v>
      </c>
      <c r="E120" s="200">
        <v>0.6035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10</v>
      </c>
      <c r="AC120" s="167">
        <v>10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10</v>
      </c>
      <c r="CZ120" s="167">
        <v>0</v>
      </c>
    </row>
    <row r="121" spans="1:104" ht="12.75">
      <c r="A121" s="196">
        <v>76</v>
      </c>
      <c r="B121" s="197" t="s">
        <v>275</v>
      </c>
      <c r="C121" s="198" t="s">
        <v>276</v>
      </c>
      <c r="D121" s="199" t="s">
        <v>102</v>
      </c>
      <c r="E121" s="200">
        <v>199.06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3</v>
      </c>
      <c r="AC121" s="167">
        <v>3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3</v>
      </c>
      <c r="CZ121" s="167">
        <v>0</v>
      </c>
    </row>
    <row r="122" spans="1:104" ht="12.75">
      <c r="A122" s="196">
        <v>77</v>
      </c>
      <c r="B122" s="197" t="s">
        <v>277</v>
      </c>
      <c r="C122" s="198" t="s">
        <v>278</v>
      </c>
      <c r="D122" s="199" t="s">
        <v>102</v>
      </c>
      <c r="E122" s="200">
        <v>219.494959</v>
      </c>
      <c r="F122" s="200">
        <v>0</v>
      </c>
      <c r="G122" s="201">
        <f>E122*F122</f>
        <v>0</v>
      </c>
      <c r="O122" s="195">
        <v>2</v>
      </c>
      <c r="AA122" s="167">
        <v>8</v>
      </c>
      <c r="AB122" s="167">
        <v>0</v>
      </c>
      <c r="AC122" s="167">
        <v>3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8</v>
      </c>
      <c r="CB122" s="202">
        <v>0</v>
      </c>
      <c r="CZ122" s="167">
        <v>0</v>
      </c>
    </row>
    <row r="123" spans="1:104" ht="12.75">
      <c r="A123" s="196">
        <v>78</v>
      </c>
      <c r="B123" s="197" t="s">
        <v>279</v>
      </c>
      <c r="C123" s="198" t="s">
        <v>280</v>
      </c>
      <c r="D123" s="199" t="s">
        <v>102</v>
      </c>
      <c r="E123" s="200">
        <v>219.494959</v>
      </c>
      <c r="F123" s="200">
        <v>0</v>
      </c>
      <c r="G123" s="201">
        <f>E123*F123</f>
        <v>0</v>
      </c>
      <c r="O123" s="195">
        <v>2</v>
      </c>
      <c r="AA123" s="167">
        <v>8</v>
      </c>
      <c r="AB123" s="167">
        <v>0</v>
      </c>
      <c r="AC123" s="167">
        <v>3</v>
      </c>
      <c r="AZ123" s="167">
        <v>1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8</v>
      </c>
      <c r="CB123" s="202">
        <v>0</v>
      </c>
      <c r="CZ123" s="167">
        <v>0</v>
      </c>
    </row>
    <row r="124" spans="1:104" ht="12.75">
      <c r="A124" s="196">
        <v>79</v>
      </c>
      <c r="B124" s="197" t="s">
        <v>281</v>
      </c>
      <c r="C124" s="198" t="s">
        <v>282</v>
      </c>
      <c r="D124" s="199" t="s">
        <v>102</v>
      </c>
      <c r="E124" s="200">
        <v>2194.94959</v>
      </c>
      <c r="F124" s="200">
        <v>0</v>
      </c>
      <c r="G124" s="201">
        <f>E124*F124</f>
        <v>0</v>
      </c>
      <c r="O124" s="195">
        <v>2</v>
      </c>
      <c r="AA124" s="167">
        <v>8</v>
      </c>
      <c r="AB124" s="167">
        <v>0</v>
      </c>
      <c r="AC124" s="167">
        <v>3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8</v>
      </c>
      <c r="CB124" s="202">
        <v>0</v>
      </c>
      <c r="CZ124" s="167">
        <v>0</v>
      </c>
    </row>
    <row r="125" spans="1:104" ht="12.75">
      <c r="A125" s="196">
        <v>80</v>
      </c>
      <c r="B125" s="197" t="s">
        <v>283</v>
      </c>
      <c r="C125" s="198" t="s">
        <v>284</v>
      </c>
      <c r="D125" s="199" t="s">
        <v>102</v>
      </c>
      <c r="E125" s="200">
        <v>219.494959</v>
      </c>
      <c r="F125" s="200">
        <v>0</v>
      </c>
      <c r="G125" s="201">
        <f>E125*F125</f>
        <v>0</v>
      </c>
      <c r="O125" s="195">
        <v>2</v>
      </c>
      <c r="AA125" s="167">
        <v>8</v>
      </c>
      <c r="AB125" s="167">
        <v>0</v>
      </c>
      <c r="AC125" s="167">
        <v>3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8</v>
      </c>
      <c r="CB125" s="202">
        <v>0</v>
      </c>
      <c r="CZ125" s="167">
        <v>0</v>
      </c>
    </row>
    <row r="126" spans="1:104" ht="12.75">
      <c r="A126" s="196">
        <v>81</v>
      </c>
      <c r="B126" s="197" t="s">
        <v>285</v>
      </c>
      <c r="C126" s="198" t="s">
        <v>286</v>
      </c>
      <c r="D126" s="199" t="s">
        <v>102</v>
      </c>
      <c r="E126" s="200">
        <v>1097.474795</v>
      </c>
      <c r="F126" s="200">
        <v>0</v>
      </c>
      <c r="G126" s="201">
        <f>E126*F126</f>
        <v>0</v>
      </c>
      <c r="O126" s="195">
        <v>2</v>
      </c>
      <c r="AA126" s="167">
        <v>8</v>
      </c>
      <c r="AB126" s="167">
        <v>0</v>
      </c>
      <c r="AC126" s="167">
        <v>3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8</v>
      </c>
      <c r="CB126" s="202">
        <v>0</v>
      </c>
      <c r="CZ126" s="167">
        <v>0</v>
      </c>
    </row>
    <row r="127" spans="1:57" ht="12.75">
      <c r="A127" s="203"/>
      <c r="B127" s="204" t="s">
        <v>76</v>
      </c>
      <c r="C127" s="205" t="str">
        <f>CONCATENATE(B119," ",C119)</f>
        <v>D96 Přesuny suti a vybouraných hmot</v>
      </c>
      <c r="D127" s="206"/>
      <c r="E127" s="207"/>
      <c r="F127" s="208"/>
      <c r="G127" s="209">
        <f>SUM(G119:G126)</f>
        <v>0</v>
      </c>
      <c r="O127" s="195">
        <v>4</v>
      </c>
      <c r="BA127" s="210">
        <f>SUM(BA119:BA126)</f>
        <v>0</v>
      </c>
      <c r="BB127" s="210">
        <f>SUM(BB119:BB126)</f>
        <v>0</v>
      </c>
      <c r="BC127" s="210">
        <f>SUM(BC119:BC126)</f>
        <v>0</v>
      </c>
      <c r="BD127" s="210">
        <f>SUM(BD119:BD126)</f>
        <v>0</v>
      </c>
      <c r="BE127" s="210">
        <f>SUM(BE119:BE126)</f>
        <v>0</v>
      </c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spans="1:7" ht="12.75">
      <c r="A151" s="211"/>
      <c r="B151" s="211"/>
      <c r="C151" s="211"/>
      <c r="D151" s="211"/>
      <c r="E151" s="211"/>
      <c r="F151" s="211"/>
      <c r="G151" s="211"/>
    </row>
    <row r="152" spans="1:7" ht="12.75">
      <c r="A152" s="211"/>
      <c r="B152" s="211"/>
      <c r="C152" s="211"/>
      <c r="D152" s="211"/>
      <c r="E152" s="211"/>
      <c r="F152" s="211"/>
      <c r="G152" s="211"/>
    </row>
    <row r="153" spans="1:7" ht="12.75">
      <c r="A153" s="211"/>
      <c r="B153" s="211"/>
      <c r="C153" s="211"/>
      <c r="D153" s="211"/>
      <c r="E153" s="211"/>
      <c r="F153" s="211"/>
      <c r="G153" s="211"/>
    </row>
    <row r="154" spans="1:7" ht="12.75">
      <c r="A154" s="211"/>
      <c r="B154" s="211"/>
      <c r="C154" s="211"/>
      <c r="D154" s="211"/>
      <c r="E154" s="211"/>
      <c r="F154" s="211"/>
      <c r="G154" s="211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spans="1:2" ht="12.75">
      <c r="A186" s="212"/>
      <c r="B186" s="212"/>
    </row>
    <row r="187" spans="1:7" ht="12.75">
      <c r="A187" s="211"/>
      <c r="B187" s="211"/>
      <c r="C187" s="214"/>
      <c r="D187" s="214"/>
      <c r="E187" s="215"/>
      <c r="F187" s="214"/>
      <c r="G187" s="216"/>
    </row>
    <row r="188" spans="1:7" ht="12.75">
      <c r="A188" s="217"/>
      <c r="B188" s="217"/>
      <c r="C188" s="211"/>
      <c r="D188" s="211"/>
      <c r="E188" s="218"/>
      <c r="F188" s="211"/>
      <c r="G188" s="211"/>
    </row>
    <row r="189" spans="1:7" ht="12.75">
      <c r="A189" s="211"/>
      <c r="B189" s="211"/>
      <c r="C189" s="211"/>
      <c r="D189" s="211"/>
      <c r="E189" s="218"/>
      <c r="F189" s="211"/>
      <c r="G189" s="211"/>
    </row>
    <row r="190" spans="1:7" ht="12.75">
      <c r="A190" s="211"/>
      <c r="B190" s="211"/>
      <c r="C190" s="211"/>
      <c r="D190" s="211"/>
      <c r="E190" s="218"/>
      <c r="F190" s="211"/>
      <c r="G190" s="211"/>
    </row>
    <row r="191" spans="1:7" ht="12.75">
      <c r="A191" s="211"/>
      <c r="B191" s="211"/>
      <c r="C191" s="211"/>
      <c r="D191" s="211"/>
      <c r="E191" s="218"/>
      <c r="F191" s="211"/>
      <c r="G191" s="211"/>
    </row>
    <row r="192" spans="1:7" ht="12.75">
      <c r="A192" s="211"/>
      <c r="B192" s="211"/>
      <c r="C192" s="211"/>
      <c r="D192" s="211"/>
      <c r="E192" s="218"/>
      <c r="F192" s="211"/>
      <c r="G192" s="211"/>
    </row>
    <row r="193" spans="1:7" ht="12.75">
      <c r="A193" s="211"/>
      <c r="B193" s="211"/>
      <c r="C193" s="211"/>
      <c r="D193" s="211"/>
      <c r="E193" s="218"/>
      <c r="F193" s="211"/>
      <c r="G193" s="211"/>
    </row>
    <row r="194" spans="1:7" ht="12.75">
      <c r="A194" s="211"/>
      <c r="B194" s="211"/>
      <c r="C194" s="211"/>
      <c r="D194" s="211"/>
      <c r="E194" s="218"/>
      <c r="F194" s="211"/>
      <c r="G194" s="211"/>
    </row>
    <row r="195" spans="1:7" ht="12.75">
      <c r="A195" s="211"/>
      <c r="B195" s="211"/>
      <c r="C195" s="211"/>
      <c r="D195" s="211"/>
      <c r="E195" s="218"/>
      <c r="F195" s="211"/>
      <c r="G195" s="211"/>
    </row>
    <row r="196" spans="1:7" ht="12.75">
      <c r="A196" s="211"/>
      <c r="B196" s="211"/>
      <c r="C196" s="211"/>
      <c r="D196" s="211"/>
      <c r="E196" s="218"/>
      <c r="F196" s="211"/>
      <c r="G196" s="211"/>
    </row>
    <row r="197" spans="1:7" ht="12.75">
      <c r="A197" s="211"/>
      <c r="B197" s="211"/>
      <c r="C197" s="211"/>
      <c r="D197" s="211"/>
      <c r="E197" s="218"/>
      <c r="F197" s="211"/>
      <c r="G197" s="211"/>
    </row>
    <row r="198" spans="1:7" ht="12.75">
      <c r="A198" s="211"/>
      <c r="B198" s="211"/>
      <c r="C198" s="211"/>
      <c r="D198" s="211"/>
      <c r="E198" s="218"/>
      <c r="F198" s="211"/>
      <c r="G198" s="211"/>
    </row>
    <row r="199" spans="1:7" ht="12.75">
      <c r="A199" s="211"/>
      <c r="B199" s="211"/>
      <c r="C199" s="211"/>
      <c r="D199" s="211"/>
      <c r="E199" s="218"/>
      <c r="F199" s="211"/>
      <c r="G199" s="211"/>
    </row>
    <row r="200" spans="1:7" ht="12.75">
      <c r="A200" s="211"/>
      <c r="B200" s="211"/>
      <c r="C200" s="211"/>
      <c r="D200" s="211"/>
      <c r="E200" s="218"/>
      <c r="F200" s="211"/>
      <c r="G200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2012-04-23T12:58:11Z</cp:lastPrinted>
  <dcterms:created xsi:type="dcterms:W3CDTF">2012-04-23T12:54:02Z</dcterms:created>
  <dcterms:modified xsi:type="dcterms:W3CDTF">2012-04-23T13:05:17Z</dcterms:modified>
  <cp:category/>
  <cp:version/>
  <cp:contentType/>
  <cp:contentStatus/>
</cp:coreProperties>
</file>