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codeName="ThisWorkbook"/>
  <bookViews>
    <workbookView xWindow="65428" yWindow="65428" windowWidth="23256" windowHeight="12576" activeTab="2"/>
  </bookViews>
  <sheets>
    <sheet name="budova B" sheetId="2" r:id="rId1"/>
    <sheet name="budova C1" sheetId="3" r:id="rId2"/>
    <sheet name="rekapitulace" sheetId="4" r:id="rId3"/>
  </sheets>
  <definedNames/>
  <calcPr calcId="191029"/>
  <extLst/>
</workbook>
</file>

<file path=xl/sharedStrings.xml><?xml version="1.0" encoding="utf-8"?>
<sst xmlns="http://schemas.openxmlformats.org/spreadsheetml/2006/main" count="663" uniqueCount="353">
  <si>
    <r>
      <rPr>
        <b/>
        <sz val="11"/>
        <color rgb="FF000000"/>
        <rFont val="Calibri"/>
        <family val="2"/>
      </rPr>
      <t>Název</t>
    </r>
  </si>
  <si>
    <r>
      <rPr>
        <b/>
        <sz val="11"/>
        <color rgb="FF000000"/>
        <rFont val="Calibri"/>
        <family val="2"/>
      </rPr>
      <t>Rozměry</t>
    </r>
  </si>
  <si>
    <r>
      <rPr>
        <b/>
        <sz val="11"/>
        <color rgb="FF000000"/>
        <rFont val="Calibri"/>
        <family val="2"/>
      </rPr>
      <t>MJ</t>
    </r>
  </si>
  <si>
    <t>ks</t>
  </si>
  <si>
    <t>2400 mm</t>
  </si>
  <si>
    <t>3150 mm</t>
  </si>
  <si>
    <t>3700 mm</t>
  </si>
  <si>
    <t>2250/250-500/40 mm</t>
  </si>
  <si>
    <t>1050/320/620 mm</t>
  </si>
  <si>
    <t xml:space="preserve">1200 mm </t>
  </si>
  <si>
    <t xml:space="preserve">1350 mm </t>
  </si>
  <si>
    <t>800/600/750 mm</t>
  </si>
  <si>
    <t>1000/600/750 mm</t>
  </si>
  <si>
    <t>1200/700/750 mm</t>
  </si>
  <si>
    <t>1400/700/750 mm</t>
  </si>
  <si>
    <t>1600/700/750 mm</t>
  </si>
  <si>
    <t>1000/280/320 mm</t>
  </si>
  <si>
    <t>1200/280/320 mm</t>
  </si>
  <si>
    <t>1400/280/320 mm</t>
  </si>
  <si>
    <t>1600/280/320 mm</t>
  </si>
  <si>
    <t>1000/600/2100 mm</t>
  </si>
  <si>
    <t>800/420/2100 mm</t>
  </si>
  <si>
    <t>600/420/2100 mm</t>
  </si>
  <si>
    <t>800/600/2100 mm</t>
  </si>
  <si>
    <t>800/600/2400 mm</t>
  </si>
  <si>
    <t>500/600/2100 mm</t>
  </si>
  <si>
    <t>800/420/1125 mm</t>
  </si>
  <si>
    <t>900/420/2100 mm</t>
  </si>
  <si>
    <t>2600/750/750-950 mm</t>
  </si>
  <si>
    <t>600/600/1900 mm</t>
  </si>
  <si>
    <t>900/600/1900 mm</t>
  </si>
  <si>
    <t>2400/600/1900 mm</t>
  </si>
  <si>
    <t>1575/600/1900 mm</t>
  </si>
  <si>
    <t>1600/600/1900 mm</t>
  </si>
  <si>
    <t>825/600/1900 mm</t>
  </si>
  <si>
    <t>800/600/1900 mm</t>
  </si>
  <si>
    <t>675/600/1900 mm</t>
  </si>
  <si>
    <t>800/600/600 mm</t>
  </si>
  <si>
    <t>800/500 mm</t>
  </si>
  <si>
    <t>výška sedu min. 550 mm</t>
  </si>
  <si>
    <t>1000/500/2000 mm</t>
  </si>
  <si>
    <t>orientační rozměry 520/1040/1070 mm</t>
  </si>
  <si>
    <t>orientační rozměry 800/400/1950 mm</t>
  </si>
  <si>
    <t>orientační rozměry 890/510/950 mm</t>
  </si>
  <si>
    <t>orientační rozměry 450/510/940 mm</t>
  </si>
  <si>
    <t>cca 600/300 mm</t>
  </si>
  <si>
    <t>objem 23 l - 26 l</t>
  </si>
  <si>
    <t>objem 1,7 l</t>
  </si>
  <si>
    <t>sestava skříňová uzamykatelná                                       VESTAVNÁ</t>
  </si>
  <si>
    <t>chladnička vč. mrazničky, 1-dvéřová, umístění pod prac. desku, užitný objem cca 130 l</t>
  </si>
  <si>
    <t>chladnička s mrazničkou, 2-dvéřová, užitný objem cca 270 l</t>
  </si>
  <si>
    <t>Číslo</t>
  </si>
  <si>
    <t>420094</t>
  </si>
  <si>
    <t xml:space="preserve">linka pracovní vč. 1-dřezu, skříňky dolní + horní                 </t>
  </si>
  <si>
    <t>420096</t>
  </si>
  <si>
    <t xml:space="preserve">linka pracovní 1-dřez, umyvadlo, dolní + horní skříňky, prostor pro chladničku podstavnou </t>
  </si>
  <si>
    <t>422220</t>
  </si>
  <si>
    <t xml:space="preserve">linka kuchyňská - dolní+horní skříňky vč. dřezu,umyvadla,vestavné plynové varné desky  </t>
  </si>
  <si>
    <t>422229</t>
  </si>
  <si>
    <t>pult odkladní</t>
  </si>
  <si>
    <t>42HS03</t>
  </si>
  <si>
    <t>skříňka nástěnná policová 2-dvéřová (na čisté prádlo), výklopná dvířka</t>
  </si>
  <si>
    <t>42JD08</t>
  </si>
  <si>
    <t>linka pracovní 1-dřez, skříňky dolní+horní</t>
  </si>
  <si>
    <t>42JD09</t>
  </si>
  <si>
    <t>42JD14</t>
  </si>
  <si>
    <t xml:space="preserve">linka pracovní 1-dřez, skříňky dolní+horní               </t>
  </si>
  <si>
    <t>460031</t>
  </si>
  <si>
    <t>stůl pracovní 80 - průchodka, kov. podnož</t>
  </si>
  <si>
    <t>460032</t>
  </si>
  <si>
    <t>stůl pracovní 100 - 1x průchodka, kov. podnož</t>
  </si>
  <si>
    <t>460043</t>
  </si>
  <si>
    <t>stůl pracovní 120 - 1x průchodka, kov. podnož</t>
  </si>
  <si>
    <t>460044</t>
  </si>
  <si>
    <t>stůl pracovní 140 - 1x průchodka, kov. podnož</t>
  </si>
  <si>
    <t>460045</t>
  </si>
  <si>
    <t>stůl pracovní 160 - 1x průchodka, kov. podnož</t>
  </si>
  <si>
    <t>460110</t>
  </si>
  <si>
    <t>skříňka nástěnná 1-patrová otevřená 100 cm</t>
  </si>
  <si>
    <t>460113</t>
  </si>
  <si>
    <t>skříňka nástěnná 1-patrová otevřená 120 cm</t>
  </si>
  <si>
    <t>460114</t>
  </si>
  <si>
    <t>skříňka nástěnná 1-patrová otevřená 140 cm</t>
  </si>
  <si>
    <t>460115</t>
  </si>
  <si>
    <t>polička nástěnná 1-patrová otevřená 160 cm</t>
  </si>
  <si>
    <t>460302</t>
  </si>
  <si>
    <t>kontejner pojízdný 4 zásuvky centrální zámek, zásuvky kov</t>
  </si>
  <si>
    <t>460403</t>
  </si>
  <si>
    <t>skříň policová 2-dvéřová uzamykatelná</t>
  </si>
  <si>
    <t>460508</t>
  </si>
  <si>
    <t>460509</t>
  </si>
  <si>
    <t>460515</t>
  </si>
  <si>
    <t>skříň policová 4-dvéřová (dolní + horní část plné dveře, uprostřed 2 police otevřené)</t>
  </si>
  <si>
    <t>460521</t>
  </si>
  <si>
    <t>skříň šatní 2-dvéřová kombinovaná (5 polic, výsuvný věšák) uzamykatelná</t>
  </si>
  <si>
    <t>460523</t>
  </si>
  <si>
    <t>skříň šatní 2-dvéřová (1x police, výsuvný věšák) uzamykatelná</t>
  </si>
  <si>
    <t>460526</t>
  </si>
  <si>
    <t xml:space="preserve">skříň policová 2-dvéřová (hluboká) uzamykatelná </t>
  </si>
  <si>
    <t>460529</t>
  </si>
  <si>
    <t>skříň šatní 2-dvéřová uzamykatelná</t>
  </si>
  <si>
    <t>460550</t>
  </si>
  <si>
    <t>skříň šatní 2-dvéřová uzamykatelná, čistý/špinavý oddíl</t>
  </si>
  <si>
    <t>460705</t>
  </si>
  <si>
    <t xml:space="preserve">skřín nízká policová (1 police otevřená, 2 police uzavřené 2-dvéř.) </t>
  </si>
  <si>
    <t>460802</t>
  </si>
  <si>
    <t>lékárna 4-dvéřová uzamyk. (dolní část plné dveře, horní část prosklené dveře)</t>
  </si>
  <si>
    <t>461028</t>
  </si>
  <si>
    <t>sestava skříněk uzamykatelných pro osobní věci personálu (12 boxů)</t>
  </si>
  <si>
    <t>462007</t>
  </si>
  <si>
    <t xml:space="preserve">pult pracovní                          </t>
  </si>
  <si>
    <t>462045</t>
  </si>
  <si>
    <t>skříň policová jednokřídlá uzamykatelná                     VESTAVNÁ</t>
  </si>
  <si>
    <t>462046</t>
  </si>
  <si>
    <t>462047</t>
  </si>
  <si>
    <t>sestava skříňová policová uzamykatelná                     VESTAVNÁ</t>
  </si>
  <si>
    <t>462048</t>
  </si>
  <si>
    <t>462049</t>
  </si>
  <si>
    <t>sestava skříňová policová  uzamykatelná                     VESTAVNÁ</t>
  </si>
  <si>
    <t>462086</t>
  </si>
  <si>
    <t>462087</t>
  </si>
  <si>
    <t>462088</t>
  </si>
  <si>
    <t>462089</t>
  </si>
  <si>
    <t>skříň policová jednokřídlová uzamykatelná              VESTAVNÁ</t>
  </si>
  <si>
    <t>462090</t>
  </si>
  <si>
    <t>obklad za lůžky pacientů - pro dvě lůžka</t>
  </si>
  <si>
    <t>462091</t>
  </si>
  <si>
    <t>obklad za lůžky pacientů - pro tři lůžka</t>
  </si>
  <si>
    <t>468002</t>
  </si>
  <si>
    <t xml:space="preserve">stolek konferenční </t>
  </si>
  <si>
    <t>469003</t>
  </si>
  <si>
    <t>věšák nástěnný 3 háčky</t>
  </si>
  <si>
    <t>469012</t>
  </si>
  <si>
    <t>stůl víceúčelový výklopný na stěnu</t>
  </si>
  <si>
    <t>469016</t>
  </si>
  <si>
    <t xml:space="preserve">stůl víceúčelový </t>
  </si>
  <si>
    <t>469025</t>
  </si>
  <si>
    <t xml:space="preserve">stůl jídelní </t>
  </si>
  <si>
    <t>469028</t>
  </si>
  <si>
    <t>481002</t>
  </si>
  <si>
    <t>židle s područkami otočná výškově zdvihatelná pojízdná</t>
  </si>
  <si>
    <t>481011</t>
  </si>
  <si>
    <t xml:space="preserve">židle pevná </t>
  </si>
  <si>
    <t>481015</t>
  </si>
  <si>
    <t>židle pevná (vyšší sed)</t>
  </si>
  <si>
    <t>481016</t>
  </si>
  <si>
    <t>židle pevná s područkami</t>
  </si>
  <si>
    <t>483000</t>
  </si>
  <si>
    <t>křeslo odpočinkové</t>
  </si>
  <si>
    <t>483007</t>
  </si>
  <si>
    <t>pohovka s úložným prostorem</t>
  </si>
  <si>
    <t>491345</t>
  </si>
  <si>
    <t>regál 6-polic (nosnost police 150 kg)</t>
  </si>
  <si>
    <t>492112</t>
  </si>
  <si>
    <t>nádoba na třídění odpadu (2 vnitřní nádoby)</t>
  </si>
  <si>
    <t>492115</t>
  </si>
  <si>
    <t xml:space="preserve">nádoba na odpad </t>
  </si>
  <si>
    <t>495103</t>
  </si>
  <si>
    <t xml:space="preserve">vozík úklidový </t>
  </si>
  <si>
    <t>495306</t>
  </si>
  <si>
    <t>skříň pro úklidové potřeby, kovová</t>
  </si>
  <si>
    <t>495546</t>
  </si>
  <si>
    <t>vozík na špinavé prádlo-odpad,na 2 vaky-víko,nožní ovládání</t>
  </si>
  <si>
    <t>495547</t>
  </si>
  <si>
    <t>vozík na špinavé prádlo / odpad,1 vak + víko, nožní ovládání</t>
  </si>
  <si>
    <t>496100</t>
  </si>
  <si>
    <t>polička nástěnná na odložení věcí pacienta</t>
  </si>
  <si>
    <t>496125</t>
  </si>
  <si>
    <t>dávkovač mýdla</t>
  </si>
  <si>
    <t>496127</t>
  </si>
  <si>
    <t xml:space="preserve">dávkovač dezinfekce pákový </t>
  </si>
  <si>
    <t>496197</t>
  </si>
  <si>
    <t>set k umyvadlu (dávkovač mýdla, koš odpadkový)</t>
  </si>
  <si>
    <t>496198</t>
  </si>
  <si>
    <t>set do sprchy (2x háček kovový, 1x mýdelník)</t>
  </si>
  <si>
    <t>496199</t>
  </si>
  <si>
    <t>set WC (držák toaletního papíru, závěsná nádobka s WC kartáčem, odp.koš 9l)</t>
  </si>
  <si>
    <t>496337</t>
  </si>
  <si>
    <t xml:space="preserve">zásobník papírových ručníků </t>
  </si>
  <si>
    <t>496355</t>
  </si>
  <si>
    <t>háček koupelnový</t>
  </si>
  <si>
    <t>600001</t>
  </si>
  <si>
    <t>trouba mikrovlnná</t>
  </si>
  <si>
    <t>600005</t>
  </si>
  <si>
    <t xml:space="preserve">konvice varná </t>
  </si>
  <si>
    <t>631006</t>
  </si>
  <si>
    <t>631022</t>
  </si>
  <si>
    <t>zástěna dělící sprchová</t>
  </si>
  <si>
    <t>600/2000 mm</t>
  </si>
  <si>
    <t>Množství -  neurologie</t>
  </si>
  <si>
    <t>Množství - RHB</t>
  </si>
  <si>
    <t>Cena jednotky bez DPH</t>
  </si>
  <si>
    <t>Cena jednotky s DPH</t>
  </si>
  <si>
    <t>Cena celkem bez DPH</t>
  </si>
  <si>
    <t>42HS02</t>
  </si>
  <si>
    <t>skříňka nástěnná policová výklopná dvířka</t>
  </si>
  <si>
    <t>750/320/620 mm</t>
  </si>
  <si>
    <t>42JD15</t>
  </si>
  <si>
    <t xml:space="preserve">1500 mm </t>
  </si>
  <si>
    <t>460042</t>
  </si>
  <si>
    <t>1000/700/750 mm</t>
  </si>
  <si>
    <t>460047</t>
  </si>
  <si>
    <t>stůl pracovní  200 - 2x průchodka, kov. podnož</t>
  </si>
  <si>
    <t>2000/700/750 mm</t>
  </si>
  <si>
    <t>460055</t>
  </si>
  <si>
    <t>stůl pracovní  160 - 1x průchodka, kov. podnož</t>
  </si>
  <si>
    <t>1600/800/750 mm</t>
  </si>
  <si>
    <t>460057</t>
  </si>
  <si>
    <t>stůl pracovní 200 - 2x průchodka, kov. podnož</t>
  </si>
  <si>
    <t>2000/800/750 mm</t>
  </si>
  <si>
    <t>460402</t>
  </si>
  <si>
    <t xml:space="preserve">skříň policová 2-dvéřová uzamykatelná </t>
  </si>
  <si>
    <t>460527</t>
  </si>
  <si>
    <t>skříň policová 2-dvéřová uzamykatelná (š.600 mm)</t>
  </si>
  <si>
    <t>600/500/2100 mm</t>
  </si>
  <si>
    <t>460551</t>
  </si>
  <si>
    <t>600/600/2100 mm</t>
  </si>
  <si>
    <t>460706</t>
  </si>
  <si>
    <t>600/420/1125 mm</t>
  </si>
  <si>
    <t>462041</t>
  </si>
  <si>
    <t>sestava dvou skříní šatních jednokřídlých uzamykatelných    VESTAVNÁ</t>
  </si>
  <si>
    <t>600/600/2000 mm</t>
  </si>
  <si>
    <t>462042</t>
  </si>
  <si>
    <t>sestava tří skříní šatních jednokřídlých uzamykatelných          VESTAVNÁ</t>
  </si>
  <si>
    <t>900/600/2000 mm</t>
  </si>
  <si>
    <t>462084</t>
  </si>
  <si>
    <t>1350/600/1900 mm</t>
  </si>
  <si>
    <t>skříň policová 2-křídlá uzamykatelná                             VESTAVNÁ</t>
  </si>
  <si>
    <t>468001</t>
  </si>
  <si>
    <t xml:space="preserve">600/600/600 mm </t>
  </si>
  <si>
    <t>469099</t>
  </si>
  <si>
    <t>stůl víceúčelový</t>
  </si>
  <si>
    <t>1200/800/800 mm</t>
  </si>
  <si>
    <t>485501</t>
  </si>
  <si>
    <t>lavice šatnová do volného prostoru</t>
  </si>
  <si>
    <t>délka 1000 mm</t>
  </si>
  <si>
    <t>491344</t>
  </si>
  <si>
    <t>800/500/2000 mm</t>
  </si>
  <si>
    <t>Mn.   celkem</t>
  </si>
  <si>
    <t xml:space="preserve">Množství </t>
  </si>
  <si>
    <t>363001</t>
  </si>
  <si>
    <t>skříň policová 2-dvéřová prachutěsná</t>
  </si>
  <si>
    <t>420092</t>
  </si>
  <si>
    <t>deska pracovní odkladní s možností parkování vozíků pod deskou</t>
  </si>
  <si>
    <t xml:space="preserve">2250/500-250/40 mm </t>
  </si>
  <si>
    <t>420093</t>
  </si>
  <si>
    <t>linka pracovní vč.umyvadla,dřezu,dolní+horní skříňky,prostor pro chladničku,varná deska plynová</t>
  </si>
  <si>
    <t>3000 mm</t>
  </si>
  <si>
    <t>422221</t>
  </si>
  <si>
    <t xml:space="preserve">linka pracovní umyvadlo, 1-dřez, skříňky dolní+horní   </t>
  </si>
  <si>
    <t>2100 mm</t>
  </si>
  <si>
    <t>42BD02</t>
  </si>
  <si>
    <t>linka pracovní - skříňky dolní + horní</t>
  </si>
  <si>
    <t>900 mm</t>
  </si>
  <si>
    <t>42BD08</t>
  </si>
  <si>
    <t xml:space="preserve">linka pracovní - skříňky dolní + horní                     </t>
  </si>
  <si>
    <t>1800 mm</t>
  </si>
  <si>
    <t>42DD27</t>
  </si>
  <si>
    <t xml:space="preserve">linka pracovní - dvoudřez, skříňky dolní + horní          </t>
  </si>
  <si>
    <t xml:space="preserve">2400 mm </t>
  </si>
  <si>
    <t>460034</t>
  </si>
  <si>
    <t>1400/600/750 mm</t>
  </si>
  <si>
    <t>460098</t>
  </si>
  <si>
    <t>lékárna s pracovní plochou-2x dolní skříňky 2-dvéř.uzamykat.,2xhorní skříňky 2-dvéř.prosklené uzamyk</t>
  </si>
  <si>
    <t>2000/500/900 mm + 2000/420/640 mm</t>
  </si>
  <si>
    <t>460099</t>
  </si>
  <si>
    <t xml:space="preserve">pult přebalovací s přebalovací podložkou </t>
  </si>
  <si>
    <t>cca 700/780/900 mm</t>
  </si>
  <si>
    <t>460516</t>
  </si>
  <si>
    <t>460599</t>
  </si>
  <si>
    <t>skříň šatní 1-dvéřová uzamykatelná, tyč šatní, v horní + dolní části polička</t>
  </si>
  <si>
    <t>550/490/2100 mm</t>
  </si>
  <si>
    <t>460601</t>
  </si>
  <si>
    <t xml:space="preserve">kartotéka A5 /jednořadá, 6x zásuvka, dělená </t>
  </si>
  <si>
    <t xml:space="preserve">orientační rozměry 530/620/1320 mm </t>
  </si>
  <si>
    <t>460899</t>
  </si>
  <si>
    <t>lékárna 4-dvéřovová uzamykatelná, uprostřed nika s pracovní plochou</t>
  </si>
  <si>
    <t>1000/500/900 mm +nika+1000/420/640 mm</t>
  </si>
  <si>
    <t>461004</t>
  </si>
  <si>
    <t>461029</t>
  </si>
  <si>
    <t>sestava skříněk uzamykatelných pro osobní věci personálu (16 boxů)</t>
  </si>
  <si>
    <t>1600/450/2100 mm</t>
  </si>
  <si>
    <t>462008</t>
  </si>
  <si>
    <t xml:space="preserve">pult pracovní </t>
  </si>
  <si>
    <t>2150 mm</t>
  </si>
  <si>
    <t>462051</t>
  </si>
  <si>
    <t>linka pracovní 1-dřez, skříňky dolní+horní, prostor pro podst. chladničku</t>
  </si>
  <si>
    <t>1950 mm</t>
  </si>
  <si>
    <t>462080</t>
  </si>
  <si>
    <t>krytí elektrorozvaděče - dvířka ve stejném designu jako vestavné skříně na chodbě</t>
  </si>
  <si>
    <t>600/1900 mm</t>
  </si>
  <si>
    <t>462081</t>
  </si>
  <si>
    <t>skříň policová 2-křídlá uzamykatelná                     VESTAVNÁ</t>
  </si>
  <si>
    <t>1100/500/1900 mm</t>
  </si>
  <si>
    <t>462082</t>
  </si>
  <si>
    <t>900/500/1900 mm</t>
  </si>
  <si>
    <t>462083</t>
  </si>
  <si>
    <t>1200/500/1900 mm</t>
  </si>
  <si>
    <t>469017</t>
  </si>
  <si>
    <t>stůl víceúčelový výklopný na stěnu (do herny)</t>
  </si>
  <si>
    <t>900/500 mm</t>
  </si>
  <si>
    <t>469022</t>
  </si>
  <si>
    <t>469026</t>
  </si>
  <si>
    <t>stůl víceúčelový kulatý nízký (pro děti)</t>
  </si>
  <si>
    <t>orientační rozměr průměr 800 mm, výška stolu cca 590 mm</t>
  </si>
  <si>
    <t>469029</t>
  </si>
  <si>
    <t>stěna věšáková (s připevněním na bok kartotéky)</t>
  </si>
  <si>
    <t>šíře cca 500 mm</t>
  </si>
  <si>
    <t>481012</t>
  </si>
  <si>
    <t xml:space="preserve">židle pevná s područkami </t>
  </si>
  <si>
    <t>481025</t>
  </si>
  <si>
    <t>židle dětská</t>
  </si>
  <si>
    <t>483006</t>
  </si>
  <si>
    <t xml:space="preserve">pohovka </t>
  </si>
  <si>
    <t>485001</t>
  </si>
  <si>
    <t>lavice 2-místná volně stojící (do čekáren)</t>
  </si>
  <si>
    <t>485002</t>
  </si>
  <si>
    <t>lavice 3-místná volně stojící (do čekáren)</t>
  </si>
  <si>
    <t>485004</t>
  </si>
  <si>
    <t>lavice 4-místná volně stojící (do čekáren) se stolkem</t>
  </si>
  <si>
    <t>485005</t>
  </si>
  <si>
    <t>židle pevná (do čekáren)</t>
  </si>
  <si>
    <t>491399</t>
  </si>
  <si>
    <t>regál kovový (na pytle se špinavým prádlem)</t>
  </si>
  <si>
    <t>orientační rozměry 1000/500/2100 mm</t>
  </si>
  <si>
    <t>495390</t>
  </si>
  <si>
    <t>skříň na dezinfekční prostředky, kovová, uzamykatelná</t>
  </si>
  <si>
    <t>800/420/1800 mm</t>
  </si>
  <si>
    <t>496126</t>
  </si>
  <si>
    <t xml:space="preserve">dávkovač mýdla pákový </t>
  </si>
  <si>
    <t>496360</t>
  </si>
  <si>
    <t>háček kovový</t>
  </si>
  <si>
    <t>600/600/800 mm</t>
  </si>
  <si>
    <t>600/800/800 mm</t>
  </si>
  <si>
    <t>800/800/800 mm</t>
  </si>
  <si>
    <t>800/1200/800 mm</t>
  </si>
  <si>
    <r>
      <rPr>
        <b/>
        <sz val="11"/>
        <rFont val="Calibri"/>
        <family val="2"/>
      </rPr>
      <t>Název</t>
    </r>
  </si>
  <si>
    <r>
      <rPr>
        <b/>
        <sz val="11"/>
        <rFont val="Calibri"/>
        <family val="2"/>
      </rPr>
      <t>Rozměry</t>
    </r>
  </si>
  <si>
    <r>
      <rPr>
        <b/>
        <sz val="11"/>
        <rFont val="Calibri"/>
        <family val="2"/>
      </rPr>
      <t>MJ</t>
    </r>
  </si>
  <si>
    <t>krytí technického zařízení (EL, SLP, ZTI)</t>
  </si>
  <si>
    <t>462085</t>
  </si>
  <si>
    <t>skříň šatní 2-dvéřová (2 samostatné oddíly) uzamykatelné</t>
  </si>
  <si>
    <t xml:space="preserve">skříň nízká policová (1 police otevřená, 2 police uzavřené 2-dvéř.) </t>
  </si>
  <si>
    <t>Nemocnice Vyškov – Rekonstrukce budovy B – oddělení ORL a neurologie</t>
  </si>
  <si>
    <t>Nemocnice Vyškov – Dodávka nábytku a ostatního vybavení - budova B</t>
  </si>
  <si>
    <t>Nemocnice Vyškov – Dodávka nábytku a ostatního vybavení - budova C1</t>
  </si>
  <si>
    <t>Nemocnice Vyškov – Dodávka nábytku a ostatního vybavení - rekapitulace</t>
  </si>
  <si>
    <t>budova C1 (ORL)</t>
  </si>
  <si>
    <t xml:space="preserve">budova B (neurologie, rehabilitace) </t>
  </si>
  <si>
    <t>Cena za celý předmět plnění celkem</t>
  </si>
  <si>
    <t xml:space="preserve">Soupis – Rozpočet budova B – nábytek, ostatní </t>
  </si>
  <si>
    <t xml:space="preserve">Soupis – Rozpočet - budova C1 – nábytek, ostatní </t>
  </si>
  <si>
    <t xml:space="preserve">Soupis – Rozpočet - Rekapitulace – nábytek, ostatní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</si>
</sst>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</numFmts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color rgb="FF7030A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b/>
      <sz val="14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6" xfId="0" applyFont="1" applyBorder="1" applyAlignment="1">
      <alignment vertical="top"/>
    </xf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left" vertical="top"/>
    </xf>
    <xf numFmtId="0" fontId="3" fillId="0" borderId="1" xfId="0" applyFont="1" applyBorder="1"/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4" fillId="0" borderId="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horizontal="left"/>
    </xf>
    <xf numFmtId="44" fontId="0" fillId="0" borderId="1" xfId="0" applyNumberFormat="1" applyBorder="1"/>
    <xf numFmtId="0" fontId="2" fillId="0" borderId="1" xfId="0" applyFont="1" applyBorder="1"/>
    <xf numFmtId="0" fontId="0" fillId="0" borderId="1" xfId="0" applyFont="1" applyBorder="1" applyAlignment="1">
      <alignment vertical="top" wrapText="1"/>
    </xf>
    <xf numFmtId="42" fontId="0" fillId="0" borderId="1" xfId="0" applyNumberFormat="1" applyBorder="1"/>
    <xf numFmtId="42" fontId="2" fillId="0" borderId="1" xfId="0" applyNumberFormat="1" applyFont="1" applyBorder="1"/>
    <xf numFmtId="42" fontId="4" fillId="0" borderId="1" xfId="0" applyNumberFormat="1" applyFont="1" applyBorder="1" applyAlignment="1">
      <alignment horizontal="right"/>
    </xf>
    <xf numFmtId="42" fontId="6" fillId="0" borderId="1" xfId="0" applyNumberFormat="1" applyFont="1" applyBorder="1"/>
    <xf numFmtId="42" fontId="7" fillId="0" borderId="1" xfId="0" applyNumberFormat="1" applyFont="1" applyBorder="1"/>
    <xf numFmtId="42" fontId="8" fillId="0" borderId="1" xfId="0" applyNumberFormat="1" applyFont="1" applyBorder="1"/>
    <xf numFmtId="0" fontId="7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0" fillId="0" borderId="0" xfId="0" applyFill="1"/>
    <xf numFmtId="42" fontId="0" fillId="0" borderId="1" xfId="0" applyNumberFormat="1" applyFill="1" applyBorder="1"/>
    <xf numFmtId="0" fontId="0" fillId="0" borderId="0" xfId="0" applyFill="1" applyBorder="1"/>
    <xf numFmtId="0" fontId="2" fillId="0" borderId="1" xfId="0" applyFont="1" applyFill="1" applyBorder="1" applyAlignment="1">
      <alignment horizontal="left" vertical="top"/>
    </xf>
    <xf numFmtId="44" fontId="2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5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vertical="top" wrapText="1"/>
    </xf>
    <xf numFmtId="42" fontId="0" fillId="0" borderId="10" xfId="0" applyNumberFormat="1" applyBorder="1"/>
    <xf numFmtId="42" fontId="6" fillId="0" borderId="1" xfId="0" applyNumberFormat="1" applyFont="1" applyBorder="1" applyAlignment="1">
      <alignment vertical="top"/>
    </xf>
    <xf numFmtId="42" fontId="7" fillId="0" borderId="1" xfId="0" applyNumberFormat="1" applyFont="1" applyBorder="1" applyAlignment="1">
      <alignment vertical="top"/>
    </xf>
    <xf numFmtId="42" fontId="7" fillId="0" borderId="1" xfId="0" applyNumberFormat="1" applyFont="1" applyFill="1" applyBorder="1" applyAlignment="1">
      <alignment vertical="top"/>
    </xf>
    <xf numFmtId="42" fontId="0" fillId="0" borderId="1" xfId="0" applyNumberFormat="1" applyBorder="1" applyAlignment="1">
      <alignment vertical="top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10" fillId="0" borderId="4" xfId="0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10" fillId="0" borderId="6" xfId="0" applyFont="1" applyBorder="1" applyAlignment="1">
      <alignment vertical="top"/>
    </xf>
    <xf numFmtId="0" fontId="4" fillId="0" borderId="7" xfId="0" applyFont="1" applyBorder="1"/>
    <xf numFmtId="0" fontId="4" fillId="0" borderId="7" xfId="0" applyFont="1" applyBorder="1" applyAlignment="1">
      <alignment wrapText="1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42" fontId="4" fillId="0" borderId="1" xfId="0" applyNumberFormat="1" applyFont="1" applyBorder="1" applyAlignment="1">
      <alignment vertical="top"/>
    </xf>
    <xf numFmtId="0" fontId="3" fillId="0" borderId="0" xfId="0" applyFont="1"/>
    <xf numFmtId="0" fontId="2" fillId="0" borderId="0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82353-55B5-4CCB-A9A6-82A38F92804D}">
  <dimension ref="A1:J99"/>
  <sheetViews>
    <sheetView workbookViewId="0" topLeftCell="A1">
      <selection activeCell="A3" sqref="A3"/>
    </sheetView>
  </sheetViews>
  <sheetFormatPr defaultColWidth="9.140625" defaultRowHeight="15"/>
  <cols>
    <col min="1" max="1" width="9.140625" style="76" customWidth="1"/>
    <col min="2" max="2" width="66.8515625" style="76" customWidth="1"/>
    <col min="3" max="3" width="23.7109375" style="77" customWidth="1"/>
    <col min="4" max="4" width="5.00390625" style="76" customWidth="1"/>
    <col min="5" max="5" width="10.421875" style="2" customWidth="1"/>
    <col min="6" max="6" width="9.8515625" style="2" customWidth="1"/>
    <col min="7" max="7" width="8.00390625" style="1" customWidth="1"/>
    <col min="8" max="10" width="13.421875" style="0" customWidth="1"/>
  </cols>
  <sheetData>
    <row r="1" spans="1:10" ht="18">
      <c r="A1" s="61" t="s">
        <v>343</v>
      </c>
      <c r="B1" s="59"/>
      <c r="C1" s="60"/>
      <c r="D1" s="59"/>
      <c r="E1" s="25"/>
      <c r="F1" s="25"/>
      <c r="G1" s="29"/>
      <c r="H1" s="8"/>
      <c r="I1" s="8"/>
      <c r="J1" s="9"/>
    </row>
    <row r="2" spans="1:10" ht="18">
      <c r="A2" s="79" t="s">
        <v>344</v>
      </c>
      <c r="B2" s="62"/>
      <c r="C2" s="63"/>
      <c r="D2" s="62"/>
      <c r="E2" s="26"/>
      <c r="F2" s="26"/>
      <c r="G2" s="30"/>
      <c r="H2" s="11"/>
      <c r="I2" s="11"/>
      <c r="J2" s="12"/>
    </row>
    <row r="3" spans="1:10" ht="18">
      <c r="A3" s="79" t="s">
        <v>350</v>
      </c>
      <c r="B3" s="62"/>
      <c r="C3" s="63"/>
      <c r="D3" s="62"/>
      <c r="E3" s="26"/>
      <c r="F3" s="26"/>
      <c r="G3" s="30"/>
      <c r="H3" s="11"/>
      <c r="I3" s="11"/>
      <c r="J3" s="12"/>
    </row>
    <row r="4" spans="1:10" ht="18">
      <c r="A4" s="64"/>
      <c r="B4" s="65"/>
      <c r="C4" s="66"/>
      <c r="D4" s="65"/>
      <c r="E4" s="27"/>
      <c r="F4" s="27"/>
      <c r="G4" s="5"/>
      <c r="H4" s="16"/>
      <c r="I4" s="16"/>
      <c r="J4" s="15"/>
    </row>
    <row r="5" spans="1:10" ht="32.25" customHeight="1">
      <c r="A5" s="67" t="s">
        <v>51</v>
      </c>
      <c r="B5" s="68" t="s">
        <v>336</v>
      </c>
      <c r="C5" s="68" t="s">
        <v>337</v>
      </c>
      <c r="D5" s="20" t="s">
        <v>338</v>
      </c>
      <c r="E5" s="69" t="s">
        <v>189</v>
      </c>
      <c r="F5" s="51" t="s">
        <v>190</v>
      </c>
      <c r="G5" s="6" t="s">
        <v>238</v>
      </c>
      <c r="H5" s="7" t="s">
        <v>191</v>
      </c>
      <c r="I5" s="7" t="s">
        <v>192</v>
      </c>
      <c r="J5" s="53" t="s">
        <v>193</v>
      </c>
    </row>
    <row r="6" spans="1:10" ht="15">
      <c r="A6" s="70" t="s">
        <v>52</v>
      </c>
      <c r="B6" s="70" t="s">
        <v>53</v>
      </c>
      <c r="C6" s="71" t="s">
        <v>4</v>
      </c>
      <c r="D6" s="70" t="s">
        <v>3</v>
      </c>
      <c r="E6" s="20">
        <v>2</v>
      </c>
      <c r="F6" s="52">
        <v>1</v>
      </c>
      <c r="G6" s="3">
        <f aca="true" t="shared" si="0" ref="G6:G68">SUM(E6+F6)</f>
        <v>3</v>
      </c>
      <c r="H6" s="55"/>
      <c r="I6" s="37">
        <f>SUM(H6*1.21)</f>
        <v>0</v>
      </c>
      <c r="J6" s="54">
        <f>SUM(H6*G6)</f>
        <v>0</v>
      </c>
    </row>
    <row r="7" spans="1:10" ht="15">
      <c r="A7" s="70" t="s">
        <v>54</v>
      </c>
      <c r="B7" s="70" t="s">
        <v>55</v>
      </c>
      <c r="C7" s="71" t="s">
        <v>5</v>
      </c>
      <c r="D7" s="70" t="s">
        <v>3</v>
      </c>
      <c r="E7" s="20">
        <v>2</v>
      </c>
      <c r="F7" s="52">
        <v>1</v>
      </c>
      <c r="G7" s="3">
        <f t="shared" si="0"/>
        <v>3</v>
      </c>
      <c r="H7" s="55"/>
      <c r="I7" s="37">
        <f aca="true" t="shared" si="1" ref="I7:I70">SUM(H7*1.21)</f>
        <v>0</v>
      </c>
      <c r="J7" s="54">
        <f aca="true" t="shared" si="2" ref="J7:J70">SUM(H7*G7)</f>
        <v>0</v>
      </c>
    </row>
    <row r="8" spans="1:10" ht="15">
      <c r="A8" s="70" t="s">
        <v>56</v>
      </c>
      <c r="B8" s="70" t="s">
        <v>57</v>
      </c>
      <c r="C8" s="71" t="s">
        <v>6</v>
      </c>
      <c r="D8" s="70" t="s">
        <v>3</v>
      </c>
      <c r="E8" s="20">
        <v>2</v>
      </c>
      <c r="F8" s="52">
        <v>1</v>
      </c>
      <c r="G8" s="3">
        <f t="shared" si="0"/>
        <v>3</v>
      </c>
      <c r="H8" s="55"/>
      <c r="I8" s="37">
        <f t="shared" si="1"/>
        <v>0</v>
      </c>
      <c r="J8" s="54">
        <f t="shared" si="2"/>
        <v>0</v>
      </c>
    </row>
    <row r="9" spans="1:10" ht="15">
      <c r="A9" s="70" t="s">
        <v>58</v>
      </c>
      <c r="B9" s="70" t="s">
        <v>59</v>
      </c>
      <c r="C9" s="71" t="s">
        <v>7</v>
      </c>
      <c r="D9" s="70" t="s">
        <v>3</v>
      </c>
      <c r="E9" s="20">
        <v>2</v>
      </c>
      <c r="F9" s="52">
        <v>1</v>
      </c>
      <c r="G9" s="3">
        <f t="shared" si="0"/>
        <v>3</v>
      </c>
      <c r="H9" s="55"/>
      <c r="I9" s="37">
        <f t="shared" si="1"/>
        <v>0</v>
      </c>
      <c r="J9" s="54">
        <f t="shared" si="2"/>
        <v>0</v>
      </c>
    </row>
    <row r="10" spans="1:10" ht="15">
      <c r="A10" s="70" t="s">
        <v>194</v>
      </c>
      <c r="B10" s="70" t="s">
        <v>195</v>
      </c>
      <c r="C10" s="71" t="s">
        <v>196</v>
      </c>
      <c r="D10" s="70" t="s">
        <v>3</v>
      </c>
      <c r="E10" s="20"/>
      <c r="F10" s="52">
        <v>2</v>
      </c>
      <c r="G10" s="3">
        <f t="shared" si="0"/>
        <v>2</v>
      </c>
      <c r="H10" s="55"/>
      <c r="I10" s="37">
        <f t="shared" si="1"/>
        <v>0</v>
      </c>
      <c r="J10" s="54">
        <f t="shared" si="2"/>
        <v>0</v>
      </c>
    </row>
    <row r="11" spans="1:10" ht="15">
      <c r="A11" s="70" t="s">
        <v>60</v>
      </c>
      <c r="B11" s="70" t="s">
        <v>61</v>
      </c>
      <c r="C11" s="71" t="s">
        <v>8</v>
      </c>
      <c r="D11" s="70" t="s">
        <v>3</v>
      </c>
      <c r="E11" s="20">
        <v>1</v>
      </c>
      <c r="F11" s="52"/>
      <c r="G11" s="3">
        <f t="shared" si="0"/>
        <v>1</v>
      </c>
      <c r="H11" s="37"/>
      <c r="I11" s="37">
        <f t="shared" si="1"/>
        <v>0</v>
      </c>
      <c r="J11" s="54">
        <f t="shared" si="2"/>
        <v>0</v>
      </c>
    </row>
    <row r="12" spans="1:10" ht="15">
      <c r="A12" s="70" t="s">
        <v>62</v>
      </c>
      <c r="B12" s="70" t="s">
        <v>63</v>
      </c>
      <c r="C12" s="71" t="s">
        <v>9</v>
      </c>
      <c r="D12" s="70" t="s">
        <v>3</v>
      </c>
      <c r="E12" s="20"/>
      <c r="F12" s="52">
        <v>2</v>
      </c>
      <c r="G12" s="3">
        <f t="shared" si="0"/>
        <v>2</v>
      </c>
      <c r="H12" s="40"/>
      <c r="I12" s="37">
        <f t="shared" si="1"/>
        <v>0</v>
      </c>
      <c r="J12" s="54">
        <f t="shared" si="2"/>
        <v>0</v>
      </c>
    </row>
    <row r="13" spans="1:10" ht="15">
      <c r="A13" s="70" t="s">
        <v>64</v>
      </c>
      <c r="B13" s="70" t="s">
        <v>63</v>
      </c>
      <c r="C13" s="71" t="s">
        <v>10</v>
      </c>
      <c r="D13" s="70" t="s">
        <v>3</v>
      </c>
      <c r="E13" s="20">
        <v>2</v>
      </c>
      <c r="F13" s="52"/>
      <c r="G13" s="3">
        <f t="shared" si="0"/>
        <v>2</v>
      </c>
      <c r="H13" s="40"/>
      <c r="I13" s="37">
        <f t="shared" si="1"/>
        <v>0</v>
      </c>
      <c r="J13" s="54">
        <f t="shared" si="2"/>
        <v>0</v>
      </c>
    </row>
    <row r="14" spans="1:10" ht="15">
      <c r="A14" s="70" t="s">
        <v>65</v>
      </c>
      <c r="B14" s="70" t="s">
        <v>66</v>
      </c>
      <c r="C14" s="71" t="s">
        <v>10</v>
      </c>
      <c r="D14" s="70" t="s">
        <v>3</v>
      </c>
      <c r="E14" s="20">
        <v>2</v>
      </c>
      <c r="F14" s="52">
        <v>1</v>
      </c>
      <c r="G14" s="3">
        <f t="shared" si="0"/>
        <v>3</v>
      </c>
      <c r="H14" s="40"/>
      <c r="I14" s="37">
        <f t="shared" si="1"/>
        <v>0</v>
      </c>
      <c r="J14" s="54">
        <f t="shared" si="2"/>
        <v>0</v>
      </c>
    </row>
    <row r="15" spans="1:10" ht="15">
      <c r="A15" s="70" t="s">
        <v>197</v>
      </c>
      <c r="B15" s="70" t="s">
        <v>63</v>
      </c>
      <c r="C15" s="71" t="s">
        <v>198</v>
      </c>
      <c r="D15" s="70" t="s">
        <v>3</v>
      </c>
      <c r="E15" s="20"/>
      <c r="F15" s="52">
        <v>1</v>
      </c>
      <c r="G15" s="3">
        <f t="shared" si="0"/>
        <v>1</v>
      </c>
      <c r="H15" s="40"/>
      <c r="I15" s="37">
        <f t="shared" si="1"/>
        <v>0</v>
      </c>
      <c r="J15" s="54">
        <f t="shared" si="2"/>
        <v>0</v>
      </c>
    </row>
    <row r="16" spans="1:10" ht="15">
      <c r="A16" s="70" t="s">
        <v>67</v>
      </c>
      <c r="B16" s="70" t="s">
        <v>68</v>
      </c>
      <c r="C16" s="71" t="s">
        <v>11</v>
      </c>
      <c r="D16" s="70" t="s">
        <v>3</v>
      </c>
      <c r="E16" s="20">
        <v>1</v>
      </c>
      <c r="F16" s="52"/>
      <c r="G16" s="3">
        <f t="shared" si="0"/>
        <v>1</v>
      </c>
      <c r="H16" s="37"/>
      <c r="I16" s="37">
        <f t="shared" si="1"/>
        <v>0</v>
      </c>
      <c r="J16" s="54">
        <f t="shared" si="2"/>
        <v>0</v>
      </c>
    </row>
    <row r="17" spans="1:10" ht="15">
      <c r="A17" s="70" t="s">
        <v>69</v>
      </c>
      <c r="B17" s="70" t="s">
        <v>70</v>
      </c>
      <c r="C17" s="71" t="s">
        <v>12</v>
      </c>
      <c r="D17" s="70" t="s">
        <v>3</v>
      </c>
      <c r="E17" s="20">
        <v>1</v>
      </c>
      <c r="F17" s="52">
        <v>2</v>
      </c>
      <c r="G17" s="3">
        <f t="shared" si="0"/>
        <v>3</v>
      </c>
      <c r="H17" s="37"/>
      <c r="I17" s="37">
        <f t="shared" si="1"/>
        <v>0</v>
      </c>
      <c r="J17" s="54">
        <f t="shared" si="2"/>
        <v>0</v>
      </c>
    </row>
    <row r="18" spans="1:10" ht="15">
      <c r="A18" s="70" t="s">
        <v>199</v>
      </c>
      <c r="B18" s="70" t="s">
        <v>70</v>
      </c>
      <c r="C18" s="71" t="s">
        <v>200</v>
      </c>
      <c r="D18" s="70" t="s">
        <v>3</v>
      </c>
      <c r="E18" s="20"/>
      <c r="F18" s="52">
        <v>2</v>
      </c>
      <c r="G18" s="3">
        <f t="shared" si="0"/>
        <v>2</v>
      </c>
      <c r="H18" s="37"/>
      <c r="I18" s="37">
        <f t="shared" si="1"/>
        <v>0</v>
      </c>
      <c r="J18" s="54">
        <f t="shared" si="2"/>
        <v>0</v>
      </c>
    </row>
    <row r="19" spans="1:10" ht="15">
      <c r="A19" s="70" t="s">
        <v>71</v>
      </c>
      <c r="B19" s="70" t="s">
        <v>72</v>
      </c>
      <c r="C19" s="71" t="s">
        <v>13</v>
      </c>
      <c r="D19" s="70" t="s">
        <v>3</v>
      </c>
      <c r="E19" s="20">
        <v>2</v>
      </c>
      <c r="F19" s="52">
        <v>2</v>
      </c>
      <c r="G19" s="3">
        <f t="shared" si="0"/>
        <v>4</v>
      </c>
      <c r="H19" s="37"/>
      <c r="I19" s="37">
        <f t="shared" si="1"/>
        <v>0</v>
      </c>
      <c r="J19" s="54">
        <f t="shared" si="2"/>
        <v>0</v>
      </c>
    </row>
    <row r="20" spans="1:10" ht="15">
      <c r="A20" s="70" t="s">
        <v>73</v>
      </c>
      <c r="B20" s="70" t="s">
        <v>74</v>
      </c>
      <c r="C20" s="71" t="s">
        <v>14</v>
      </c>
      <c r="D20" s="70" t="s">
        <v>3</v>
      </c>
      <c r="E20" s="20">
        <v>9</v>
      </c>
      <c r="F20" s="52">
        <v>5</v>
      </c>
      <c r="G20" s="3">
        <f t="shared" si="0"/>
        <v>14</v>
      </c>
      <c r="H20" s="37"/>
      <c r="I20" s="37">
        <f t="shared" si="1"/>
        <v>0</v>
      </c>
      <c r="J20" s="54">
        <f t="shared" si="2"/>
        <v>0</v>
      </c>
    </row>
    <row r="21" spans="1:10" ht="15">
      <c r="A21" s="70" t="s">
        <v>75</v>
      </c>
      <c r="B21" s="70" t="s">
        <v>76</v>
      </c>
      <c r="C21" s="71" t="s">
        <v>15</v>
      </c>
      <c r="D21" s="70" t="s">
        <v>3</v>
      </c>
      <c r="E21" s="20">
        <v>3</v>
      </c>
      <c r="F21" s="52">
        <v>1</v>
      </c>
      <c r="G21" s="3">
        <f t="shared" si="0"/>
        <v>4</v>
      </c>
      <c r="H21" s="37"/>
      <c r="I21" s="37">
        <f t="shared" si="1"/>
        <v>0</v>
      </c>
      <c r="J21" s="54">
        <f t="shared" si="2"/>
        <v>0</v>
      </c>
    </row>
    <row r="22" spans="1:10" ht="15">
      <c r="A22" s="70" t="s">
        <v>201</v>
      </c>
      <c r="B22" s="70" t="s">
        <v>202</v>
      </c>
      <c r="C22" s="71" t="s">
        <v>203</v>
      </c>
      <c r="D22" s="70" t="s">
        <v>3</v>
      </c>
      <c r="E22" s="20"/>
      <c r="F22" s="52">
        <v>2</v>
      </c>
      <c r="G22" s="3">
        <f t="shared" si="0"/>
        <v>2</v>
      </c>
      <c r="H22" s="37"/>
      <c r="I22" s="37">
        <f t="shared" si="1"/>
        <v>0</v>
      </c>
      <c r="J22" s="54">
        <f t="shared" si="2"/>
        <v>0</v>
      </c>
    </row>
    <row r="23" spans="1:10" ht="15">
      <c r="A23" s="70" t="s">
        <v>204</v>
      </c>
      <c r="B23" s="70" t="s">
        <v>205</v>
      </c>
      <c r="C23" s="71" t="s">
        <v>206</v>
      </c>
      <c r="D23" s="70" t="s">
        <v>3</v>
      </c>
      <c r="E23" s="20"/>
      <c r="F23" s="52">
        <v>1</v>
      </c>
      <c r="G23" s="3">
        <f t="shared" si="0"/>
        <v>1</v>
      </c>
      <c r="H23" s="37"/>
      <c r="I23" s="37">
        <f t="shared" si="1"/>
        <v>0</v>
      </c>
      <c r="J23" s="54">
        <f t="shared" si="2"/>
        <v>0</v>
      </c>
    </row>
    <row r="24" spans="1:10" ht="15">
      <c r="A24" s="70" t="s">
        <v>207</v>
      </c>
      <c r="B24" s="70" t="s">
        <v>208</v>
      </c>
      <c r="C24" s="71" t="s">
        <v>209</v>
      </c>
      <c r="D24" s="70" t="s">
        <v>3</v>
      </c>
      <c r="E24" s="20"/>
      <c r="F24" s="52">
        <v>1</v>
      </c>
      <c r="G24" s="3">
        <f t="shared" si="0"/>
        <v>1</v>
      </c>
      <c r="H24" s="37"/>
      <c r="I24" s="37">
        <f t="shared" si="1"/>
        <v>0</v>
      </c>
      <c r="J24" s="54">
        <f t="shared" si="2"/>
        <v>0</v>
      </c>
    </row>
    <row r="25" spans="1:10" ht="15">
      <c r="A25" s="70" t="s">
        <v>77</v>
      </c>
      <c r="B25" s="70" t="s">
        <v>78</v>
      </c>
      <c r="C25" s="71" t="s">
        <v>16</v>
      </c>
      <c r="D25" s="70" t="s">
        <v>3</v>
      </c>
      <c r="E25" s="20">
        <v>1</v>
      </c>
      <c r="F25" s="52">
        <v>5</v>
      </c>
      <c r="G25" s="3">
        <f t="shared" si="0"/>
        <v>6</v>
      </c>
      <c r="H25" s="55"/>
      <c r="I25" s="37">
        <f t="shared" si="1"/>
        <v>0</v>
      </c>
      <c r="J25" s="54">
        <f t="shared" si="2"/>
        <v>0</v>
      </c>
    </row>
    <row r="26" spans="1:10" ht="15">
      <c r="A26" s="70" t="s">
        <v>79</v>
      </c>
      <c r="B26" s="70" t="s">
        <v>80</v>
      </c>
      <c r="C26" s="71" t="s">
        <v>17</v>
      </c>
      <c r="D26" s="70" t="s">
        <v>3</v>
      </c>
      <c r="E26" s="20">
        <v>2</v>
      </c>
      <c r="F26" s="52">
        <v>2</v>
      </c>
      <c r="G26" s="3">
        <f t="shared" si="0"/>
        <v>4</v>
      </c>
      <c r="H26" s="55"/>
      <c r="I26" s="37">
        <f t="shared" si="1"/>
        <v>0</v>
      </c>
      <c r="J26" s="54">
        <f t="shared" si="2"/>
        <v>0</v>
      </c>
    </row>
    <row r="27" spans="1:10" ht="15">
      <c r="A27" s="70" t="s">
        <v>81</v>
      </c>
      <c r="B27" s="70" t="s">
        <v>82</v>
      </c>
      <c r="C27" s="71" t="s">
        <v>18</v>
      </c>
      <c r="D27" s="70" t="s">
        <v>3</v>
      </c>
      <c r="E27" s="20">
        <v>9</v>
      </c>
      <c r="F27" s="52">
        <v>5</v>
      </c>
      <c r="G27" s="3">
        <f t="shared" si="0"/>
        <v>14</v>
      </c>
      <c r="H27" s="55"/>
      <c r="I27" s="37">
        <f t="shared" si="1"/>
        <v>0</v>
      </c>
      <c r="J27" s="54">
        <f t="shared" si="2"/>
        <v>0</v>
      </c>
    </row>
    <row r="28" spans="1:10" ht="15">
      <c r="A28" s="70" t="s">
        <v>83</v>
      </c>
      <c r="B28" s="70" t="s">
        <v>84</v>
      </c>
      <c r="C28" s="71" t="s">
        <v>19</v>
      </c>
      <c r="D28" s="70" t="s">
        <v>3</v>
      </c>
      <c r="E28" s="20">
        <v>2</v>
      </c>
      <c r="F28" s="52">
        <v>1</v>
      </c>
      <c r="G28" s="3">
        <f t="shared" si="0"/>
        <v>3</v>
      </c>
      <c r="H28" s="55"/>
      <c r="I28" s="37">
        <f t="shared" si="1"/>
        <v>0</v>
      </c>
      <c r="J28" s="54">
        <f t="shared" si="2"/>
        <v>0</v>
      </c>
    </row>
    <row r="29" spans="1:10" ht="15">
      <c r="A29" s="70" t="s">
        <v>85</v>
      </c>
      <c r="B29" s="70" t="s">
        <v>86</v>
      </c>
      <c r="C29" s="71"/>
      <c r="D29" s="70" t="s">
        <v>3</v>
      </c>
      <c r="E29" s="20">
        <v>13</v>
      </c>
      <c r="F29" s="52">
        <v>13</v>
      </c>
      <c r="G29" s="3">
        <f t="shared" si="0"/>
        <v>26</v>
      </c>
      <c r="H29" s="37"/>
      <c r="I29" s="37">
        <f t="shared" si="1"/>
        <v>0</v>
      </c>
      <c r="J29" s="54">
        <f t="shared" si="2"/>
        <v>0</v>
      </c>
    </row>
    <row r="30" spans="1:10" ht="15">
      <c r="A30" s="70" t="s">
        <v>210</v>
      </c>
      <c r="B30" s="70" t="s">
        <v>211</v>
      </c>
      <c r="C30" s="71" t="s">
        <v>23</v>
      </c>
      <c r="D30" s="70" t="s">
        <v>3</v>
      </c>
      <c r="E30" s="20"/>
      <c r="F30" s="52">
        <v>7</v>
      </c>
      <c r="G30" s="3">
        <f t="shared" si="0"/>
        <v>7</v>
      </c>
      <c r="H30" s="41"/>
      <c r="I30" s="37">
        <f t="shared" si="1"/>
        <v>0</v>
      </c>
      <c r="J30" s="54">
        <f t="shared" si="2"/>
        <v>0</v>
      </c>
    </row>
    <row r="31" spans="1:10" ht="15">
      <c r="A31" s="70" t="s">
        <v>87</v>
      </c>
      <c r="B31" s="70" t="s">
        <v>88</v>
      </c>
      <c r="C31" s="71" t="s">
        <v>20</v>
      </c>
      <c r="D31" s="70" t="s">
        <v>3</v>
      </c>
      <c r="E31" s="20">
        <v>2</v>
      </c>
      <c r="F31" s="52"/>
      <c r="G31" s="3">
        <f t="shared" si="0"/>
        <v>2</v>
      </c>
      <c r="H31" s="41"/>
      <c r="I31" s="37">
        <f t="shared" si="1"/>
        <v>0</v>
      </c>
      <c r="J31" s="54">
        <f t="shared" si="2"/>
        <v>0</v>
      </c>
    </row>
    <row r="32" spans="1:10" ht="15">
      <c r="A32" s="70" t="s">
        <v>89</v>
      </c>
      <c r="B32" s="70" t="s">
        <v>88</v>
      </c>
      <c r="C32" s="71" t="s">
        <v>21</v>
      </c>
      <c r="D32" s="70" t="s">
        <v>3</v>
      </c>
      <c r="E32" s="20">
        <v>10</v>
      </c>
      <c r="F32" s="52">
        <v>6</v>
      </c>
      <c r="G32" s="3">
        <f t="shared" si="0"/>
        <v>16</v>
      </c>
      <c r="H32" s="41"/>
      <c r="I32" s="37">
        <f t="shared" si="1"/>
        <v>0</v>
      </c>
      <c r="J32" s="54">
        <f t="shared" si="2"/>
        <v>0</v>
      </c>
    </row>
    <row r="33" spans="1:10" ht="15">
      <c r="A33" s="70" t="s">
        <v>90</v>
      </c>
      <c r="B33" s="70" t="s">
        <v>88</v>
      </c>
      <c r="C33" s="71" t="s">
        <v>22</v>
      </c>
      <c r="D33" s="70" t="s">
        <v>3</v>
      </c>
      <c r="E33" s="20">
        <v>2</v>
      </c>
      <c r="F33" s="52">
        <v>1</v>
      </c>
      <c r="G33" s="3">
        <f t="shared" si="0"/>
        <v>3</v>
      </c>
      <c r="H33" s="41"/>
      <c r="I33" s="37">
        <f t="shared" si="1"/>
        <v>0</v>
      </c>
      <c r="J33" s="54">
        <f t="shared" si="2"/>
        <v>0</v>
      </c>
    </row>
    <row r="34" spans="1:10" ht="15">
      <c r="A34" s="70" t="s">
        <v>91</v>
      </c>
      <c r="B34" s="70" t="s">
        <v>92</v>
      </c>
      <c r="C34" s="71" t="s">
        <v>21</v>
      </c>
      <c r="D34" s="70" t="s">
        <v>3</v>
      </c>
      <c r="E34" s="20">
        <v>10</v>
      </c>
      <c r="F34" s="52">
        <v>8</v>
      </c>
      <c r="G34" s="3">
        <f t="shared" si="0"/>
        <v>18</v>
      </c>
      <c r="H34" s="41"/>
      <c r="I34" s="37">
        <f t="shared" si="1"/>
        <v>0</v>
      </c>
      <c r="J34" s="54">
        <f t="shared" si="2"/>
        <v>0</v>
      </c>
    </row>
    <row r="35" spans="1:10" ht="15">
      <c r="A35" s="70" t="s">
        <v>93</v>
      </c>
      <c r="B35" s="70" t="s">
        <v>94</v>
      </c>
      <c r="C35" s="71" t="s">
        <v>21</v>
      </c>
      <c r="D35" s="70" t="s">
        <v>3</v>
      </c>
      <c r="E35" s="20">
        <v>1</v>
      </c>
      <c r="F35" s="20"/>
      <c r="G35" s="3">
        <f t="shared" si="0"/>
        <v>1</v>
      </c>
      <c r="H35" s="37"/>
      <c r="I35" s="37">
        <f t="shared" si="1"/>
        <v>0</v>
      </c>
      <c r="J35" s="54">
        <f t="shared" si="2"/>
        <v>0</v>
      </c>
    </row>
    <row r="36" spans="1:10" ht="15">
      <c r="A36" s="70" t="s">
        <v>95</v>
      </c>
      <c r="B36" s="70" t="s">
        <v>96</v>
      </c>
      <c r="C36" s="71" t="s">
        <v>22</v>
      </c>
      <c r="D36" s="70" t="s">
        <v>3</v>
      </c>
      <c r="E36" s="20">
        <v>2</v>
      </c>
      <c r="F36" s="20">
        <v>1</v>
      </c>
      <c r="G36" s="3">
        <f t="shared" si="0"/>
        <v>3</v>
      </c>
      <c r="H36" s="37"/>
      <c r="I36" s="37">
        <f t="shared" si="1"/>
        <v>0</v>
      </c>
      <c r="J36" s="37">
        <f t="shared" si="2"/>
        <v>0</v>
      </c>
    </row>
    <row r="37" spans="1:10" ht="15">
      <c r="A37" s="70" t="s">
        <v>97</v>
      </c>
      <c r="B37" s="70" t="s">
        <v>98</v>
      </c>
      <c r="C37" s="71" t="s">
        <v>23</v>
      </c>
      <c r="D37" s="70" t="s">
        <v>3</v>
      </c>
      <c r="E37" s="20">
        <v>11</v>
      </c>
      <c r="F37" s="20">
        <v>7</v>
      </c>
      <c r="G37" s="3">
        <f t="shared" si="0"/>
        <v>18</v>
      </c>
      <c r="H37" s="41"/>
      <c r="I37" s="37">
        <f t="shared" si="1"/>
        <v>0</v>
      </c>
      <c r="J37" s="37">
        <f t="shared" si="2"/>
        <v>0</v>
      </c>
    </row>
    <row r="38" spans="1:10" ht="15">
      <c r="A38" s="70" t="s">
        <v>212</v>
      </c>
      <c r="B38" s="70" t="s">
        <v>213</v>
      </c>
      <c r="C38" s="71" t="s">
        <v>214</v>
      </c>
      <c r="D38" s="70" t="s">
        <v>3</v>
      </c>
      <c r="E38" s="20"/>
      <c r="F38" s="20">
        <v>2</v>
      </c>
      <c r="G38" s="3">
        <f t="shared" si="0"/>
        <v>2</v>
      </c>
      <c r="H38" s="42"/>
      <c r="I38" s="37">
        <f t="shared" si="1"/>
        <v>0</v>
      </c>
      <c r="J38" s="37">
        <f t="shared" si="2"/>
        <v>0</v>
      </c>
    </row>
    <row r="39" spans="1:10" ht="15">
      <c r="A39" s="70" t="s">
        <v>99</v>
      </c>
      <c r="B39" s="70" t="s">
        <v>100</v>
      </c>
      <c r="C39" s="71" t="s">
        <v>24</v>
      </c>
      <c r="D39" s="70" t="s">
        <v>3</v>
      </c>
      <c r="E39" s="20">
        <v>1</v>
      </c>
      <c r="F39" s="43"/>
      <c r="G39" s="44">
        <f t="shared" si="0"/>
        <v>1</v>
      </c>
      <c r="H39" s="41"/>
      <c r="I39" s="37">
        <f t="shared" si="1"/>
        <v>0</v>
      </c>
      <c r="J39" s="37">
        <f t="shared" si="2"/>
        <v>0</v>
      </c>
    </row>
    <row r="40" spans="1:10" ht="15">
      <c r="A40" s="70" t="s">
        <v>101</v>
      </c>
      <c r="B40" s="70" t="s">
        <v>102</v>
      </c>
      <c r="C40" s="71" t="s">
        <v>25</v>
      </c>
      <c r="D40" s="70" t="s">
        <v>3</v>
      </c>
      <c r="E40" s="20">
        <v>2</v>
      </c>
      <c r="F40" s="43">
        <v>14</v>
      </c>
      <c r="G40" s="44">
        <f t="shared" si="0"/>
        <v>16</v>
      </c>
      <c r="H40" s="41"/>
      <c r="I40" s="37">
        <f t="shared" si="1"/>
        <v>0</v>
      </c>
      <c r="J40" s="37">
        <f t="shared" si="2"/>
        <v>0</v>
      </c>
    </row>
    <row r="41" spans="1:10" ht="15">
      <c r="A41" s="70" t="s">
        <v>215</v>
      </c>
      <c r="B41" s="70" t="s">
        <v>341</v>
      </c>
      <c r="C41" s="71" t="s">
        <v>216</v>
      </c>
      <c r="D41" s="70" t="s">
        <v>3</v>
      </c>
      <c r="E41" s="20"/>
      <c r="F41" s="43">
        <v>1</v>
      </c>
      <c r="G41" s="44">
        <f t="shared" si="0"/>
        <v>1</v>
      </c>
      <c r="H41" s="41"/>
      <c r="I41" s="37">
        <f t="shared" si="1"/>
        <v>0</v>
      </c>
      <c r="J41" s="37">
        <f t="shared" si="2"/>
        <v>0</v>
      </c>
    </row>
    <row r="42" spans="1:10" ht="15">
      <c r="A42" s="70" t="s">
        <v>103</v>
      </c>
      <c r="B42" s="70" t="s">
        <v>342</v>
      </c>
      <c r="C42" s="71" t="s">
        <v>26</v>
      </c>
      <c r="D42" s="70" t="s">
        <v>3</v>
      </c>
      <c r="E42" s="20">
        <v>3</v>
      </c>
      <c r="F42" s="20">
        <v>2</v>
      </c>
      <c r="G42" s="3">
        <f t="shared" si="0"/>
        <v>5</v>
      </c>
      <c r="H42" s="37"/>
      <c r="I42" s="37">
        <f t="shared" si="1"/>
        <v>0</v>
      </c>
      <c r="J42" s="37">
        <f t="shared" si="2"/>
        <v>0</v>
      </c>
    </row>
    <row r="43" spans="1:10" ht="15">
      <c r="A43" s="70" t="s">
        <v>217</v>
      </c>
      <c r="B43" s="70" t="s">
        <v>342</v>
      </c>
      <c r="C43" s="71" t="s">
        <v>218</v>
      </c>
      <c r="D43" s="70" t="s">
        <v>3</v>
      </c>
      <c r="E43" s="20"/>
      <c r="F43" s="20">
        <v>1</v>
      </c>
      <c r="G43" s="3">
        <f t="shared" si="0"/>
        <v>1</v>
      </c>
      <c r="H43" s="37"/>
      <c r="I43" s="37">
        <f t="shared" si="1"/>
        <v>0</v>
      </c>
      <c r="J43" s="37">
        <f t="shared" si="2"/>
        <v>0</v>
      </c>
    </row>
    <row r="44" spans="1:10" ht="15">
      <c r="A44" s="70" t="s">
        <v>105</v>
      </c>
      <c r="B44" s="70" t="s">
        <v>106</v>
      </c>
      <c r="C44" s="71" t="s">
        <v>21</v>
      </c>
      <c r="D44" s="70" t="s">
        <v>3</v>
      </c>
      <c r="E44" s="20">
        <v>4</v>
      </c>
      <c r="F44" s="20">
        <v>3</v>
      </c>
      <c r="G44" s="3">
        <f t="shared" si="0"/>
        <v>7</v>
      </c>
      <c r="H44" s="41"/>
      <c r="I44" s="37">
        <f t="shared" si="1"/>
        <v>0</v>
      </c>
      <c r="J44" s="37">
        <f t="shared" si="2"/>
        <v>0</v>
      </c>
    </row>
    <row r="45" spans="1:10" ht="15">
      <c r="A45" s="70" t="s">
        <v>107</v>
      </c>
      <c r="B45" s="70" t="s">
        <v>108</v>
      </c>
      <c r="C45" s="71" t="s">
        <v>27</v>
      </c>
      <c r="D45" s="70" t="s">
        <v>3</v>
      </c>
      <c r="E45" s="20">
        <v>2</v>
      </c>
      <c r="F45" s="20">
        <v>1</v>
      </c>
      <c r="G45" s="3">
        <f t="shared" si="0"/>
        <v>3</v>
      </c>
      <c r="H45" s="37"/>
      <c r="I45" s="37">
        <f t="shared" si="1"/>
        <v>0</v>
      </c>
      <c r="J45" s="37">
        <f t="shared" si="2"/>
        <v>0</v>
      </c>
    </row>
    <row r="46" spans="1:10" ht="15">
      <c r="A46" s="70" t="s">
        <v>109</v>
      </c>
      <c r="B46" s="70" t="s">
        <v>110</v>
      </c>
      <c r="C46" s="71" t="s">
        <v>28</v>
      </c>
      <c r="D46" s="70" t="s">
        <v>3</v>
      </c>
      <c r="E46" s="20">
        <v>2</v>
      </c>
      <c r="F46" s="20">
        <v>1</v>
      </c>
      <c r="G46" s="3">
        <f t="shared" si="0"/>
        <v>3</v>
      </c>
      <c r="H46" s="37"/>
      <c r="I46" s="37">
        <f t="shared" si="1"/>
        <v>0</v>
      </c>
      <c r="J46" s="37">
        <f t="shared" si="2"/>
        <v>0</v>
      </c>
    </row>
    <row r="47" spans="1:10" ht="15">
      <c r="A47" s="70" t="s">
        <v>219</v>
      </c>
      <c r="B47" s="70" t="s">
        <v>220</v>
      </c>
      <c r="C47" s="71" t="s">
        <v>221</v>
      </c>
      <c r="D47" s="70" t="s">
        <v>3</v>
      </c>
      <c r="E47" s="20"/>
      <c r="F47" s="20">
        <v>4</v>
      </c>
      <c r="G47" s="3">
        <f t="shared" si="0"/>
        <v>4</v>
      </c>
      <c r="H47" s="55"/>
      <c r="I47" s="37">
        <f t="shared" si="1"/>
        <v>0</v>
      </c>
      <c r="J47" s="37">
        <f t="shared" si="2"/>
        <v>0</v>
      </c>
    </row>
    <row r="48" spans="1:10" ht="15">
      <c r="A48" s="70" t="s">
        <v>222</v>
      </c>
      <c r="B48" s="70" t="s">
        <v>223</v>
      </c>
      <c r="C48" s="71" t="s">
        <v>224</v>
      </c>
      <c r="D48" s="70" t="s">
        <v>3</v>
      </c>
      <c r="E48" s="20"/>
      <c r="F48" s="20">
        <v>4</v>
      </c>
      <c r="G48" s="3">
        <f t="shared" si="0"/>
        <v>4</v>
      </c>
      <c r="H48" s="55"/>
      <c r="I48" s="37">
        <f t="shared" si="1"/>
        <v>0</v>
      </c>
      <c r="J48" s="37">
        <f t="shared" si="2"/>
        <v>0</v>
      </c>
    </row>
    <row r="49" spans="1:10" ht="15">
      <c r="A49" s="70" t="s">
        <v>111</v>
      </c>
      <c r="B49" s="70" t="s">
        <v>112</v>
      </c>
      <c r="C49" s="71" t="s">
        <v>29</v>
      </c>
      <c r="D49" s="70" t="s">
        <v>3</v>
      </c>
      <c r="E49" s="20">
        <v>8</v>
      </c>
      <c r="F49" s="20"/>
      <c r="G49" s="3">
        <f t="shared" si="0"/>
        <v>8</v>
      </c>
      <c r="H49" s="56"/>
      <c r="I49" s="37">
        <f t="shared" si="1"/>
        <v>0</v>
      </c>
      <c r="J49" s="37">
        <f t="shared" si="2"/>
        <v>0</v>
      </c>
    </row>
    <row r="50" spans="1:10" ht="15">
      <c r="A50" s="70" t="s">
        <v>113</v>
      </c>
      <c r="B50" s="70" t="s">
        <v>227</v>
      </c>
      <c r="C50" s="71" t="s">
        <v>30</v>
      </c>
      <c r="D50" s="70" t="s">
        <v>3</v>
      </c>
      <c r="E50" s="20">
        <v>4</v>
      </c>
      <c r="F50" s="20"/>
      <c r="G50" s="3">
        <f t="shared" si="0"/>
        <v>4</v>
      </c>
      <c r="H50" s="56"/>
      <c r="I50" s="37">
        <f t="shared" si="1"/>
        <v>0</v>
      </c>
      <c r="J50" s="37">
        <f t="shared" si="2"/>
        <v>0</v>
      </c>
    </row>
    <row r="51" spans="1:10" ht="15">
      <c r="A51" s="70" t="s">
        <v>114</v>
      </c>
      <c r="B51" s="70" t="s">
        <v>115</v>
      </c>
      <c r="C51" s="71" t="s">
        <v>31</v>
      </c>
      <c r="D51" s="70" t="s">
        <v>3</v>
      </c>
      <c r="E51" s="20">
        <v>4</v>
      </c>
      <c r="F51" s="20"/>
      <c r="G51" s="3">
        <f t="shared" si="0"/>
        <v>4</v>
      </c>
      <c r="H51" s="56"/>
      <c r="I51" s="37">
        <f t="shared" si="1"/>
        <v>0</v>
      </c>
      <c r="J51" s="37">
        <f t="shared" si="2"/>
        <v>0</v>
      </c>
    </row>
    <row r="52" spans="1:10" ht="15">
      <c r="A52" s="70" t="s">
        <v>116</v>
      </c>
      <c r="B52" s="70" t="s">
        <v>48</v>
      </c>
      <c r="C52" s="71" t="s">
        <v>32</v>
      </c>
      <c r="D52" s="70" t="s">
        <v>3</v>
      </c>
      <c r="E52" s="20">
        <v>4</v>
      </c>
      <c r="F52" s="20"/>
      <c r="G52" s="3">
        <f t="shared" si="0"/>
        <v>4</v>
      </c>
      <c r="H52" s="56"/>
      <c r="I52" s="37">
        <f t="shared" si="1"/>
        <v>0</v>
      </c>
      <c r="J52" s="37">
        <f t="shared" si="2"/>
        <v>0</v>
      </c>
    </row>
    <row r="53" spans="1:10" ht="15">
      <c r="A53" s="70" t="s">
        <v>117</v>
      </c>
      <c r="B53" s="70" t="s">
        <v>118</v>
      </c>
      <c r="C53" s="71" t="s">
        <v>33</v>
      </c>
      <c r="D53" s="70" t="s">
        <v>3</v>
      </c>
      <c r="E53" s="20">
        <v>1</v>
      </c>
      <c r="F53" s="20"/>
      <c r="G53" s="3">
        <f t="shared" si="0"/>
        <v>1</v>
      </c>
      <c r="H53" s="56"/>
      <c r="I53" s="37">
        <f t="shared" si="1"/>
        <v>0</v>
      </c>
      <c r="J53" s="37">
        <f t="shared" si="2"/>
        <v>0</v>
      </c>
    </row>
    <row r="54" spans="1:10" ht="15">
      <c r="A54" s="70" t="s">
        <v>225</v>
      </c>
      <c r="B54" s="70" t="s">
        <v>115</v>
      </c>
      <c r="C54" s="71" t="s">
        <v>226</v>
      </c>
      <c r="D54" s="70" t="s">
        <v>3</v>
      </c>
      <c r="E54" s="20"/>
      <c r="F54" s="20">
        <v>2</v>
      </c>
      <c r="G54" s="3">
        <f t="shared" si="0"/>
        <v>2</v>
      </c>
      <c r="H54" s="37"/>
      <c r="I54" s="37">
        <f t="shared" si="1"/>
        <v>0</v>
      </c>
      <c r="J54" s="37">
        <f t="shared" si="2"/>
        <v>0</v>
      </c>
    </row>
    <row r="55" spans="1:10" ht="15">
      <c r="A55" s="70" t="s">
        <v>340</v>
      </c>
      <c r="B55" s="70" t="s">
        <v>115</v>
      </c>
      <c r="C55" s="71" t="s">
        <v>33</v>
      </c>
      <c r="D55" s="70" t="s">
        <v>3</v>
      </c>
      <c r="E55" s="20"/>
      <c r="F55" s="20">
        <v>1</v>
      </c>
      <c r="G55" s="67">
        <f aca="true" t="shared" si="3" ref="G55">SUM(E55+F55)</f>
        <v>1</v>
      </c>
      <c r="H55" s="78"/>
      <c r="I55" s="37">
        <f aca="true" t="shared" si="4" ref="I55">SUM(H55*1.21)</f>
        <v>0</v>
      </c>
      <c r="J55" s="37">
        <f aca="true" t="shared" si="5" ref="J55">SUM(H55*G55)</f>
        <v>0</v>
      </c>
    </row>
    <row r="56" spans="1:10" ht="15">
      <c r="A56" s="70" t="s">
        <v>119</v>
      </c>
      <c r="B56" s="70" t="s">
        <v>339</v>
      </c>
      <c r="C56" s="71" t="s">
        <v>34</v>
      </c>
      <c r="D56" s="70" t="s">
        <v>3</v>
      </c>
      <c r="E56" s="20">
        <v>4</v>
      </c>
      <c r="F56" s="20">
        <v>2</v>
      </c>
      <c r="G56" s="3">
        <f t="shared" si="0"/>
        <v>6</v>
      </c>
      <c r="H56" s="56"/>
      <c r="I56" s="37">
        <f t="shared" si="1"/>
        <v>0</v>
      </c>
      <c r="J56" s="37">
        <f t="shared" si="2"/>
        <v>0</v>
      </c>
    </row>
    <row r="57" spans="1:10" ht="15">
      <c r="A57" s="70" t="s">
        <v>120</v>
      </c>
      <c r="B57" s="70" t="s">
        <v>339</v>
      </c>
      <c r="C57" s="71" t="s">
        <v>35</v>
      </c>
      <c r="D57" s="70" t="s">
        <v>3</v>
      </c>
      <c r="E57" s="20">
        <v>2</v>
      </c>
      <c r="F57" s="20">
        <v>1</v>
      </c>
      <c r="G57" s="3">
        <f t="shared" si="0"/>
        <v>3</v>
      </c>
      <c r="H57" s="56"/>
      <c r="I57" s="37">
        <f t="shared" si="1"/>
        <v>0</v>
      </c>
      <c r="J57" s="37">
        <f t="shared" si="2"/>
        <v>0</v>
      </c>
    </row>
    <row r="58" spans="1:10" ht="15">
      <c r="A58" s="70" t="s">
        <v>121</v>
      </c>
      <c r="B58" s="70" t="s">
        <v>339</v>
      </c>
      <c r="C58" s="71" t="s">
        <v>36</v>
      </c>
      <c r="D58" s="70" t="s">
        <v>3</v>
      </c>
      <c r="E58" s="20">
        <v>4</v>
      </c>
      <c r="F58" s="20">
        <v>2</v>
      </c>
      <c r="G58" s="3">
        <f t="shared" si="0"/>
        <v>6</v>
      </c>
      <c r="H58" s="56"/>
      <c r="I58" s="37">
        <f t="shared" si="1"/>
        <v>0</v>
      </c>
      <c r="J58" s="37">
        <f t="shared" si="2"/>
        <v>0</v>
      </c>
    </row>
    <row r="59" spans="1:10" ht="15">
      <c r="A59" s="70" t="s">
        <v>122</v>
      </c>
      <c r="B59" s="70" t="s">
        <v>123</v>
      </c>
      <c r="C59" s="71" t="s">
        <v>36</v>
      </c>
      <c r="D59" s="70" t="s">
        <v>3</v>
      </c>
      <c r="E59" s="20">
        <v>2</v>
      </c>
      <c r="F59" s="20"/>
      <c r="G59" s="3">
        <f t="shared" si="0"/>
        <v>2</v>
      </c>
      <c r="H59" s="56"/>
      <c r="I59" s="37">
        <f t="shared" si="1"/>
        <v>0</v>
      </c>
      <c r="J59" s="37">
        <f t="shared" si="2"/>
        <v>0</v>
      </c>
    </row>
    <row r="60" spans="1:10" ht="15">
      <c r="A60" s="70" t="s">
        <v>124</v>
      </c>
      <c r="B60" s="70" t="s">
        <v>125</v>
      </c>
      <c r="C60" s="71"/>
      <c r="D60" s="70" t="s">
        <v>3</v>
      </c>
      <c r="E60" s="20">
        <v>12</v>
      </c>
      <c r="F60" s="20">
        <v>4</v>
      </c>
      <c r="G60" s="3">
        <f t="shared" si="0"/>
        <v>16</v>
      </c>
      <c r="H60" s="56"/>
      <c r="I60" s="37">
        <f t="shared" si="1"/>
        <v>0</v>
      </c>
      <c r="J60" s="37">
        <f t="shared" si="2"/>
        <v>0</v>
      </c>
    </row>
    <row r="61" spans="1:10" ht="15">
      <c r="A61" s="72" t="s">
        <v>126</v>
      </c>
      <c r="B61" s="72" t="s">
        <v>127</v>
      </c>
      <c r="C61" s="73"/>
      <c r="D61" s="72" t="s">
        <v>3</v>
      </c>
      <c r="E61" s="28">
        <v>8</v>
      </c>
      <c r="F61" s="28">
        <v>4</v>
      </c>
      <c r="G61" s="48">
        <f t="shared" si="0"/>
        <v>12</v>
      </c>
      <c r="H61" s="57"/>
      <c r="I61" s="46">
        <f t="shared" si="1"/>
        <v>0</v>
      </c>
      <c r="J61" s="46">
        <f t="shared" si="2"/>
        <v>0</v>
      </c>
    </row>
    <row r="62" spans="1:10" ht="15">
      <c r="A62" s="28">
        <v>462099</v>
      </c>
      <c r="B62" s="72" t="s">
        <v>187</v>
      </c>
      <c r="C62" s="73" t="s">
        <v>188</v>
      </c>
      <c r="D62" s="72" t="s">
        <v>3</v>
      </c>
      <c r="E62" s="28">
        <v>22</v>
      </c>
      <c r="F62" s="28">
        <v>9</v>
      </c>
      <c r="G62" s="48">
        <f t="shared" si="0"/>
        <v>31</v>
      </c>
      <c r="H62" s="46"/>
      <c r="I62" s="46">
        <f t="shared" si="1"/>
        <v>0</v>
      </c>
      <c r="J62" s="46">
        <f t="shared" si="2"/>
        <v>0</v>
      </c>
    </row>
    <row r="63" spans="1:10" ht="15">
      <c r="A63" s="72" t="s">
        <v>228</v>
      </c>
      <c r="B63" s="72" t="s">
        <v>129</v>
      </c>
      <c r="C63" s="73" t="s">
        <v>229</v>
      </c>
      <c r="D63" s="72" t="s">
        <v>3</v>
      </c>
      <c r="E63" s="28"/>
      <c r="F63" s="28">
        <v>1</v>
      </c>
      <c r="G63" s="48">
        <f t="shared" si="0"/>
        <v>1</v>
      </c>
      <c r="H63" s="46"/>
      <c r="I63" s="46">
        <f t="shared" si="1"/>
        <v>0</v>
      </c>
      <c r="J63" s="46">
        <f t="shared" si="2"/>
        <v>0</v>
      </c>
    </row>
    <row r="64" spans="1:10" ht="15">
      <c r="A64" s="70" t="s">
        <v>128</v>
      </c>
      <c r="B64" s="70" t="s">
        <v>129</v>
      </c>
      <c r="C64" s="71" t="s">
        <v>37</v>
      </c>
      <c r="D64" s="70" t="s">
        <v>3</v>
      </c>
      <c r="E64" s="20">
        <v>2</v>
      </c>
      <c r="F64" s="20">
        <v>2</v>
      </c>
      <c r="G64" s="3">
        <f t="shared" si="0"/>
        <v>4</v>
      </c>
      <c r="H64" s="41"/>
      <c r="I64" s="37">
        <f t="shared" si="1"/>
        <v>0</v>
      </c>
      <c r="J64" s="37">
        <f t="shared" si="2"/>
        <v>0</v>
      </c>
    </row>
    <row r="65" spans="1:10" ht="15">
      <c r="A65" s="70" t="s">
        <v>130</v>
      </c>
      <c r="B65" s="70" t="s">
        <v>131</v>
      </c>
      <c r="C65" s="71"/>
      <c r="D65" s="70" t="s">
        <v>3</v>
      </c>
      <c r="E65" s="20">
        <v>34</v>
      </c>
      <c r="F65" s="20">
        <v>21</v>
      </c>
      <c r="G65" s="3">
        <f t="shared" si="0"/>
        <v>55</v>
      </c>
      <c r="H65" s="55"/>
      <c r="I65" s="37">
        <f t="shared" si="1"/>
        <v>0</v>
      </c>
      <c r="J65" s="37">
        <f t="shared" si="2"/>
        <v>0</v>
      </c>
    </row>
    <row r="66" spans="1:10" ht="15">
      <c r="A66" s="70" t="s">
        <v>132</v>
      </c>
      <c r="B66" s="70" t="s">
        <v>133</v>
      </c>
      <c r="C66" s="71" t="s">
        <v>38</v>
      </c>
      <c r="D66" s="70" t="s">
        <v>3</v>
      </c>
      <c r="E66" s="20">
        <v>20</v>
      </c>
      <c r="F66" s="20">
        <v>4</v>
      </c>
      <c r="G66" s="3">
        <f t="shared" si="0"/>
        <v>24</v>
      </c>
      <c r="H66" s="55"/>
      <c r="I66" s="37">
        <f t="shared" si="1"/>
        <v>0</v>
      </c>
      <c r="J66" s="37">
        <f t="shared" si="2"/>
        <v>0</v>
      </c>
    </row>
    <row r="67" spans="1:10" ht="15">
      <c r="A67" s="70" t="s">
        <v>134</v>
      </c>
      <c r="B67" s="70" t="s">
        <v>135</v>
      </c>
      <c r="C67" s="71" t="s">
        <v>332</v>
      </c>
      <c r="D67" s="70" t="s">
        <v>3</v>
      </c>
      <c r="E67" s="20">
        <v>2</v>
      </c>
      <c r="F67" s="20">
        <v>1</v>
      </c>
      <c r="G67" s="3">
        <f t="shared" si="0"/>
        <v>3</v>
      </c>
      <c r="H67" s="55"/>
      <c r="I67" s="37">
        <f t="shared" si="1"/>
        <v>0</v>
      </c>
      <c r="J67" s="37">
        <f t="shared" si="2"/>
        <v>0</v>
      </c>
    </row>
    <row r="68" spans="1:10" ht="15">
      <c r="A68" s="70" t="s">
        <v>136</v>
      </c>
      <c r="B68" s="70" t="s">
        <v>137</v>
      </c>
      <c r="C68" s="71" t="s">
        <v>333</v>
      </c>
      <c r="D68" s="70" t="s">
        <v>3</v>
      </c>
      <c r="E68" s="20"/>
      <c r="F68" s="20">
        <v>4</v>
      </c>
      <c r="G68" s="3">
        <f t="shared" si="0"/>
        <v>4</v>
      </c>
      <c r="H68" s="55"/>
      <c r="I68" s="37">
        <f t="shared" si="1"/>
        <v>0</v>
      </c>
      <c r="J68" s="37">
        <f t="shared" si="2"/>
        <v>0</v>
      </c>
    </row>
    <row r="69" spans="1:10" ht="15">
      <c r="A69" s="70" t="s">
        <v>138</v>
      </c>
      <c r="B69" s="70" t="s">
        <v>135</v>
      </c>
      <c r="C69" s="71" t="s">
        <v>334</v>
      </c>
      <c r="D69" s="70" t="s">
        <v>3</v>
      </c>
      <c r="E69" s="20">
        <v>8</v>
      </c>
      <c r="F69" s="20">
        <v>5</v>
      </c>
      <c r="G69" s="3">
        <f aca="true" t="shared" si="6" ref="G69:G97">SUM(E69+F69)</f>
        <v>13</v>
      </c>
      <c r="H69" s="55"/>
      <c r="I69" s="37">
        <f t="shared" si="1"/>
        <v>0</v>
      </c>
      <c r="J69" s="37">
        <f t="shared" si="2"/>
        <v>0</v>
      </c>
    </row>
    <row r="70" spans="1:10" ht="15">
      <c r="A70" s="70" t="s">
        <v>230</v>
      </c>
      <c r="B70" s="70" t="s">
        <v>231</v>
      </c>
      <c r="C70" s="71" t="s">
        <v>232</v>
      </c>
      <c r="D70" s="70" t="s">
        <v>3</v>
      </c>
      <c r="E70" s="20"/>
      <c r="F70" s="20">
        <v>3</v>
      </c>
      <c r="G70" s="3">
        <f t="shared" si="6"/>
        <v>3</v>
      </c>
      <c r="H70" s="55"/>
      <c r="I70" s="37">
        <f t="shared" si="1"/>
        <v>0</v>
      </c>
      <c r="J70" s="37">
        <f t="shared" si="2"/>
        <v>0</v>
      </c>
    </row>
    <row r="71" spans="1:10" ht="15">
      <c r="A71" s="70" t="s">
        <v>139</v>
      </c>
      <c r="B71" s="70" t="s">
        <v>140</v>
      </c>
      <c r="C71" s="71"/>
      <c r="D71" s="70" t="s">
        <v>3</v>
      </c>
      <c r="E71" s="20">
        <v>16</v>
      </c>
      <c r="F71" s="20">
        <v>17</v>
      </c>
      <c r="G71" s="3">
        <f t="shared" si="6"/>
        <v>33</v>
      </c>
      <c r="H71" s="55"/>
      <c r="I71" s="37">
        <f aca="true" t="shared" si="7" ref="I71:I97">SUM(H71*1.21)</f>
        <v>0</v>
      </c>
      <c r="J71" s="37">
        <f aca="true" t="shared" si="8" ref="J71:J97">SUM(H71*G71)</f>
        <v>0</v>
      </c>
    </row>
    <row r="72" spans="1:10" ht="15">
      <c r="A72" s="70" t="s">
        <v>141</v>
      </c>
      <c r="B72" s="70" t="s">
        <v>142</v>
      </c>
      <c r="C72" s="71"/>
      <c r="D72" s="70" t="s">
        <v>3</v>
      </c>
      <c r="E72" s="20">
        <v>2</v>
      </c>
      <c r="F72" s="20">
        <v>10</v>
      </c>
      <c r="G72" s="3">
        <f t="shared" si="6"/>
        <v>12</v>
      </c>
      <c r="H72" s="55"/>
      <c r="I72" s="37">
        <f t="shared" si="7"/>
        <v>0</v>
      </c>
      <c r="J72" s="37">
        <f t="shared" si="8"/>
        <v>0</v>
      </c>
    </row>
    <row r="73" spans="1:10" ht="15">
      <c r="A73" s="70" t="s">
        <v>143</v>
      </c>
      <c r="B73" s="70" t="s">
        <v>144</v>
      </c>
      <c r="C73" s="71" t="s">
        <v>39</v>
      </c>
      <c r="D73" s="70" t="s">
        <v>3</v>
      </c>
      <c r="E73" s="20">
        <v>86</v>
      </c>
      <c r="F73" s="20">
        <v>45</v>
      </c>
      <c r="G73" s="3">
        <f t="shared" si="6"/>
        <v>131</v>
      </c>
      <c r="H73" s="55"/>
      <c r="I73" s="37">
        <f t="shared" si="7"/>
        <v>0</v>
      </c>
      <c r="J73" s="37">
        <f t="shared" si="8"/>
        <v>0</v>
      </c>
    </row>
    <row r="74" spans="1:10" ht="15">
      <c r="A74" s="70" t="s">
        <v>145</v>
      </c>
      <c r="B74" s="70" t="s">
        <v>146</v>
      </c>
      <c r="C74" s="71"/>
      <c r="D74" s="70" t="s">
        <v>3</v>
      </c>
      <c r="E74" s="20">
        <v>6</v>
      </c>
      <c r="F74" s="20">
        <v>3</v>
      </c>
      <c r="G74" s="3">
        <f t="shared" si="6"/>
        <v>9</v>
      </c>
      <c r="H74" s="55"/>
      <c r="I74" s="37">
        <f t="shared" si="7"/>
        <v>0</v>
      </c>
      <c r="J74" s="37">
        <f t="shared" si="8"/>
        <v>0</v>
      </c>
    </row>
    <row r="75" spans="1:10" ht="15">
      <c r="A75" s="70" t="s">
        <v>147</v>
      </c>
      <c r="B75" s="70" t="s">
        <v>148</v>
      </c>
      <c r="C75" s="71"/>
      <c r="D75" s="70" t="s">
        <v>3</v>
      </c>
      <c r="E75" s="20">
        <v>4</v>
      </c>
      <c r="F75" s="20">
        <v>6</v>
      </c>
      <c r="G75" s="3">
        <f t="shared" si="6"/>
        <v>10</v>
      </c>
      <c r="H75" s="37"/>
      <c r="I75" s="37">
        <f t="shared" si="7"/>
        <v>0</v>
      </c>
      <c r="J75" s="37">
        <f t="shared" si="8"/>
        <v>0</v>
      </c>
    </row>
    <row r="76" spans="1:10" ht="15">
      <c r="A76" s="70" t="s">
        <v>149</v>
      </c>
      <c r="B76" s="70" t="s">
        <v>150</v>
      </c>
      <c r="C76" s="71"/>
      <c r="D76" s="70" t="s">
        <v>3</v>
      </c>
      <c r="E76" s="20">
        <v>2</v>
      </c>
      <c r="F76" s="20">
        <v>2</v>
      </c>
      <c r="G76" s="3">
        <f t="shared" si="6"/>
        <v>4</v>
      </c>
      <c r="H76" s="37"/>
      <c r="I76" s="37">
        <f t="shared" si="7"/>
        <v>0</v>
      </c>
      <c r="J76" s="37">
        <f t="shared" si="8"/>
        <v>0</v>
      </c>
    </row>
    <row r="77" spans="1:10" ht="15">
      <c r="A77" s="70" t="s">
        <v>233</v>
      </c>
      <c r="B77" s="70" t="s">
        <v>234</v>
      </c>
      <c r="C77" s="71" t="s">
        <v>235</v>
      </c>
      <c r="D77" s="70" t="s">
        <v>3</v>
      </c>
      <c r="E77" s="20"/>
      <c r="F77" s="20">
        <v>3</v>
      </c>
      <c r="G77" s="3">
        <f t="shared" si="6"/>
        <v>3</v>
      </c>
      <c r="H77" s="37"/>
      <c r="I77" s="37">
        <f t="shared" si="7"/>
        <v>0</v>
      </c>
      <c r="J77" s="37">
        <f t="shared" si="8"/>
        <v>0</v>
      </c>
    </row>
    <row r="78" spans="1:10" ht="15">
      <c r="A78" s="70" t="s">
        <v>236</v>
      </c>
      <c r="B78" s="70" t="s">
        <v>152</v>
      </c>
      <c r="C78" s="71" t="s">
        <v>237</v>
      </c>
      <c r="D78" s="70" t="s">
        <v>3</v>
      </c>
      <c r="E78" s="20"/>
      <c r="F78" s="20">
        <v>4</v>
      </c>
      <c r="G78" s="3">
        <f t="shared" si="6"/>
        <v>4</v>
      </c>
      <c r="H78" s="37"/>
      <c r="I78" s="37">
        <f t="shared" si="7"/>
        <v>0</v>
      </c>
      <c r="J78" s="37">
        <f t="shared" si="8"/>
        <v>0</v>
      </c>
    </row>
    <row r="79" spans="1:10" ht="15">
      <c r="A79" s="70" t="s">
        <v>151</v>
      </c>
      <c r="B79" s="70" t="s">
        <v>152</v>
      </c>
      <c r="C79" s="71" t="s">
        <v>40</v>
      </c>
      <c r="D79" s="70" t="s">
        <v>3</v>
      </c>
      <c r="E79" s="20">
        <v>12</v>
      </c>
      <c r="F79" s="20">
        <v>130</v>
      </c>
      <c r="G79" s="3">
        <f t="shared" si="6"/>
        <v>142</v>
      </c>
      <c r="H79" s="37"/>
      <c r="I79" s="37">
        <f t="shared" si="7"/>
        <v>0</v>
      </c>
      <c r="J79" s="37">
        <f t="shared" si="8"/>
        <v>0</v>
      </c>
    </row>
    <row r="80" spans="1:10" ht="15">
      <c r="A80" s="70" t="s">
        <v>153</v>
      </c>
      <c r="B80" s="70" t="s">
        <v>154</v>
      </c>
      <c r="C80" s="71"/>
      <c r="D80" s="70" t="s">
        <v>3</v>
      </c>
      <c r="E80" s="20">
        <v>15</v>
      </c>
      <c r="F80" s="20">
        <v>14</v>
      </c>
      <c r="G80" s="3">
        <f t="shared" si="6"/>
        <v>29</v>
      </c>
      <c r="H80" s="37"/>
      <c r="I80" s="37">
        <f t="shared" si="7"/>
        <v>0</v>
      </c>
      <c r="J80" s="37">
        <f t="shared" si="8"/>
        <v>0</v>
      </c>
    </row>
    <row r="81" spans="1:10" ht="15">
      <c r="A81" s="70" t="s">
        <v>155</v>
      </c>
      <c r="B81" s="70" t="s">
        <v>156</v>
      </c>
      <c r="C81" s="71"/>
      <c r="D81" s="70" t="s">
        <v>3</v>
      </c>
      <c r="E81" s="20">
        <v>40</v>
      </c>
      <c r="F81" s="20">
        <v>16</v>
      </c>
      <c r="G81" s="3">
        <f t="shared" si="6"/>
        <v>56</v>
      </c>
      <c r="H81" s="37"/>
      <c r="I81" s="37">
        <f t="shared" si="7"/>
        <v>0</v>
      </c>
      <c r="J81" s="37">
        <f t="shared" si="8"/>
        <v>0</v>
      </c>
    </row>
    <row r="82" spans="1:10" ht="28.8">
      <c r="A82" s="70" t="s">
        <v>157</v>
      </c>
      <c r="B82" s="70" t="s">
        <v>158</v>
      </c>
      <c r="C82" s="71" t="s">
        <v>41</v>
      </c>
      <c r="D82" s="70" t="s">
        <v>3</v>
      </c>
      <c r="E82" s="20">
        <v>2</v>
      </c>
      <c r="F82" s="20">
        <v>1</v>
      </c>
      <c r="G82" s="3">
        <f t="shared" si="6"/>
        <v>3</v>
      </c>
      <c r="H82" s="55"/>
      <c r="I82" s="37">
        <f t="shared" si="7"/>
        <v>0</v>
      </c>
      <c r="J82" s="37">
        <f t="shared" si="8"/>
        <v>0</v>
      </c>
    </row>
    <row r="83" spans="1:10" ht="28.8">
      <c r="A83" s="70" t="s">
        <v>159</v>
      </c>
      <c r="B83" s="70" t="s">
        <v>160</v>
      </c>
      <c r="C83" s="71" t="s">
        <v>42</v>
      </c>
      <c r="D83" s="70" t="s">
        <v>3</v>
      </c>
      <c r="E83" s="20">
        <v>4</v>
      </c>
      <c r="F83" s="20">
        <v>2</v>
      </c>
      <c r="G83" s="3">
        <f t="shared" si="6"/>
        <v>6</v>
      </c>
      <c r="H83" s="55"/>
      <c r="I83" s="37">
        <f t="shared" si="7"/>
        <v>0</v>
      </c>
      <c r="J83" s="37">
        <f t="shared" si="8"/>
        <v>0</v>
      </c>
    </row>
    <row r="84" spans="1:10" ht="28.8">
      <c r="A84" s="70" t="s">
        <v>161</v>
      </c>
      <c r="B84" s="70" t="s">
        <v>162</v>
      </c>
      <c r="C84" s="71" t="s">
        <v>43</v>
      </c>
      <c r="D84" s="70" t="s">
        <v>3</v>
      </c>
      <c r="E84" s="20">
        <v>4</v>
      </c>
      <c r="F84" s="20">
        <v>2</v>
      </c>
      <c r="G84" s="3">
        <f t="shared" si="6"/>
        <v>6</v>
      </c>
      <c r="H84" s="55"/>
      <c r="I84" s="37">
        <f t="shared" si="7"/>
        <v>0</v>
      </c>
      <c r="J84" s="37">
        <f t="shared" si="8"/>
        <v>0</v>
      </c>
    </row>
    <row r="85" spans="1:10" ht="28.8">
      <c r="A85" s="70" t="s">
        <v>163</v>
      </c>
      <c r="B85" s="70" t="s">
        <v>164</v>
      </c>
      <c r="C85" s="71" t="s">
        <v>44</v>
      </c>
      <c r="D85" s="70" t="s">
        <v>3</v>
      </c>
      <c r="E85" s="20">
        <v>6</v>
      </c>
      <c r="F85" s="20">
        <v>4</v>
      </c>
      <c r="G85" s="3">
        <f t="shared" si="6"/>
        <v>10</v>
      </c>
      <c r="H85" s="55"/>
      <c r="I85" s="37">
        <f t="shared" si="7"/>
        <v>0</v>
      </c>
      <c r="J85" s="37">
        <f t="shared" si="8"/>
        <v>0</v>
      </c>
    </row>
    <row r="86" spans="1:10" ht="15">
      <c r="A86" s="70" t="s">
        <v>165</v>
      </c>
      <c r="B86" s="70" t="s">
        <v>166</v>
      </c>
      <c r="C86" s="71" t="s">
        <v>45</v>
      </c>
      <c r="D86" s="70" t="s">
        <v>3</v>
      </c>
      <c r="E86" s="20">
        <v>2</v>
      </c>
      <c r="F86" s="20"/>
      <c r="G86" s="3">
        <f t="shared" si="6"/>
        <v>2</v>
      </c>
      <c r="H86" s="37"/>
      <c r="I86" s="37">
        <f t="shared" si="7"/>
        <v>0</v>
      </c>
      <c r="J86" s="37">
        <f t="shared" si="8"/>
        <v>0</v>
      </c>
    </row>
    <row r="87" spans="1:10" ht="15">
      <c r="A87" s="70" t="s">
        <v>167</v>
      </c>
      <c r="B87" s="70" t="s">
        <v>168</v>
      </c>
      <c r="C87" s="71"/>
      <c r="D87" s="70" t="s">
        <v>3</v>
      </c>
      <c r="E87" s="20">
        <v>16</v>
      </c>
      <c r="F87" s="20">
        <v>16</v>
      </c>
      <c r="G87" s="3">
        <f t="shared" si="6"/>
        <v>32</v>
      </c>
      <c r="H87" s="58"/>
      <c r="I87" s="37">
        <f t="shared" si="7"/>
        <v>0</v>
      </c>
      <c r="J87" s="37">
        <f t="shared" si="8"/>
        <v>0</v>
      </c>
    </row>
    <row r="88" spans="1:10" ht="15">
      <c r="A88" s="70" t="s">
        <v>169</v>
      </c>
      <c r="B88" s="70" t="s">
        <v>170</v>
      </c>
      <c r="C88" s="71"/>
      <c r="D88" s="70" t="s">
        <v>3</v>
      </c>
      <c r="E88" s="20">
        <v>37</v>
      </c>
      <c r="F88" s="28">
        <v>21</v>
      </c>
      <c r="G88" s="3">
        <f t="shared" si="6"/>
        <v>58</v>
      </c>
      <c r="H88" s="58"/>
      <c r="I88" s="37">
        <f t="shared" si="7"/>
        <v>0</v>
      </c>
      <c r="J88" s="37">
        <f t="shared" si="8"/>
        <v>0</v>
      </c>
    </row>
    <row r="89" spans="1:10" ht="15">
      <c r="A89" s="70" t="s">
        <v>171</v>
      </c>
      <c r="B89" s="70" t="s">
        <v>172</v>
      </c>
      <c r="C89" s="71"/>
      <c r="D89" s="70" t="s">
        <v>3</v>
      </c>
      <c r="E89" s="20">
        <v>25</v>
      </c>
      <c r="F89" s="28">
        <v>11</v>
      </c>
      <c r="G89" s="3">
        <f t="shared" si="6"/>
        <v>36</v>
      </c>
      <c r="H89" s="58"/>
      <c r="I89" s="37">
        <f t="shared" si="7"/>
        <v>0</v>
      </c>
      <c r="J89" s="37">
        <f t="shared" si="8"/>
        <v>0</v>
      </c>
    </row>
    <row r="90" spans="1:10" ht="15">
      <c r="A90" s="70" t="s">
        <v>173</v>
      </c>
      <c r="B90" s="70" t="s">
        <v>174</v>
      </c>
      <c r="C90" s="71"/>
      <c r="D90" s="70" t="s">
        <v>3</v>
      </c>
      <c r="E90" s="20">
        <v>23</v>
      </c>
      <c r="F90" s="28">
        <v>12</v>
      </c>
      <c r="G90" s="3">
        <f t="shared" si="6"/>
        <v>35</v>
      </c>
      <c r="H90" s="58"/>
      <c r="I90" s="37">
        <f t="shared" si="7"/>
        <v>0</v>
      </c>
      <c r="J90" s="37">
        <f t="shared" si="8"/>
        <v>0</v>
      </c>
    </row>
    <row r="91" spans="1:10" ht="15">
      <c r="A91" s="70" t="s">
        <v>175</v>
      </c>
      <c r="B91" s="70" t="s">
        <v>176</v>
      </c>
      <c r="C91" s="71"/>
      <c r="D91" s="70" t="s">
        <v>3</v>
      </c>
      <c r="E91" s="20">
        <v>27</v>
      </c>
      <c r="F91" s="28">
        <v>13</v>
      </c>
      <c r="G91" s="3">
        <f t="shared" si="6"/>
        <v>40</v>
      </c>
      <c r="H91" s="58"/>
      <c r="I91" s="37">
        <f t="shared" si="7"/>
        <v>0</v>
      </c>
      <c r="J91" s="37">
        <f t="shared" si="8"/>
        <v>0</v>
      </c>
    </row>
    <row r="92" spans="1:10" ht="15">
      <c r="A92" s="70" t="s">
        <v>177</v>
      </c>
      <c r="B92" s="70" t="s">
        <v>178</v>
      </c>
      <c r="C92" s="71"/>
      <c r="D92" s="70" t="s">
        <v>3</v>
      </c>
      <c r="E92" s="20">
        <v>16</v>
      </c>
      <c r="F92" s="28">
        <v>14</v>
      </c>
      <c r="G92" s="3">
        <f t="shared" si="6"/>
        <v>30</v>
      </c>
      <c r="H92" s="58"/>
      <c r="I92" s="37">
        <f t="shared" si="7"/>
        <v>0</v>
      </c>
      <c r="J92" s="37">
        <f t="shared" si="8"/>
        <v>0</v>
      </c>
    </row>
    <row r="93" spans="1:10" ht="15">
      <c r="A93" s="70" t="s">
        <v>179</v>
      </c>
      <c r="B93" s="70" t="s">
        <v>180</v>
      </c>
      <c r="C93" s="71"/>
      <c r="D93" s="70" t="s">
        <v>3</v>
      </c>
      <c r="E93" s="20">
        <v>8</v>
      </c>
      <c r="F93" s="20">
        <v>4</v>
      </c>
      <c r="G93" s="3">
        <f t="shared" si="6"/>
        <v>12</v>
      </c>
      <c r="H93" s="58"/>
      <c r="I93" s="37">
        <f t="shared" si="7"/>
        <v>0</v>
      </c>
      <c r="J93" s="37">
        <f t="shared" si="8"/>
        <v>0</v>
      </c>
    </row>
    <row r="94" spans="1:10" ht="15">
      <c r="A94" s="70" t="s">
        <v>181</v>
      </c>
      <c r="B94" s="70" t="s">
        <v>182</v>
      </c>
      <c r="C94" s="71" t="s">
        <v>46</v>
      </c>
      <c r="D94" s="70" t="s">
        <v>3</v>
      </c>
      <c r="E94" s="20">
        <v>5</v>
      </c>
      <c r="F94" s="20">
        <v>3</v>
      </c>
      <c r="G94" s="3">
        <f t="shared" si="6"/>
        <v>8</v>
      </c>
      <c r="H94" s="58"/>
      <c r="I94" s="37">
        <f t="shared" si="7"/>
        <v>0</v>
      </c>
      <c r="J94" s="37">
        <f t="shared" si="8"/>
        <v>0</v>
      </c>
    </row>
    <row r="95" spans="1:10" ht="15">
      <c r="A95" s="70" t="s">
        <v>183</v>
      </c>
      <c r="B95" s="70" t="s">
        <v>184</v>
      </c>
      <c r="C95" s="71" t="s">
        <v>47</v>
      </c>
      <c r="D95" s="70" t="s">
        <v>3</v>
      </c>
      <c r="E95" s="20">
        <v>5</v>
      </c>
      <c r="F95" s="20">
        <v>4</v>
      </c>
      <c r="G95" s="3">
        <f t="shared" si="6"/>
        <v>9</v>
      </c>
      <c r="H95" s="58"/>
      <c r="I95" s="37">
        <f t="shared" si="7"/>
        <v>0</v>
      </c>
      <c r="J95" s="37">
        <f t="shared" si="8"/>
        <v>0</v>
      </c>
    </row>
    <row r="96" spans="1:10" ht="15">
      <c r="A96" s="70" t="s">
        <v>185</v>
      </c>
      <c r="B96" s="70" t="s">
        <v>49</v>
      </c>
      <c r="C96" s="71"/>
      <c r="D96" s="70" t="s">
        <v>3</v>
      </c>
      <c r="E96" s="20">
        <v>4</v>
      </c>
      <c r="F96" s="20">
        <v>3</v>
      </c>
      <c r="G96" s="3">
        <f t="shared" si="6"/>
        <v>7</v>
      </c>
      <c r="H96" s="58"/>
      <c r="I96" s="37">
        <f t="shared" si="7"/>
        <v>0</v>
      </c>
      <c r="J96" s="37">
        <f t="shared" si="8"/>
        <v>0</v>
      </c>
    </row>
    <row r="97" spans="1:10" ht="15">
      <c r="A97" s="70" t="s">
        <v>186</v>
      </c>
      <c r="B97" s="70" t="s">
        <v>50</v>
      </c>
      <c r="C97" s="71"/>
      <c r="D97" s="70" t="s">
        <v>3</v>
      </c>
      <c r="E97" s="20">
        <v>4</v>
      </c>
      <c r="F97" s="20">
        <v>2</v>
      </c>
      <c r="G97" s="3">
        <f t="shared" si="6"/>
        <v>6</v>
      </c>
      <c r="H97" s="58"/>
      <c r="I97" s="37">
        <f t="shared" si="7"/>
        <v>0</v>
      </c>
      <c r="J97" s="37">
        <f t="shared" si="8"/>
        <v>0</v>
      </c>
    </row>
    <row r="98" spans="1:10" ht="15">
      <c r="A98" s="74"/>
      <c r="B98" s="74"/>
      <c r="C98" s="75"/>
      <c r="D98" s="74"/>
      <c r="E98" s="20"/>
      <c r="F98" s="20"/>
      <c r="G98" s="5"/>
      <c r="H98" s="16"/>
      <c r="I98" s="16"/>
      <c r="J98" s="16"/>
    </row>
    <row r="99" spans="1:10" ht="18">
      <c r="A99" s="74"/>
      <c r="B99" s="74"/>
      <c r="C99" s="75"/>
      <c r="D99" s="74"/>
      <c r="E99" s="20"/>
      <c r="F99" s="20"/>
      <c r="G99" s="5"/>
      <c r="H99" s="21" t="s">
        <v>193</v>
      </c>
      <c r="I99" s="16"/>
      <c r="J99" s="38">
        <f>SUM(J6:J98)</f>
        <v>0</v>
      </c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8017C-8614-448A-A77B-438B3ADADE9C}">
  <dimension ref="A1:L84"/>
  <sheetViews>
    <sheetView workbookViewId="0" topLeftCell="A1">
      <selection activeCell="A3" sqref="A3"/>
    </sheetView>
  </sheetViews>
  <sheetFormatPr defaultColWidth="9.140625" defaultRowHeight="15"/>
  <cols>
    <col min="2" max="2" width="76.57421875" style="0" customWidth="1"/>
    <col min="3" max="3" width="26.8515625" style="0" customWidth="1"/>
    <col min="4" max="4" width="5.7109375" style="0" customWidth="1"/>
    <col min="5" max="5" width="11.8515625" style="0" customWidth="1"/>
    <col min="6" max="7" width="13.7109375" style="0" customWidth="1"/>
    <col min="8" max="8" width="14.28125" style="0" customWidth="1"/>
  </cols>
  <sheetData>
    <row r="1" spans="1:8" ht="18">
      <c r="A1" s="61" t="s">
        <v>343</v>
      </c>
      <c r="B1" s="22"/>
      <c r="C1" s="22"/>
      <c r="D1" s="8"/>
      <c r="E1" s="29"/>
      <c r="F1" s="8"/>
      <c r="G1" s="8"/>
      <c r="H1" s="9"/>
    </row>
    <row r="2" spans="1:8" ht="18">
      <c r="A2" s="10" t="s">
        <v>345</v>
      </c>
      <c r="B2" s="23"/>
      <c r="C2" s="23"/>
      <c r="D2" s="11"/>
      <c r="E2" s="30"/>
      <c r="F2" s="11"/>
      <c r="G2" s="11"/>
      <c r="H2" s="12"/>
    </row>
    <row r="3" spans="1:8" ht="18">
      <c r="A3" s="79" t="s">
        <v>351</v>
      </c>
      <c r="B3" s="80"/>
      <c r="C3" s="23"/>
      <c r="D3" s="11"/>
      <c r="E3" s="30"/>
      <c r="F3" s="11"/>
      <c r="G3" s="11"/>
      <c r="H3" s="12"/>
    </row>
    <row r="4" spans="1:8" ht="18">
      <c r="A4" s="13"/>
      <c r="B4" s="24"/>
      <c r="C4" s="24"/>
      <c r="D4" s="14"/>
      <c r="E4" s="31"/>
      <c r="F4" s="14"/>
      <c r="G4" s="14"/>
      <c r="H4" s="15"/>
    </row>
    <row r="5" spans="1:8" ht="31.5" customHeight="1">
      <c r="A5" s="3" t="s">
        <v>51</v>
      </c>
      <c r="B5" s="4" t="s">
        <v>0</v>
      </c>
      <c r="C5" s="4" t="s">
        <v>1</v>
      </c>
      <c r="D5" s="5" t="s">
        <v>2</v>
      </c>
      <c r="E5" s="6" t="s">
        <v>239</v>
      </c>
      <c r="F5" s="7" t="s">
        <v>191</v>
      </c>
      <c r="G5" s="7" t="s">
        <v>192</v>
      </c>
      <c r="H5" s="7" t="s">
        <v>193</v>
      </c>
    </row>
    <row r="6" spans="1:8" ht="15">
      <c r="A6" s="17" t="s">
        <v>240</v>
      </c>
      <c r="B6" s="17" t="s">
        <v>241</v>
      </c>
      <c r="C6" s="19" t="s">
        <v>237</v>
      </c>
      <c r="D6" s="18" t="s">
        <v>3</v>
      </c>
      <c r="E6" s="5">
        <v>2</v>
      </c>
      <c r="F6" s="39"/>
      <c r="G6" s="39">
        <f>SUM(F6*1.21)</f>
        <v>0</v>
      </c>
      <c r="H6" s="39">
        <f>SUM(F6*E6)</f>
        <v>0</v>
      </c>
    </row>
    <row r="7" spans="1:8" ht="15">
      <c r="A7" s="17" t="s">
        <v>242</v>
      </c>
      <c r="B7" s="17" t="s">
        <v>243</v>
      </c>
      <c r="C7" s="19" t="s">
        <v>244</v>
      </c>
      <c r="D7" s="18" t="s">
        <v>3</v>
      </c>
      <c r="E7" s="5">
        <v>1</v>
      </c>
      <c r="F7" s="39"/>
      <c r="G7" s="39">
        <f aca="true" t="shared" si="0" ref="G7:G70">SUM(F7*1.21)</f>
        <v>0</v>
      </c>
      <c r="H7" s="39">
        <f aca="true" t="shared" si="1" ref="H7:H59">SUM(F7*E7)</f>
        <v>0</v>
      </c>
    </row>
    <row r="8" spans="1:8" ht="15">
      <c r="A8" s="17" t="s">
        <v>245</v>
      </c>
      <c r="B8" s="17" t="s">
        <v>246</v>
      </c>
      <c r="C8" s="19" t="s">
        <v>247</v>
      </c>
      <c r="D8" s="18" t="s">
        <v>3</v>
      </c>
      <c r="E8" s="5">
        <v>1</v>
      </c>
      <c r="F8" s="39"/>
      <c r="G8" s="39">
        <f t="shared" si="0"/>
        <v>0</v>
      </c>
      <c r="H8" s="39">
        <f t="shared" si="1"/>
        <v>0</v>
      </c>
    </row>
    <row r="9" spans="1:8" ht="15">
      <c r="A9" s="17" t="s">
        <v>248</v>
      </c>
      <c r="B9" s="17" t="s">
        <v>249</v>
      </c>
      <c r="C9" s="19" t="s">
        <v>250</v>
      </c>
      <c r="D9" s="18" t="s">
        <v>3</v>
      </c>
      <c r="E9" s="5">
        <v>1</v>
      </c>
      <c r="F9" s="39"/>
      <c r="G9" s="39">
        <f t="shared" si="0"/>
        <v>0</v>
      </c>
      <c r="H9" s="39">
        <f t="shared" si="1"/>
        <v>0</v>
      </c>
    </row>
    <row r="10" spans="1:8" ht="15">
      <c r="A10" s="17" t="s">
        <v>251</v>
      </c>
      <c r="B10" s="17" t="s">
        <v>252</v>
      </c>
      <c r="C10" s="19" t="s">
        <v>253</v>
      </c>
      <c r="D10" s="18" t="s">
        <v>3</v>
      </c>
      <c r="E10" s="5">
        <v>1</v>
      </c>
      <c r="F10" s="39"/>
      <c r="G10" s="39">
        <f t="shared" si="0"/>
        <v>0</v>
      </c>
      <c r="H10" s="39">
        <f t="shared" si="1"/>
        <v>0</v>
      </c>
    </row>
    <row r="11" spans="1:8" ht="15">
      <c r="A11" s="17" t="s">
        <v>254</v>
      </c>
      <c r="B11" s="17" t="s">
        <v>255</v>
      </c>
      <c r="C11" s="19" t="s">
        <v>256</v>
      </c>
      <c r="D11" s="18" t="s">
        <v>3</v>
      </c>
      <c r="E11" s="5">
        <v>1</v>
      </c>
      <c r="F11" s="39"/>
      <c r="G11" s="39">
        <f t="shared" si="0"/>
        <v>0</v>
      </c>
      <c r="H11" s="39">
        <f t="shared" si="1"/>
        <v>0</v>
      </c>
    </row>
    <row r="12" spans="1:8" ht="15">
      <c r="A12" s="17" t="s">
        <v>257</v>
      </c>
      <c r="B12" s="17" t="s">
        <v>258</v>
      </c>
      <c r="C12" s="19" t="s">
        <v>259</v>
      </c>
      <c r="D12" s="18" t="s">
        <v>3</v>
      </c>
      <c r="E12" s="5">
        <v>1</v>
      </c>
      <c r="F12" s="39"/>
      <c r="G12" s="39">
        <f t="shared" si="0"/>
        <v>0</v>
      </c>
      <c r="H12" s="39">
        <f t="shared" si="1"/>
        <v>0</v>
      </c>
    </row>
    <row r="13" spans="1:8" ht="15">
      <c r="A13" s="17" t="s">
        <v>194</v>
      </c>
      <c r="B13" s="17" t="s">
        <v>195</v>
      </c>
      <c r="C13" s="19" t="s">
        <v>196</v>
      </c>
      <c r="D13" s="18" t="s">
        <v>3</v>
      </c>
      <c r="E13" s="5">
        <v>1</v>
      </c>
      <c r="F13" s="39"/>
      <c r="G13" s="39">
        <f t="shared" si="0"/>
        <v>0</v>
      </c>
      <c r="H13" s="39">
        <f t="shared" si="1"/>
        <v>0</v>
      </c>
    </row>
    <row r="14" spans="1:8" ht="15">
      <c r="A14" s="17" t="s">
        <v>60</v>
      </c>
      <c r="B14" s="17" t="s">
        <v>61</v>
      </c>
      <c r="C14" s="19" t="s">
        <v>8</v>
      </c>
      <c r="D14" s="18" t="s">
        <v>3</v>
      </c>
      <c r="E14" s="5">
        <v>5</v>
      </c>
      <c r="F14" s="39"/>
      <c r="G14" s="39">
        <f t="shared" si="0"/>
        <v>0</v>
      </c>
      <c r="H14" s="39">
        <f t="shared" si="1"/>
        <v>0</v>
      </c>
    </row>
    <row r="15" spans="1:8" ht="15">
      <c r="A15" s="17" t="s">
        <v>260</v>
      </c>
      <c r="B15" s="17" t="s">
        <v>74</v>
      </c>
      <c r="C15" s="19" t="s">
        <v>261</v>
      </c>
      <c r="D15" s="18" t="s">
        <v>3</v>
      </c>
      <c r="E15" s="5">
        <v>2</v>
      </c>
      <c r="F15" s="39"/>
      <c r="G15" s="39">
        <f t="shared" si="0"/>
        <v>0</v>
      </c>
      <c r="H15" s="39">
        <f aca="true" t="shared" si="2" ref="H15:H29">SUM(F15*E15)</f>
        <v>0</v>
      </c>
    </row>
    <row r="16" spans="1:8" ht="15">
      <c r="A16" s="17" t="s">
        <v>71</v>
      </c>
      <c r="B16" s="17" t="s">
        <v>72</v>
      </c>
      <c r="C16" s="19" t="s">
        <v>13</v>
      </c>
      <c r="D16" s="18" t="s">
        <v>3</v>
      </c>
      <c r="E16" s="5">
        <v>1</v>
      </c>
      <c r="F16" s="39"/>
      <c r="G16" s="39">
        <f t="shared" si="0"/>
        <v>0</v>
      </c>
      <c r="H16" s="39">
        <f t="shared" si="2"/>
        <v>0</v>
      </c>
    </row>
    <row r="17" spans="1:8" ht="15">
      <c r="A17" s="17" t="s">
        <v>73</v>
      </c>
      <c r="B17" s="17" t="s">
        <v>74</v>
      </c>
      <c r="C17" s="19" t="s">
        <v>14</v>
      </c>
      <c r="D17" s="18" t="s">
        <v>3</v>
      </c>
      <c r="E17" s="5">
        <v>4</v>
      </c>
      <c r="F17" s="39"/>
      <c r="G17" s="39">
        <f t="shared" si="0"/>
        <v>0</v>
      </c>
      <c r="H17" s="39">
        <f t="shared" si="2"/>
        <v>0</v>
      </c>
    </row>
    <row r="18" spans="1:8" ht="15">
      <c r="A18" s="17" t="s">
        <v>201</v>
      </c>
      <c r="B18" s="17" t="s">
        <v>202</v>
      </c>
      <c r="C18" s="19" t="s">
        <v>203</v>
      </c>
      <c r="D18" s="18" t="s">
        <v>3</v>
      </c>
      <c r="E18" s="5">
        <v>2</v>
      </c>
      <c r="F18" s="39"/>
      <c r="G18" s="39">
        <f t="shared" si="0"/>
        <v>0</v>
      </c>
      <c r="H18" s="39">
        <f t="shared" si="2"/>
        <v>0</v>
      </c>
    </row>
    <row r="19" spans="1:8" ht="28.8">
      <c r="A19" s="17" t="s">
        <v>262</v>
      </c>
      <c r="B19" s="17" t="s">
        <v>263</v>
      </c>
      <c r="C19" s="19" t="s">
        <v>264</v>
      </c>
      <c r="D19" s="18" t="s">
        <v>3</v>
      </c>
      <c r="E19" s="5">
        <v>1</v>
      </c>
      <c r="F19" s="39"/>
      <c r="G19" s="39">
        <f t="shared" si="0"/>
        <v>0</v>
      </c>
      <c r="H19" s="39">
        <f t="shared" si="2"/>
        <v>0</v>
      </c>
    </row>
    <row r="20" spans="1:8" ht="15">
      <c r="A20" s="17" t="s">
        <v>265</v>
      </c>
      <c r="B20" s="17" t="s">
        <v>266</v>
      </c>
      <c r="C20" s="19" t="s">
        <v>267</v>
      </c>
      <c r="D20" s="18" t="s">
        <v>3</v>
      </c>
      <c r="E20" s="5">
        <v>1</v>
      </c>
      <c r="F20" s="39"/>
      <c r="G20" s="39">
        <f t="shared" si="0"/>
        <v>0</v>
      </c>
      <c r="H20" s="39">
        <f t="shared" si="2"/>
        <v>0</v>
      </c>
    </row>
    <row r="21" spans="1:8" ht="15">
      <c r="A21" s="17" t="s">
        <v>81</v>
      </c>
      <c r="B21" s="17" t="s">
        <v>82</v>
      </c>
      <c r="C21" s="19" t="s">
        <v>18</v>
      </c>
      <c r="D21" s="18" t="s">
        <v>3</v>
      </c>
      <c r="E21" s="5">
        <v>5</v>
      </c>
      <c r="F21" s="39"/>
      <c r="G21" s="39">
        <f t="shared" si="0"/>
        <v>0</v>
      </c>
      <c r="H21" s="39">
        <f t="shared" si="2"/>
        <v>0</v>
      </c>
    </row>
    <row r="22" spans="1:8" ht="15">
      <c r="A22" s="17" t="s">
        <v>85</v>
      </c>
      <c r="B22" s="17" t="s">
        <v>86</v>
      </c>
      <c r="C22" s="19"/>
      <c r="D22" s="18" t="s">
        <v>3</v>
      </c>
      <c r="E22" s="5">
        <v>10</v>
      </c>
      <c r="F22" s="39"/>
      <c r="G22" s="39">
        <f t="shared" si="0"/>
        <v>0</v>
      </c>
      <c r="H22" s="39">
        <f t="shared" si="2"/>
        <v>0</v>
      </c>
    </row>
    <row r="23" spans="1:8" ht="15">
      <c r="A23" s="17" t="s">
        <v>89</v>
      </c>
      <c r="B23" s="17" t="s">
        <v>88</v>
      </c>
      <c r="C23" s="19" t="s">
        <v>21</v>
      </c>
      <c r="D23" s="18" t="s">
        <v>3</v>
      </c>
      <c r="E23" s="5">
        <v>2</v>
      </c>
      <c r="F23" s="39"/>
      <c r="G23" s="39">
        <f t="shared" si="0"/>
        <v>0</v>
      </c>
      <c r="H23" s="39">
        <f t="shared" si="2"/>
        <v>0</v>
      </c>
    </row>
    <row r="24" spans="1:8" ht="15">
      <c r="A24" s="17" t="s">
        <v>91</v>
      </c>
      <c r="B24" s="17" t="s">
        <v>92</v>
      </c>
      <c r="C24" s="19" t="s">
        <v>21</v>
      </c>
      <c r="D24" s="18" t="s">
        <v>3</v>
      </c>
      <c r="E24" s="5">
        <v>7</v>
      </c>
      <c r="F24" s="39"/>
      <c r="G24" s="39">
        <f t="shared" si="0"/>
        <v>0</v>
      </c>
      <c r="H24" s="39">
        <f t="shared" si="2"/>
        <v>0</v>
      </c>
    </row>
    <row r="25" spans="1:8" ht="15">
      <c r="A25" s="17" t="s">
        <v>268</v>
      </c>
      <c r="B25" s="17" t="s">
        <v>92</v>
      </c>
      <c r="C25" s="19" t="s">
        <v>22</v>
      </c>
      <c r="D25" s="18" t="s">
        <v>3</v>
      </c>
      <c r="E25" s="5">
        <v>2</v>
      </c>
      <c r="F25" s="39"/>
      <c r="G25" s="39">
        <f t="shared" si="0"/>
        <v>0</v>
      </c>
      <c r="H25" s="39">
        <f t="shared" si="2"/>
        <v>0</v>
      </c>
    </row>
    <row r="26" spans="1:8" ht="15">
      <c r="A26" s="17" t="s">
        <v>95</v>
      </c>
      <c r="B26" s="17" t="s">
        <v>96</v>
      </c>
      <c r="C26" s="19" t="s">
        <v>22</v>
      </c>
      <c r="D26" s="18" t="s">
        <v>3</v>
      </c>
      <c r="E26" s="5">
        <v>4</v>
      </c>
      <c r="F26" s="39"/>
      <c r="G26" s="39">
        <f t="shared" si="0"/>
        <v>0</v>
      </c>
      <c r="H26" s="39">
        <f t="shared" si="2"/>
        <v>0</v>
      </c>
    </row>
    <row r="27" spans="1:8" ht="15">
      <c r="A27" s="17" t="s">
        <v>97</v>
      </c>
      <c r="B27" s="17" t="s">
        <v>98</v>
      </c>
      <c r="C27" s="19" t="s">
        <v>23</v>
      </c>
      <c r="D27" s="18" t="s">
        <v>3</v>
      </c>
      <c r="E27" s="5">
        <v>3</v>
      </c>
      <c r="F27" s="39"/>
      <c r="G27" s="39">
        <f t="shared" si="0"/>
        <v>0</v>
      </c>
      <c r="H27" s="39">
        <f t="shared" si="2"/>
        <v>0</v>
      </c>
    </row>
    <row r="28" spans="1:8" ht="15">
      <c r="A28" s="17" t="s">
        <v>269</v>
      </c>
      <c r="B28" s="17" t="s">
        <v>270</v>
      </c>
      <c r="C28" s="19" t="s">
        <v>271</v>
      </c>
      <c r="D28" s="18" t="s">
        <v>3</v>
      </c>
      <c r="E28" s="5">
        <v>2</v>
      </c>
      <c r="F28" s="39"/>
      <c r="G28" s="39">
        <f t="shared" si="0"/>
        <v>0</v>
      </c>
      <c r="H28" s="39">
        <f t="shared" si="2"/>
        <v>0</v>
      </c>
    </row>
    <row r="29" spans="1:8" ht="28.8">
      <c r="A29" s="17" t="s">
        <v>272</v>
      </c>
      <c r="B29" s="17" t="s">
        <v>273</v>
      </c>
      <c r="C29" s="19" t="s">
        <v>274</v>
      </c>
      <c r="D29" s="18" t="s">
        <v>3</v>
      </c>
      <c r="E29" s="5">
        <v>4</v>
      </c>
      <c r="F29" s="39"/>
      <c r="G29" s="39">
        <f t="shared" si="0"/>
        <v>0</v>
      </c>
      <c r="H29" s="39">
        <f t="shared" si="2"/>
        <v>0</v>
      </c>
    </row>
    <row r="30" spans="1:8" ht="15">
      <c r="A30" s="17" t="s">
        <v>103</v>
      </c>
      <c r="B30" s="17" t="s">
        <v>104</v>
      </c>
      <c r="C30" s="19" t="s">
        <v>26</v>
      </c>
      <c r="D30" s="18" t="s">
        <v>3</v>
      </c>
      <c r="E30" s="5">
        <v>4</v>
      </c>
      <c r="F30" s="39"/>
      <c r="G30" s="39">
        <f aca="true" t="shared" si="3" ref="G30:G40">SUM(F28*1.21)</f>
        <v>0</v>
      </c>
      <c r="H30" s="39">
        <f aca="true" t="shared" si="4" ref="H30:H40">SUM(F28*E30)</f>
        <v>0</v>
      </c>
    </row>
    <row r="31" spans="1:8" ht="15">
      <c r="A31" s="17" t="s">
        <v>217</v>
      </c>
      <c r="B31" s="17" t="s">
        <v>104</v>
      </c>
      <c r="C31" s="19" t="s">
        <v>218</v>
      </c>
      <c r="D31" s="18" t="s">
        <v>3</v>
      </c>
      <c r="E31" s="5">
        <v>2</v>
      </c>
      <c r="F31" s="39"/>
      <c r="G31" s="39">
        <f t="shared" si="3"/>
        <v>0</v>
      </c>
      <c r="H31" s="39">
        <f t="shared" si="4"/>
        <v>0</v>
      </c>
    </row>
    <row r="32" spans="1:8" ht="28.8">
      <c r="A32" s="17" t="s">
        <v>275</v>
      </c>
      <c r="B32" s="17" t="s">
        <v>276</v>
      </c>
      <c r="C32" s="19" t="s">
        <v>277</v>
      </c>
      <c r="D32" s="18" t="s">
        <v>3</v>
      </c>
      <c r="E32" s="5">
        <v>1</v>
      </c>
      <c r="F32" s="39"/>
      <c r="G32" s="39">
        <f t="shared" si="3"/>
        <v>0</v>
      </c>
      <c r="H32" s="39">
        <f t="shared" si="4"/>
        <v>0</v>
      </c>
    </row>
    <row r="33" spans="1:8" ht="15">
      <c r="A33" s="17" t="s">
        <v>278</v>
      </c>
      <c r="B33" s="17" t="s">
        <v>88</v>
      </c>
      <c r="C33" s="19" t="s">
        <v>216</v>
      </c>
      <c r="D33" s="18" t="s">
        <v>3</v>
      </c>
      <c r="E33" s="5">
        <v>1</v>
      </c>
      <c r="F33" s="39"/>
      <c r="G33" s="39">
        <f t="shared" si="3"/>
        <v>0</v>
      </c>
      <c r="H33" s="39">
        <f t="shared" si="4"/>
        <v>0</v>
      </c>
    </row>
    <row r="34" spans="1:8" ht="15">
      <c r="A34" s="17" t="s">
        <v>279</v>
      </c>
      <c r="B34" s="17" t="s">
        <v>280</v>
      </c>
      <c r="C34" s="19" t="s">
        <v>281</v>
      </c>
      <c r="D34" s="18" t="s">
        <v>3</v>
      </c>
      <c r="E34" s="5">
        <v>1</v>
      </c>
      <c r="F34" s="39"/>
      <c r="G34" s="39">
        <f t="shared" si="3"/>
        <v>0</v>
      </c>
      <c r="H34" s="39">
        <f t="shared" si="4"/>
        <v>0</v>
      </c>
    </row>
    <row r="35" spans="1:8" ht="15">
      <c r="A35" s="17" t="s">
        <v>282</v>
      </c>
      <c r="B35" s="17" t="s">
        <v>283</v>
      </c>
      <c r="C35" s="19" t="s">
        <v>284</v>
      </c>
      <c r="D35" s="18" t="s">
        <v>3</v>
      </c>
      <c r="E35" s="5">
        <v>1</v>
      </c>
      <c r="F35" s="39"/>
      <c r="G35" s="39">
        <f t="shared" si="3"/>
        <v>0</v>
      </c>
      <c r="H35" s="39">
        <f t="shared" si="4"/>
        <v>0</v>
      </c>
    </row>
    <row r="36" spans="1:8" ht="15">
      <c r="A36" s="17" t="s">
        <v>285</v>
      </c>
      <c r="B36" s="17" t="s">
        <v>286</v>
      </c>
      <c r="C36" s="19" t="s">
        <v>287</v>
      </c>
      <c r="D36" s="18" t="s">
        <v>3</v>
      </c>
      <c r="E36" s="5">
        <v>1</v>
      </c>
      <c r="F36" s="39"/>
      <c r="G36" s="39">
        <f t="shared" si="3"/>
        <v>0</v>
      </c>
      <c r="H36" s="39">
        <f t="shared" si="4"/>
        <v>0</v>
      </c>
    </row>
    <row r="37" spans="1:8" ht="15">
      <c r="A37" s="17" t="s">
        <v>288</v>
      </c>
      <c r="B37" s="17" t="s">
        <v>289</v>
      </c>
      <c r="C37" s="19" t="s">
        <v>290</v>
      </c>
      <c r="D37" s="18" t="s">
        <v>3</v>
      </c>
      <c r="E37" s="5">
        <v>1</v>
      </c>
      <c r="F37" s="39"/>
      <c r="G37" s="39">
        <f t="shared" si="3"/>
        <v>0</v>
      </c>
      <c r="H37" s="39">
        <f t="shared" si="4"/>
        <v>0</v>
      </c>
    </row>
    <row r="38" spans="1:8" ht="15">
      <c r="A38" s="17" t="s">
        <v>291</v>
      </c>
      <c r="B38" s="17" t="s">
        <v>292</v>
      </c>
      <c r="C38" s="19" t="s">
        <v>293</v>
      </c>
      <c r="D38" s="18" t="s">
        <v>3</v>
      </c>
      <c r="E38" s="5">
        <v>1</v>
      </c>
      <c r="F38" s="39"/>
      <c r="G38" s="39">
        <f t="shared" si="3"/>
        <v>0</v>
      </c>
      <c r="H38" s="39">
        <f t="shared" si="4"/>
        <v>0</v>
      </c>
    </row>
    <row r="39" spans="1:12" ht="15">
      <c r="A39" s="17" t="s">
        <v>294</v>
      </c>
      <c r="B39" s="17" t="s">
        <v>292</v>
      </c>
      <c r="C39" s="19" t="s">
        <v>295</v>
      </c>
      <c r="D39" s="18" t="s">
        <v>3</v>
      </c>
      <c r="E39" s="5">
        <v>2</v>
      </c>
      <c r="F39" s="39"/>
      <c r="G39" s="39">
        <f t="shared" si="3"/>
        <v>0</v>
      </c>
      <c r="H39" s="39">
        <f t="shared" si="4"/>
        <v>0</v>
      </c>
      <c r="I39" s="47"/>
      <c r="J39" s="47"/>
      <c r="K39" s="45"/>
      <c r="L39" s="45"/>
    </row>
    <row r="40" spans="1:12" ht="15">
      <c r="A40" s="17" t="s">
        <v>296</v>
      </c>
      <c r="B40" s="17" t="s">
        <v>292</v>
      </c>
      <c r="C40" s="19" t="s">
        <v>297</v>
      </c>
      <c r="D40" s="18" t="s">
        <v>3</v>
      </c>
      <c r="E40" s="5">
        <v>1</v>
      </c>
      <c r="F40" s="39"/>
      <c r="G40" s="39">
        <f t="shared" si="3"/>
        <v>0</v>
      </c>
      <c r="H40" s="39">
        <f t="shared" si="4"/>
        <v>0</v>
      </c>
      <c r="I40" s="47"/>
      <c r="J40" s="47"/>
      <c r="K40" s="45"/>
      <c r="L40" s="45"/>
    </row>
    <row r="41" spans="1:12" ht="15">
      <c r="A41" s="17" t="s">
        <v>228</v>
      </c>
      <c r="B41" s="17" t="s">
        <v>129</v>
      </c>
      <c r="C41" s="19" t="s">
        <v>229</v>
      </c>
      <c r="D41" s="18" t="s">
        <v>3</v>
      </c>
      <c r="E41" s="5">
        <v>2</v>
      </c>
      <c r="F41" s="39"/>
      <c r="G41" s="39">
        <f aca="true" t="shared" si="5" ref="G41:G48">SUM(F41*1.21)</f>
        <v>0</v>
      </c>
      <c r="H41" s="39">
        <f aca="true" t="shared" si="6" ref="H41:H48">SUM(F41*E41)</f>
        <v>0</v>
      </c>
      <c r="I41" s="47"/>
      <c r="J41" s="47"/>
      <c r="K41" s="45"/>
      <c r="L41" s="45"/>
    </row>
    <row r="42" spans="1:8" ht="15">
      <c r="A42" s="17" t="s">
        <v>128</v>
      </c>
      <c r="B42" s="17" t="s">
        <v>129</v>
      </c>
      <c r="C42" s="19" t="s">
        <v>37</v>
      </c>
      <c r="D42" s="18" t="s">
        <v>3</v>
      </c>
      <c r="E42" s="5">
        <v>1</v>
      </c>
      <c r="F42" s="39"/>
      <c r="G42" s="39">
        <f t="shared" si="5"/>
        <v>0</v>
      </c>
      <c r="H42" s="39">
        <f t="shared" si="6"/>
        <v>0</v>
      </c>
    </row>
    <row r="43" spans="1:8" ht="15">
      <c r="A43" s="17" t="s">
        <v>130</v>
      </c>
      <c r="B43" s="17" t="s">
        <v>131</v>
      </c>
      <c r="C43" s="19"/>
      <c r="D43" s="18" t="s">
        <v>3</v>
      </c>
      <c r="E43" s="5">
        <v>15</v>
      </c>
      <c r="F43" s="39"/>
      <c r="G43" s="39">
        <f t="shared" si="5"/>
        <v>0</v>
      </c>
      <c r="H43" s="39">
        <f t="shared" si="6"/>
        <v>0</v>
      </c>
    </row>
    <row r="44" spans="1:8" ht="15">
      <c r="A44" s="17" t="s">
        <v>132</v>
      </c>
      <c r="B44" s="17" t="s">
        <v>133</v>
      </c>
      <c r="C44" s="19" t="s">
        <v>38</v>
      </c>
      <c r="D44" s="18" t="s">
        <v>3</v>
      </c>
      <c r="E44" s="20">
        <v>6</v>
      </c>
      <c r="F44" s="39"/>
      <c r="G44" s="39">
        <f t="shared" si="5"/>
        <v>0</v>
      </c>
      <c r="H44" s="39">
        <f t="shared" si="6"/>
        <v>0</v>
      </c>
    </row>
    <row r="45" spans="1:8" ht="15">
      <c r="A45" s="17" t="s">
        <v>298</v>
      </c>
      <c r="B45" s="17" t="s">
        <v>299</v>
      </c>
      <c r="C45" s="19" t="s">
        <v>300</v>
      </c>
      <c r="D45" s="18" t="s">
        <v>3</v>
      </c>
      <c r="E45" s="5">
        <v>1</v>
      </c>
      <c r="F45" s="39"/>
      <c r="G45" s="39">
        <f t="shared" si="5"/>
        <v>0</v>
      </c>
      <c r="H45" s="39">
        <f t="shared" si="6"/>
        <v>0</v>
      </c>
    </row>
    <row r="46" spans="1:8" ht="15">
      <c r="A46" s="17" t="s">
        <v>301</v>
      </c>
      <c r="B46" s="17" t="s">
        <v>231</v>
      </c>
      <c r="C46" s="19" t="s">
        <v>335</v>
      </c>
      <c r="D46" s="18" t="s">
        <v>3</v>
      </c>
      <c r="E46" s="5">
        <v>1</v>
      </c>
      <c r="F46" s="39"/>
      <c r="G46" s="39">
        <f t="shared" si="5"/>
        <v>0</v>
      </c>
      <c r="H46" s="39">
        <f t="shared" si="6"/>
        <v>0</v>
      </c>
    </row>
    <row r="47" spans="1:8" ht="15">
      <c r="A47" s="17" t="s">
        <v>136</v>
      </c>
      <c r="B47" s="17" t="s">
        <v>137</v>
      </c>
      <c r="C47" s="19" t="s">
        <v>333</v>
      </c>
      <c r="D47" s="18" t="s">
        <v>3</v>
      </c>
      <c r="E47" s="20">
        <v>1</v>
      </c>
      <c r="F47" s="39"/>
      <c r="G47" s="39">
        <f t="shared" si="5"/>
        <v>0</v>
      </c>
      <c r="H47" s="39">
        <f t="shared" si="6"/>
        <v>0</v>
      </c>
    </row>
    <row r="48" spans="1:8" ht="28.8">
      <c r="A48" s="17" t="s">
        <v>302</v>
      </c>
      <c r="B48" s="17" t="s">
        <v>303</v>
      </c>
      <c r="C48" s="19" t="s">
        <v>304</v>
      </c>
      <c r="D48" s="18" t="s">
        <v>3</v>
      </c>
      <c r="E48" s="5">
        <v>1</v>
      </c>
      <c r="F48" s="39"/>
      <c r="G48" s="39">
        <f t="shared" si="5"/>
        <v>0</v>
      </c>
      <c r="H48" s="39">
        <f t="shared" si="6"/>
        <v>0</v>
      </c>
    </row>
    <row r="49" spans="1:8" ht="15">
      <c r="A49" s="17" t="s">
        <v>138</v>
      </c>
      <c r="B49" s="17" t="s">
        <v>135</v>
      </c>
      <c r="C49" s="19" t="s">
        <v>334</v>
      </c>
      <c r="D49" s="18" t="s">
        <v>3</v>
      </c>
      <c r="E49" s="5">
        <v>3</v>
      </c>
      <c r="F49" s="39"/>
      <c r="G49" s="39">
        <f t="shared" si="0"/>
        <v>0</v>
      </c>
      <c r="H49" s="39">
        <f t="shared" si="1"/>
        <v>0</v>
      </c>
    </row>
    <row r="50" spans="1:8" ht="15">
      <c r="A50" s="17" t="s">
        <v>305</v>
      </c>
      <c r="B50" s="17" t="s">
        <v>306</v>
      </c>
      <c r="C50" s="19" t="s">
        <v>307</v>
      </c>
      <c r="D50" s="18" t="s">
        <v>3</v>
      </c>
      <c r="E50" s="5">
        <v>1</v>
      </c>
      <c r="F50" s="39"/>
      <c r="G50" s="39">
        <f t="shared" si="0"/>
        <v>0</v>
      </c>
      <c r="H50" s="39">
        <f t="shared" si="1"/>
        <v>0</v>
      </c>
    </row>
    <row r="51" spans="1:8" ht="15">
      <c r="A51" s="17" t="s">
        <v>139</v>
      </c>
      <c r="B51" s="17" t="s">
        <v>140</v>
      </c>
      <c r="C51" s="19"/>
      <c r="D51" s="18" t="s">
        <v>3</v>
      </c>
      <c r="E51" s="5">
        <v>10</v>
      </c>
      <c r="F51" s="39"/>
      <c r="G51" s="39">
        <f t="shared" si="0"/>
        <v>0</v>
      </c>
      <c r="H51" s="39">
        <f t="shared" si="1"/>
        <v>0</v>
      </c>
    </row>
    <row r="52" spans="1:8" ht="15">
      <c r="A52" s="17" t="s">
        <v>141</v>
      </c>
      <c r="B52" s="17" t="s">
        <v>142</v>
      </c>
      <c r="C52" s="19"/>
      <c r="D52" s="18" t="s">
        <v>3</v>
      </c>
      <c r="E52" s="5">
        <v>45</v>
      </c>
      <c r="F52" s="39"/>
      <c r="G52" s="39">
        <f t="shared" si="0"/>
        <v>0</v>
      </c>
      <c r="H52" s="39">
        <f t="shared" si="1"/>
        <v>0</v>
      </c>
    </row>
    <row r="53" spans="1:8" ht="15">
      <c r="A53" s="17" t="s">
        <v>308</v>
      </c>
      <c r="B53" s="17" t="s">
        <v>309</v>
      </c>
      <c r="C53" s="19"/>
      <c r="D53" s="18" t="s">
        <v>3</v>
      </c>
      <c r="E53" s="5">
        <v>2</v>
      </c>
      <c r="F53" s="39"/>
      <c r="G53" s="39">
        <f t="shared" si="0"/>
        <v>0</v>
      </c>
      <c r="H53" s="39">
        <f t="shared" si="1"/>
        <v>0</v>
      </c>
    </row>
    <row r="54" spans="1:8" ht="15">
      <c r="A54" s="17" t="s">
        <v>310</v>
      </c>
      <c r="B54" s="17" t="s">
        <v>311</v>
      </c>
      <c r="C54" s="19"/>
      <c r="D54" s="18" t="s">
        <v>3</v>
      </c>
      <c r="E54" s="5">
        <v>4</v>
      </c>
      <c r="F54" s="39"/>
      <c r="G54" s="39">
        <f t="shared" si="0"/>
        <v>0</v>
      </c>
      <c r="H54" s="39">
        <f t="shared" si="1"/>
        <v>0</v>
      </c>
    </row>
    <row r="55" spans="1:8" ht="15">
      <c r="A55" s="17" t="s">
        <v>147</v>
      </c>
      <c r="B55" s="17" t="s">
        <v>148</v>
      </c>
      <c r="C55" s="19"/>
      <c r="D55" s="18" t="s">
        <v>3</v>
      </c>
      <c r="E55" s="5">
        <v>5</v>
      </c>
      <c r="F55" s="39"/>
      <c r="G55" s="39">
        <f t="shared" si="0"/>
        <v>0</v>
      </c>
      <c r="H55" s="39">
        <f t="shared" si="1"/>
        <v>0</v>
      </c>
    </row>
    <row r="56" spans="1:8" ht="15">
      <c r="A56" s="17" t="s">
        <v>312</v>
      </c>
      <c r="B56" s="17" t="s">
        <v>313</v>
      </c>
      <c r="C56" s="19"/>
      <c r="D56" s="18" t="s">
        <v>3</v>
      </c>
      <c r="E56" s="5">
        <v>2</v>
      </c>
      <c r="F56" s="39"/>
      <c r="G56" s="39">
        <f t="shared" si="0"/>
        <v>0</v>
      </c>
      <c r="H56" s="39">
        <f t="shared" si="1"/>
        <v>0</v>
      </c>
    </row>
    <row r="57" spans="1:8" ht="15">
      <c r="A57" s="17" t="s">
        <v>314</v>
      </c>
      <c r="B57" s="17" t="s">
        <v>315</v>
      </c>
      <c r="C57" s="19"/>
      <c r="D57" s="18" t="s">
        <v>3</v>
      </c>
      <c r="E57" s="5">
        <v>1</v>
      </c>
      <c r="F57" s="39"/>
      <c r="G57" s="39">
        <f t="shared" si="0"/>
        <v>0</v>
      </c>
      <c r="H57" s="39">
        <f t="shared" si="1"/>
        <v>0</v>
      </c>
    </row>
    <row r="58" spans="1:8" ht="15">
      <c r="A58" s="17" t="s">
        <v>316</v>
      </c>
      <c r="B58" s="17" t="s">
        <v>317</v>
      </c>
      <c r="C58" s="19"/>
      <c r="D58" s="18" t="s">
        <v>3</v>
      </c>
      <c r="E58" s="5">
        <v>2</v>
      </c>
      <c r="F58" s="39"/>
      <c r="G58" s="39">
        <f t="shared" si="0"/>
        <v>0</v>
      </c>
      <c r="H58" s="39">
        <f t="shared" si="1"/>
        <v>0</v>
      </c>
    </row>
    <row r="59" spans="1:8" ht="15">
      <c r="A59" s="17" t="s">
        <v>318</v>
      </c>
      <c r="B59" s="17" t="s">
        <v>319</v>
      </c>
      <c r="C59" s="19"/>
      <c r="D59" s="18" t="s">
        <v>3</v>
      </c>
      <c r="E59" s="5">
        <v>1</v>
      </c>
      <c r="F59" s="39"/>
      <c r="G59" s="39">
        <f t="shared" si="0"/>
        <v>0</v>
      </c>
      <c r="H59" s="39">
        <f t="shared" si="1"/>
        <v>0</v>
      </c>
    </row>
    <row r="60" spans="1:8" ht="15">
      <c r="A60" s="17" t="s">
        <v>320</v>
      </c>
      <c r="B60" s="17" t="s">
        <v>321</v>
      </c>
      <c r="C60" s="19"/>
      <c r="D60" s="18" t="s">
        <v>3</v>
      </c>
      <c r="E60" s="5">
        <v>1</v>
      </c>
      <c r="F60" s="39"/>
      <c r="G60" s="39">
        <f t="shared" si="0"/>
        <v>0</v>
      </c>
      <c r="H60" s="39">
        <f aca="true" t="shared" si="7" ref="H60:H82">SUM(F60*E60)</f>
        <v>0</v>
      </c>
    </row>
    <row r="61" spans="1:8" ht="15">
      <c r="A61" s="17" t="s">
        <v>151</v>
      </c>
      <c r="B61" s="17" t="s">
        <v>152</v>
      </c>
      <c r="C61" s="19" t="s">
        <v>40</v>
      </c>
      <c r="D61" s="18" t="s">
        <v>3</v>
      </c>
      <c r="E61" s="5">
        <v>3</v>
      </c>
      <c r="F61" s="39"/>
      <c r="G61" s="39">
        <f t="shared" si="0"/>
        <v>0</v>
      </c>
      <c r="H61" s="39">
        <f t="shared" si="7"/>
        <v>0</v>
      </c>
    </row>
    <row r="62" spans="1:8" ht="28.8">
      <c r="A62" s="17" t="s">
        <v>322</v>
      </c>
      <c r="B62" s="17" t="s">
        <v>323</v>
      </c>
      <c r="C62" s="19" t="s">
        <v>324</v>
      </c>
      <c r="D62" s="18" t="s">
        <v>3</v>
      </c>
      <c r="E62" s="5">
        <v>2</v>
      </c>
      <c r="F62" s="39"/>
      <c r="G62" s="39">
        <f t="shared" si="0"/>
        <v>0</v>
      </c>
      <c r="H62" s="39">
        <f t="shared" si="7"/>
        <v>0</v>
      </c>
    </row>
    <row r="63" spans="1:8" ht="15">
      <c r="A63" s="17" t="s">
        <v>153</v>
      </c>
      <c r="B63" s="17" t="s">
        <v>154</v>
      </c>
      <c r="C63" s="19"/>
      <c r="D63" s="18" t="s">
        <v>3</v>
      </c>
      <c r="E63" s="5">
        <v>13</v>
      </c>
      <c r="F63" s="39"/>
      <c r="G63" s="39">
        <f t="shared" si="0"/>
        <v>0</v>
      </c>
      <c r="H63" s="39">
        <f t="shared" si="7"/>
        <v>0</v>
      </c>
    </row>
    <row r="64" spans="1:8" ht="15">
      <c r="A64" s="17" t="s">
        <v>155</v>
      </c>
      <c r="B64" s="17" t="s">
        <v>156</v>
      </c>
      <c r="C64" s="19"/>
      <c r="D64" s="18" t="s">
        <v>3</v>
      </c>
      <c r="E64" s="5">
        <v>12</v>
      </c>
      <c r="F64" s="39"/>
      <c r="G64" s="39">
        <f t="shared" si="0"/>
        <v>0</v>
      </c>
      <c r="H64" s="39">
        <f t="shared" si="7"/>
        <v>0</v>
      </c>
    </row>
    <row r="65" spans="1:8" ht="28.8">
      <c r="A65" s="17" t="s">
        <v>157</v>
      </c>
      <c r="B65" s="17" t="s">
        <v>158</v>
      </c>
      <c r="C65" s="19" t="s">
        <v>41</v>
      </c>
      <c r="D65" s="18" t="s">
        <v>3</v>
      </c>
      <c r="E65" s="5">
        <v>1</v>
      </c>
      <c r="F65" s="39"/>
      <c r="G65" s="39">
        <f t="shared" si="0"/>
        <v>0</v>
      </c>
      <c r="H65" s="39">
        <f t="shared" si="7"/>
        <v>0</v>
      </c>
    </row>
    <row r="66" spans="1:8" ht="28.8">
      <c r="A66" s="17" t="s">
        <v>159</v>
      </c>
      <c r="B66" s="17" t="s">
        <v>160</v>
      </c>
      <c r="C66" s="19" t="s">
        <v>42</v>
      </c>
      <c r="D66" s="18" t="s">
        <v>3</v>
      </c>
      <c r="E66" s="5">
        <v>1</v>
      </c>
      <c r="F66" s="39"/>
      <c r="G66" s="39">
        <f t="shared" si="0"/>
        <v>0</v>
      </c>
      <c r="H66" s="39">
        <f t="shared" si="7"/>
        <v>0</v>
      </c>
    </row>
    <row r="67" spans="1:8" ht="15">
      <c r="A67" s="17" t="s">
        <v>325</v>
      </c>
      <c r="B67" s="17" t="s">
        <v>326</v>
      </c>
      <c r="C67" s="19" t="s">
        <v>327</v>
      </c>
      <c r="D67" s="18" t="s">
        <v>3</v>
      </c>
      <c r="E67" s="5">
        <v>1</v>
      </c>
      <c r="F67" s="39"/>
      <c r="G67" s="39">
        <f t="shared" si="0"/>
        <v>0</v>
      </c>
      <c r="H67" s="39">
        <f t="shared" si="7"/>
        <v>0</v>
      </c>
    </row>
    <row r="68" spans="1:8" ht="28.8">
      <c r="A68" s="17" t="s">
        <v>161</v>
      </c>
      <c r="B68" s="17" t="s">
        <v>162</v>
      </c>
      <c r="C68" s="19" t="s">
        <v>43</v>
      </c>
      <c r="D68" s="18" t="s">
        <v>3</v>
      </c>
      <c r="E68" s="5">
        <v>2</v>
      </c>
      <c r="F68" s="39"/>
      <c r="G68" s="39">
        <f t="shared" si="0"/>
        <v>0</v>
      </c>
      <c r="H68" s="39">
        <f t="shared" si="7"/>
        <v>0</v>
      </c>
    </row>
    <row r="69" spans="1:8" ht="28.8">
      <c r="A69" s="17" t="s">
        <v>163</v>
      </c>
      <c r="B69" s="17" t="s">
        <v>164</v>
      </c>
      <c r="C69" s="19" t="s">
        <v>44</v>
      </c>
      <c r="D69" s="18" t="s">
        <v>3</v>
      </c>
      <c r="E69" s="5">
        <v>6</v>
      </c>
      <c r="F69" s="39"/>
      <c r="G69" s="39">
        <f t="shared" si="0"/>
        <v>0</v>
      </c>
      <c r="H69" s="39">
        <f t="shared" si="7"/>
        <v>0</v>
      </c>
    </row>
    <row r="70" spans="1:8" ht="15">
      <c r="A70" s="17" t="s">
        <v>167</v>
      </c>
      <c r="B70" s="17" t="s">
        <v>168</v>
      </c>
      <c r="C70" s="19"/>
      <c r="D70" s="18" t="s">
        <v>3</v>
      </c>
      <c r="E70" s="5">
        <v>9</v>
      </c>
      <c r="F70" s="39"/>
      <c r="G70" s="39">
        <f t="shared" si="0"/>
        <v>0</v>
      </c>
      <c r="H70" s="39">
        <f t="shared" si="7"/>
        <v>0</v>
      </c>
    </row>
    <row r="71" spans="1:8" ht="15">
      <c r="A71" s="17" t="s">
        <v>328</v>
      </c>
      <c r="B71" s="17" t="s">
        <v>329</v>
      </c>
      <c r="C71" s="19"/>
      <c r="D71" s="18" t="s">
        <v>3</v>
      </c>
      <c r="E71" s="5">
        <v>1</v>
      </c>
      <c r="F71" s="39"/>
      <c r="G71" s="39">
        <f aca="true" t="shared" si="8" ref="G71:G82">SUM(F71*1.21)</f>
        <v>0</v>
      </c>
      <c r="H71" s="39">
        <f t="shared" si="7"/>
        <v>0</v>
      </c>
    </row>
    <row r="72" spans="1:8" ht="15">
      <c r="A72" s="17" t="s">
        <v>169</v>
      </c>
      <c r="B72" s="17" t="s">
        <v>170</v>
      </c>
      <c r="C72" s="19"/>
      <c r="D72" s="18" t="s">
        <v>3</v>
      </c>
      <c r="E72" s="5">
        <v>16</v>
      </c>
      <c r="F72" s="39"/>
      <c r="G72" s="39">
        <f t="shared" si="8"/>
        <v>0</v>
      </c>
      <c r="H72" s="39">
        <f t="shared" si="7"/>
        <v>0</v>
      </c>
    </row>
    <row r="73" spans="1:8" ht="15">
      <c r="A73" s="17" t="s">
        <v>171</v>
      </c>
      <c r="B73" s="17" t="s">
        <v>172</v>
      </c>
      <c r="C73" s="19"/>
      <c r="D73" s="18" t="s">
        <v>3</v>
      </c>
      <c r="E73" s="5">
        <v>3</v>
      </c>
      <c r="F73" s="39"/>
      <c r="G73" s="39">
        <f t="shared" si="8"/>
        <v>0</v>
      </c>
      <c r="H73" s="39">
        <f t="shared" si="7"/>
        <v>0</v>
      </c>
    </row>
    <row r="74" spans="1:8" ht="15">
      <c r="A74" s="17" t="s">
        <v>173</v>
      </c>
      <c r="B74" s="17" t="s">
        <v>174</v>
      </c>
      <c r="C74" s="19"/>
      <c r="D74" s="18" t="s">
        <v>3</v>
      </c>
      <c r="E74" s="5">
        <v>6</v>
      </c>
      <c r="F74" s="39"/>
      <c r="G74" s="39">
        <f t="shared" si="8"/>
        <v>0</v>
      </c>
      <c r="H74" s="39">
        <f t="shared" si="7"/>
        <v>0</v>
      </c>
    </row>
    <row r="75" spans="1:8" ht="15">
      <c r="A75" s="17" t="s">
        <v>175</v>
      </c>
      <c r="B75" s="17" t="s">
        <v>176</v>
      </c>
      <c r="C75" s="19"/>
      <c r="D75" s="18" t="s">
        <v>3</v>
      </c>
      <c r="E75" s="5">
        <v>9</v>
      </c>
      <c r="F75" s="39"/>
      <c r="G75" s="39">
        <f t="shared" si="8"/>
        <v>0</v>
      </c>
      <c r="H75" s="39">
        <f t="shared" si="7"/>
        <v>0</v>
      </c>
    </row>
    <row r="76" spans="1:8" ht="15">
      <c r="A76" s="17" t="s">
        <v>177</v>
      </c>
      <c r="B76" s="17" t="s">
        <v>178</v>
      </c>
      <c r="C76" s="19"/>
      <c r="D76" s="18" t="s">
        <v>3</v>
      </c>
      <c r="E76" s="5">
        <v>9</v>
      </c>
      <c r="F76" s="39"/>
      <c r="G76" s="39">
        <f t="shared" si="8"/>
        <v>0</v>
      </c>
      <c r="H76" s="39">
        <f t="shared" si="7"/>
        <v>0</v>
      </c>
    </row>
    <row r="77" spans="1:8" ht="15">
      <c r="A77" s="17" t="s">
        <v>179</v>
      </c>
      <c r="B77" s="17" t="s">
        <v>180</v>
      </c>
      <c r="C77" s="19"/>
      <c r="D77" s="18" t="s">
        <v>3</v>
      </c>
      <c r="E77" s="5">
        <v>4</v>
      </c>
      <c r="F77" s="39"/>
      <c r="G77" s="39">
        <f t="shared" si="8"/>
        <v>0</v>
      </c>
      <c r="H77" s="39">
        <f t="shared" si="7"/>
        <v>0</v>
      </c>
    </row>
    <row r="78" spans="1:8" ht="15">
      <c r="A78" s="17" t="s">
        <v>330</v>
      </c>
      <c r="B78" s="17" t="s">
        <v>331</v>
      </c>
      <c r="C78" s="19"/>
      <c r="D78" s="18" t="s">
        <v>3</v>
      </c>
      <c r="E78" s="5">
        <v>12</v>
      </c>
      <c r="F78" s="39"/>
      <c r="G78" s="39">
        <f t="shared" si="8"/>
        <v>0</v>
      </c>
      <c r="H78" s="39">
        <f t="shared" si="7"/>
        <v>0</v>
      </c>
    </row>
    <row r="79" spans="1:8" ht="15">
      <c r="A79" s="17" t="s">
        <v>181</v>
      </c>
      <c r="B79" s="17" t="s">
        <v>182</v>
      </c>
      <c r="C79" s="19" t="s">
        <v>46</v>
      </c>
      <c r="D79" s="18" t="s">
        <v>3</v>
      </c>
      <c r="E79" s="20">
        <v>3</v>
      </c>
      <c r="F79" s="39"/>
      <c r="G79" s="39">
        <f t="shared" si="8"/>
        <v>0</v>
      </c>
      <c r="H79" s="39">
        <f t="shared" si="7"/>
        <v>0</v>
      </c>
    </row>
    <row r="80" spans="1:8" ht="15">
      <c r="A80" s="17" t="s">
        <v>183</v>
      </c>
      <c r="B80" s="17" t="s">
        <v>184</v>
      </c>
      <c r="C80" s="19" t="s">
        <v>47</v>
      </c>
      <c r="D80" s="18" t="s">
        <v>3</v>
      </c>
      <c r="E80" s="5">
        <v>3</v>
      </c>
      <c r="F80" s="39"/>
      <c r="G80" s="39">
        <f t="shared" si="8"/>
        <v>0</v>
      </c>
      <c r="H80" s="39">
        <f t="shared" si="7"/>
        <v>0</v>
      </c>
    </row>
    <row r="81" spans="1:8" ht="15">
      <c r="A81" s="17" t="s">
        <v>185</v>
      </c>
      <c r="B81" s="17" t="s">
        <v>49</v>
      </c>
      <c r="C81" s="36"/>
      <c r="D81" s="18" t="s">
        <v>3</v>
      </c>
      <c r="E81" s="20">
        <v>3</v>
      </c>
      <c r="F81" s="39"/>
      <c r="G81" s="39">
        <f t="shared" si="8"/>
        <v>0</v>
      </c>
      <c r="H81" s="39">
        <f t="shared" si="7"/>
        <v>0</v>
      </c>
    </row>
    <row r="82" spans="1:8" ht="15">
      <c r="A82" s="17" t="s">
        <v>186</v>
      </c>
      <c r="B82" s="17" t="s">
        <v>50</v>
      </c>
      <c r="C82" s="19"/>
      <c r="D82" s="18" t="s">
        <v>3</v>
      </c>
      <c r="E82" s="5">
        <v>2</v>
      </c>
      <c r="F82" s="39"/>
      <c r="G82" s="39">
        <f t="shared" si="8"/>
        <v>0</v>
      </c>
      <c r="H82" s="39">
        <f t="shared" si="7"/>
        <v>0</v>
      </c>
    </row>
    <row r="83" spans="1:8" ht="15">
      <c r="A83" s="16"/>
      <c r="B83" s="16"/>
      <c r="C83" s="16"/>
      <c r="D83" s="16"/>
      <c r="E83" s="16"/>
      <c r="F83" s="16"/>
      <c r="G83" s="16"/>
      <c r="H83" s="16"/>
    </row>
    <row r="84" spans="1:8" ht="18">
      <c r="A84" s="16"/>
      <c r="B84" s="16"/>
      <c r="C84" s="16"/>
      <c r="D84" s="16"/>
      <c r="E84" s="16"/>
      <c r="F84" s="21" t="s">
        <v>193</v>
      </c>
      <c r="G84" s="16"/>
      <c r="H84" s="38">
        <f>SUM(H6:H83)</f>
        <v>0</v>
      </c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C8708-377F-4AFF-B96E-D4AE1FF39655}">
  <dimension ref="A1:B9"/>
  <sheetViews>
    <sheetView tabSelected="1" workbookViewId="0" topLeftCell="A1">
      <selection activeCell="F8" sqref="F8"/>
    </sheetView>
  </sheetViews>
  <sheetFormatPr defaultColWidth="9.140625" defaultRowHeight="15"/>
  <cols>
    <col min="1" max="1" width="67.7109375" style="0" customWidth="1"/>
    <col min="2" max="2" width="27.00390625" style="0" customWidth="1"/>
  </cols>
  <sheetData>
    <row r="1" spans="1:2" ht="18">
      <c r="A1" s="61" t="s">
        <v>343</v>
      </c>
      <c r="B1" s="9"/>
    </row>
    <row r="2" spans="1:2" ht="18">
      <c r="A2" s="10" t="s">
        <v>346</v>
      </c>
      <c r="B2" s="12"/>
    </row>
    <row r="3" spans="1:2" ht="18">
      <c r="A3" s="13" t="s">
        <v>352</v>
      </c>
      <c r="B3" s="15"/>
    </row>
    <row r="4" spans="1:2" ht="18">
      <c r="A4" s="32"/>
      <c r="B4" s="33" t="s">
        <v>193</v>
      </c>
    </row>
    <row r="5" spans="1:2" ht="15">
      <c r="A5" s="16"/>
      <c r="B5" s="34"/>
    </row>
    <row r="6" spans="1:2" ht="15">
      <c r="A6" s="35" t="s">
        <v>347</v>
      </c>
      <c r="B6" s="34">
        <f>SUM('budova C1'!H84)</f>
        <v>0</v>
      </c>
    </row>
    <row r="7" spans="1:2" ht="15">
      <c r="A7" s="35" t="s">
        <v>348</v>
      </c>
      <c r="B7" s="34">
        <f>SUM('budova B'!J99)</f>
        <v>0</v>
      </c>
    </row>
    <row r="8" spans="1:2" ht="15">
      <c r="A8" s="16"/>
      <c r="B8" s="34"/>
    </row>
    <row r="9" spans="1:2" ht="18">
      <c r="A9" s="50" t="s">
        <v>349</v>
      </c>
      <c r="B9" s="49">
        <f>SUM(B6:B7)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Havlíčková Alena</cp:lastModifiedBy>
  <cp:lastPrinted>2019-12-11T19:37:36Z</cp:lastPrinted>
  <dcterms:created xsi:type="dcterms:W3CDTF">2019-10-26T07:55:22Z</dcterms:created>
  <dcterms:modified xsi:type="dcterms:W3CDTF">2020-01-06T13:16:41Z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HAVLICKOVA.ALENA@kr-jihomoravsky.cz</vt:lpwstr>
  </property>
  <property fmtid="{D5CDD505-2E9C-101B-9397-08002B2CF9AE}" pid="5" name="MSIP_Label_690ebb53-23a2-471a-9c6e-17bd0d11311e_SetDate">
    <vt:lpwstr>2020-01-06T13:16:41.1157605Z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</Properties>
</file>