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65416" yWindow="65416" windowWidth="29040" windowHeight="15840" tabRatio="633" activeTab="2"/>
  </bookViews>
  <sheets>
    <sheet name="Instrukce pro vyplnění" sheetId="14" r:id="rId1"/>
    <sheet name="Celkové kontrolní skóre" sheetId="13" r:id="rId2"/>
    <sheet name="Pracovní pozice 1" sheetId="1" r:id="rId3"/>
    <sheet name="Pracovní pozice 2" sheetId="10" r:id="rId4"/>
    <sheet name="Pracovní pozice 3" sheetId="11" r:id="rId5"/>
    <sheet name="Pracovní pozice 4" sheetId="12" r:id="rId6"/>
    <sheet name="Pomocný list" sheetId="6" r:id="rId7"/>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<sst xmlns="http://schemas.openxmlformats.org/spreadsheetml/2006/main" count="360" uniqueCount="74">
  <si>
    <t>Instrukce pro vyplnění</t>
  </si>
  <si>
    <t>Na listech "Pracovní pozice 1 - 4" poskytovatel dále po prověření splnění jednotlivých KPI vyplní žlutě označená pole výběrem z rolovátka. V případě KPI z kategorie A a B vybere, zda KPI bylo splněno ("ano"), nebo nebylo, tj. zjistil pochybení ("ne"). V případě KPI z kategorie C výběrem z rolovátka poskytovatel uvede, kolikáté pochybení v tomto konkrétním KPI v daném měsíci zjistil (v součtu za všechny pracovní pozice), pokud pochybení nezjistil, tj. KPI je splněno, pak vybere variantu "nulté".</t>
  </si>
  <si>
    <t>List "Pomocný list" není určený k vyplňování.</t>
  </si>
  <si>
    <t>Snížení celkového kontrolního skóre</t>
  </si>
  <si>
    <t>první kontrola</t>
  </si>
  <si>
    <t>druhá kontrola</t>
  </si>
  <si>
    <t>třetí kontrola</t>
  </si>
  <si>
    <t>čtvrtá kontrola</t>
  </si>
  <si>
    <t>kontroly objednatele</t>
  </si>
  <si>
    <t>celkem</t>
  </si>
  <si>
    <t>Pracovní pozice 1</t>
  </si>
  <si>
    <t>Pracovní pozice 2</t>
  </si>
  <si>
    <t>Pracovní pozice 3</t>
  </si>
  <si>
    <t>Pracovní pozice 4</t>
  </si>
  <si>
    <t>Celkové kontrolní skóre KPI za měsíc</t>
  </si>
  <si>
    <t>% snížení ceny měsíčního plnění</t>
  </si>
  <si>
    <t>Checklist pro kontrolu KPI - "Ostraha objektů Cejl 73 a Údolní 35a, Brno"</t>
  </si>
  <si>
    <t>Objekt Cejl, pracovní pozice 1</t>
  </si>
  <si>
    <t>Datum:</t>
  </si>
  <si>
    <t>Kalendářní týden č.:</t>
  </si>
  <si>
    <t>Čas kontroly:</t>
  </si>
  <si>
    <t>Kontroloval:</t>
  </si>
  <si>
    <t>Přítomni:</t>
  </si>
  <si>
    <t>Kategorie A</t>
  </si>
  <si>
    <t>KPI</t>
  </si>
  <si>
    <t> Definice KPI</t>
  </si>
  <si>
    <t>KPI splněn</t>
  </si>
  <si>
    <t>Snížení celkového kontrolního skóre KPI</t>
  </si>
  <si>
    <t>řádný a včasný nástup bezp. pracovníka do služby</t>
  </si>
  <si>
    <r>
      <t xml:space="preserve">bdělost a ostražitost bezp. pracovníka </t>
    </r>
    <r>
      <rPr>
        <sz val="11"/>
        <color theme="1"/>
        <rFont val="Calibri"/>
        <family val="2"/>
        <scheme val="minor"/>
      </rPr>
      <t>po celou dobu služby</t>
    </r>
  </si>
  <si>
    <r>
      <t xml:space="preserve">bez. pracovník je </t>
    </r>
    <r>
      <rPr>
        <sz val="11"/>
        <color theme="1"/>
        <rFont val="Calibri"/>
        <family val="2"/>
        <scheme val="minor"/>
      </rPr>
      <t xml:space="preserve">po celou dobu služby </t>
    </r>
    <r>
      <rPr>
        <sz val="11"/>
        <color rgb="FF000000"/>
        <rFont val="Calibri"/>
        <family val="2"/>
        <scheme val="minor"/>
      </rPr>
      <t xml:space="preserve">v příčetném stavu, tj. </t>
    </r>
    <r>
      <rPr>
        <sz val="11"/>
        <color theme="1"/>
        <rFont val="Calibri"/>
        <family val="2"/>
        <scheme val="minor"/>
      </rPr>
      <t xml:space="preserve">nikoliv pod vlivem </t>
    </r>
    <r>
      <rPr>
        <sz val="11"/>
        <color rgb="FF000000"/>
        <rFont val="Calibri"/>
        <family val="2"/>
        <scheme val="minor"/>
      </rPr>
      <t xml:space="preserve">alkoholu nebo jiné návykové látky </t>
    </r>
  </si>
  <si>
    <t>řešení rizikových událostí v souladu se smlouvou a Směrnicí PVO</t>
  </si>
  <si>
    <t>výkon bezp. služby bezp. pracovníkem, který je členem realizačního týmu</t>
  </si>
  <si>
    <t xml:space="preserve">výkon bezp. služby bezp. pracovníkem splňujícím požadavky na zařazení do realizačního týmu </t>
  </si>
  <si>
    <t xml:space="preserve">výkon bezp. služby pracovníkem splňujícím požadavky na výkon bezp. služby na dané pracovní pozici </t>
  </si>
  <si>
    <t>Kategorie B</t>
  </si>
  <si>
    <t>Další snížení celk. kontrol. skóre KPI na zákl. kontrol objednatele</t>
  </si>
  <si>
    <t>dodržení plánu služeb (tj. výkon bezp. služby pracovníkem dle plánu služeb zaslaného objednateli, příp. v souladu se změnou oproti plánu služeb předem ohlášenou objednateli)</t>
  </si>
  <si>
    <t>znalost a dodržování Směrnice PVO (ve vztahu k povinnostem bezp. pracovníka, které nejsou předmětem hodnocení KPI samostatně)</t>
  </si>
  <si>
    <r>
      <rPr>
        <sz val="11"/>
        <color theme="1"/>
        <rFont val="Calibri"/>
        <family val="2"/>
        <scheme val="minor"/>
      </rPr>
      <t xml:space="preserve">odění </t>
    </r>
    <r>
      <rPr>
        <sz val="11"/>
        <color rgb="FF000000"/>
        <rFont val="Calibri"/>
        <family val="2"/>
        <scheme val="minor"/>
      </rPr>
      <t xml:space="preserve">bezp. pracovníka </t>
    </r>
    <r>
      <rPr>
        <sz val="11"/>
        <color theme="1"/>
        <rFont val="Calibri"/>
        <family val="2"/>
        <scheme val="minor"/>
      </rPr>
      <t>požadované smlouvou po celou dobu služby</t>
    </r>
  </si>
  <si>
    <t>slušné a korektní chování bezp. pracovníka vůči zaměstnancům a klientům objednatele po celou dobu služby</t>
  </si>
  <si>
    <t>plnění zákazu návštěv po celou dobu služby</t>
  </si>
  <si>
    <t>provedení všech obchůzek pomocí sčítačů</t>
  </si>
  <si>
    <t>orientace po budově a v orientačním plánu budovy</t>
  </si>
  <si>
    <t xml:space="preserve">znalost obsluhy bezpečnostních technologií </t>
  </si>
  <si>
    <t>Kategorie C</t>
  </si>
  <si>
    <t>pořadí pochybení</t>
  </si>
  <si>
    <t xml:space="preserve">Snížení celkového kontrolního skóre KPI </t>
  </si>
  <si>
    <r>
      <t xml:space="preserve">označení bezp. pracovníka osobním identifikačním průkazem </t>
    </r>
    <r>
      <rPr>
        <sz val="11"/>
        <color theme="1"/>
        <rFont val="Calibri"/>
        <family val="2"/>
        <scheme val="minor"/>
      </rPr>
      <t>po celou dobu služby</t>
    </r>
  </si>
  <si>
    <t xml:space="preserve">příslušná vlajka je vyvěšena/nemá-li být vyvěšena žádná vlajka, pak není žádná vlajka vyvěšena </t>
  </si>
  <si>
    <t>splnění povinností ve vztahu k vyvážení/vynášení nádob na odpad</t>
  </si>
  <si>
    <t>dvůr areálu je sjízdný</t>
  </si>
  <si>
    <t xml:space="preserve">před objektem nejsou odpadky, ani sníh </t>
  </si>
  <si>
    <t>Snížení celkového kontrolního skóre celkem</t>
  </si>
  <si>
    <t>Objekt Cejl, pracovní pozice 2</t>
  </si>
  <si>
    <t>Objekt Cejl, pracovní pozice 3</t>
  </si>
  <si>
    <t>přijíždějící vozidla jsou kontrolována a jsou vydávány parkovací karty</t>
  </si>
  <si>
    <t>je vedena evidence parkovacích karet a neoprávněně parkujících vozidel</t>
  </si>
  <si>
    <t>ANO</t>
  </si>
  <si>
    <t>NE</t>
  </si>
  <si>
    <t>nulté</t>
  </si>
  <si>
    <t>první</t>
  </si>
  <si>
    <t>druhé</t>
  </si>
  <si>
    <t>třetí</t>
  </si>
  <si>
    <t>čtvrté (a další)</t>
  </si>
  <si>
    <t xml:space="preserve">Žádná další pole na listech "Pracovní pozice 1 - 4" poskytovatel nevyplňuje, veškeré hodnoty se samy dopočítají.  </t>
  </si>
  <si>
    <t>Na listu "Celkové kontrolní skóre" poskytovatel nevyplňuje žádné údaje - veškeré hodnoty se automaticky vypočítají z vyplněných listů "Pracovní pozice 1 - 4".</t>
  </si>
  <si>
    <t>Na listech "Pracovní pozice 1 - 4" poskytovatel vyplní v příslušném sloupci údaje o provedené kontrole (datum atd.).</t>
  </si>
  <si>
    <t>Objekt Údolní, pracovní pozice 4</t>
  </si>
  <si>
    <t>Další snížení celk. kontrol. skóre na zákl. kontrol objednatele</t>
  </si>
  <si>
    <t>Pokud objednatel při svých náhodných kontrolách zjistí pochybení, které v souladu se smlouvou poskytovateli nahlásí, poskytovatel zjištěná pochybení zohlední ve sloupci "Další snížení celk. kontrol. skóre na zákl. kontrol objednatele", do něhož uvede snížení celkového kontrolního skóre na základě všech zjištěných pochybení (např. dvakrát v měsíc bude zjištěno pochybení v KPI 1 kategorii A, tj. 2x snížení o 10 %, do příslušné buňky tedy vepíše poskytovatel hodnotu "20").</t>
  </si>
  <si>
    <t>přítomnost bezp. pracovníka na stanovišti ostrahy po celou dobu služby s výjimkou odůvod. opuštění stanoviště (např. obchůzka)</t>
  </si>
  <si>
    <t>provedení všech obpochůzek pomocí sčítačů</t>
  </si>
  <si>
    <t>Příloha č. 4 smlouvy o fyzické ostraze majetku a osob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</si>
</sst>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
      <b/>
      <sz val="15"/>
      <color theme="1"/>
      <name val="Calibri"/>
      <family val="2"/>
      <scheme val="minor"/>
    </font>
    <font>
      <sz val="15"/>
      <color theme="1"/>
      <name val="Calibri"/>
      <family val="2"/>
      <scheme val="minor"/>
    </font>
    <font>
      <b/>
      <sz val="12"/>
      <color theme="1"/>
      <name val="Calibri"/>
      <family val="2"/>
      <scheme val="minor"/>
    </font>
    <font>
      <b/>
      <sz val="11"/>
      <color rgb="FFFF0000"/>
      <name val="Calibri"/>
      <family val="2"/>
      <scheme val="minor"/>
    </font>
    <font>
      <b/>
      <sz val="14"/>
      <color theme="1"/>
      <name val="Calibri"/>
      <family val="2"/>
      <scheme val="minor"/>
    </font>
  </fonts>
  <fills count="9">
    <fill>
      <patternFill/>
    </fill>
    <fill>
      <patternFill patternType="gray125"/>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0000"/>
        <bgColor indexed="64"/>
      </patternFill>
    </fill>
    <fill>
      <patternFill patternType="solid">
        <fgColor theme="4" tint="0.39998000860214233"/>
        <bgColor indexed="64"/>
      </patternFill>
    </fill>
    <fill>
      <patternFill patternType="solid">
        <fgColor theme="0" tint="-0.3499799966812134"/>
        <bgColor indexed="64"/>
      </patternFill>
    </fill>
    <fill>
      <patternFill patternType="solid">
        <fgColor rgb="FFFFC000"/>
        <bgColor indexed="64"/>
      </patternFill>
    </fill>
  </fills>
  <borders count="27">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border>
    <border>
      <left/>
      <right/>
      <top style="medium"/>
      <bottom/>
    </border>
    <border>
      <left style="medium"/>
      <right/>
      <top style="medium"/>
      <bottom/>
    </border>
    <border>
      <left style="medium"/>
      <right/>
      <top/>
      <bottom style="medium"/>
    </border>
    <border>
      <left style="medium"/>
      <right style="medium"/>
      <top style="medium"/>
      <bottom style="medium"/>
    </border>
    <border>
      <left style="medium"/>
      <right style="medium"/>
      <top style="medium"/>
      <bottom/>
    </border>
    <border>
      <left/>
      <right style="medium"/>
      <top/>
      <bottom/>
    </border>
    <border>
      <left/>
      <right style="medium"/>
      <top/>
      <bottom style="medium"/>
    </border>
    <border>
      <left/>
      <right style="medium"/>
      <top style="medium"/>
      <bottom/>
    </border>
    <border>
      <left style="medium"/>
      <right style="medium"/>
      <top/>
      <bottom/>
    </border>
    <border>
      <left style="medium"/>
      <right style="medium"/>
      <top/>
      <bottom style="medium"/>
    </border>
    <border>
      <left/>
      <right/>
      <top/>
      <bottom style="medium"/>
    </border>
    <border>
      <left/>
      <right style="medium"/>
      <top/>
      <bottom style="thin"/>
    </border>
    <border>
      <left style="medium"/>
      <right/>
      <top/>
      <bottom style="thin"/>
    </border>
    <border>
      <left/>
      <right/>
      <top/>
      <bottom style="thin"/>
    </border>
    <border>
      <left style="medium"/>
      <right style="medium"/>
      <top/>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style="thin"/>
    </border>
    <border>
      <left style="medium"/>
      <right/>
      <top style="thin"/>
      <bottom style="medium"/>
    </border>
    <border>
      <left/>
      <right style="medium"/>
      <top style="thin"/>
      <bottom style="medium"/>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39">
    <xf numFmtId="0" fontId="0" fillId="0" borderId="0" xfId="0"/>
    <xf numFmtId="0" fontId="0" fillId="0" borderId="0" xfId="0" applyAlignment="1">
      <alignment/>
    </xf>
    <xf numFmtId="0" fontId="0" fillId="0" borderId="0" xfId="0" applyBorder="1"/>
    <xf numFmtId="0" fontId="4" fillId="0" borderId="0" xfId="0" applyFont="1" applyBorder="1"/>
    <xf numFmtId="0" fontId="5" fillId="0" borderId="0" xfId="0" applyFont="1"/>
    <xf numFmtId="0" fontId="0" fillId="0" borderId="0" xfId="0" applyAlignment="1">
      <alignment horizontal="justify" vertical="center"/>
    </xf>
    <xf numFmtId="0" fontId="4" fillId="2" borderId="1" xfId="0" applyFont="1" applyFill="1" applyBorder="1"/>
    <xf numFmtId="0" fontId="4" fillId="2" borderId="2" xfId="0" applyFont="1" applyFill="1" applyBorder="1"/>
    <xf numFmtId="0" fontId="5" fillId="2" borderId="2" xfId="0" applyFont="1" applyFill="1" applyBorder="1"/>
    <xf numFmtId="0" fontId="0" fillId="0" borderId="0" xfId="0" applyFill="1"/>
    <xf numFmtId="0" fontId="0" fillId="0" borderId="0" xfId="0" applyAlignment="1">
      <alignment horizontal="left" vertical="center" wrapText="1"/>
    </xf>
    <xf numFmtId="0" fontId="0" fillId="2" borderId="2" xfId="0" applyFont="1" applyFill="1" applyBorder="1"/>
    <xf numFmtId="0" fontId="0" fillId="2" borderId="2" xfId="0" applyFill="1" applyBorder="1"/>
    <xf numFmtId="0" fontId="0" fillId="2" borderId="3" xfId="0" applyFill="1" applyBorder="1"/>
    <xf numFmtId="0" fontId="0" fillId="0" borderId="0" xfId="0" applyFill="1" applyBorder="1"/>
    <xf numFmtId="0" fontId="2" fillId="0" borderId="0" xfId="0" applyFont="1" applyFill="1" applyAlignment="1">
      <alignment/>
    </xf>
    <xf numFmtId="0" fontId="0" fillId="0" borderId="4" xfId="0" applyBorder="1"/>
    <xf numFmtId="0" fontId="6" fillId="0" borderId="5" xfId="0" applyFont="1" applyBorder="1" applyAlignment="1">
      <alignment/>
    </xf>
    <xf numFmtId="0" fontId="6" fillId="0" borderId="0" xfId="0" applyFont="1" applyFill="1"/>
    <xf numFmtId="0" fontId="0" fillId="3" borderId="4" xfId="0" applyFill="1" applyBorder="1"/>
    <xf numFmtId="0" fontId="0" fillId="3" borderId="6" xfId="0" applyFill="1" applyBorder="1"/>
    <xf numFmtId="0" fontId="0" fillId="3" borderId="7" xfId="0" applyFill="1" applyBorder="1"/>
    <xf numFmtId="0" fontId="0" fillId="4" borderId="4" xfId="0" applyFill="1" applyBorder="1"/>
    <xf numFmtId="0" fontId="0" fillId="4" borderId="7" xfId="0" applyFill="1" applyBorder="1"/>
    <xf numFmtId="0" fontId="0" fillId="0" borderId="1" xfId="0" applyBorder="1" applyAlignment="1">
      <alignment/>
    </xf>
    <xf numFmtId="0" fontId="3" fillId="0" borderId="2" xfId="0" applyFont="1" applyBorder="1" applyAlignment="1">
      <alignment/>
    </xf>
    <xf numFmtId="0" fontId="0" fillId="4" borderId="7" xfId="0" applyFill="1" applyBorder="1" applyAlignment="1">
      <alignment wrapText="1"/>
    </xf>
    <xf numFmtId="0" fontId="7" fillId="0" borderId="0" xfId="0" applyFont="1"/>
    <xf numFmtId="0" fontId="0" fillId="5" borderId="8" xfId="0" applyFill="1" applyBorder="1" applyAlignment="1">
      <alignment wrapText="1"/>
    </xf>
    <xf numFmtId="0" fontId="6" fillId="6" borderId="7" xfId="0" applyFont="1" applyFill="1" applyBorder="1"/>
    <xf numFmtId="1" fontId="6" fillId="6" borderId="7" xfId="0" applyNumberFormat="1" applyFont="1" applyFill="1" applyBorder="1"/>
    <xf numFmtId="0" fontId="0" fillId="6" borderId="7" xfId="0" applyFill="1" applyBorder="1"/>
    <xf numFmtId="0" fontId="0" fillId="0" borderId="9" xfId="0" applyBorder="1" applyAlignment="1">
      <alignment wrapText="1"/>
    </xf>
    <xf numFmtId="0" fontId="6" fillId="6" borderId="0" xfId="0" applyFont="1" applyFill="1" applyAlignment="1">
      <alignment/>
    </xf>
    <xf numFmtId="0" fontId="2" fillId="6" borderId="0" xfId="0" applyFont="1" applyFill="1" applyAlignment="1">
      <alignment/>
    </xf>
    <xf numFmtId="9" fontId="0" fillId="0" borderId="10" xfId="20" applyFont="1" applyBorder="1"/>
    <xf numFmtId="9" fontId="0" fillId="0" borderId="11" xfId="20" applyFont="1" applyBorder="1"/>
    <xf numFmtId="0" fontId="0" fillId="0" borderId="0" xfId="0" applyAlignment="1">
      <alignment/>
    </xf>
    <xf numFmtId="0" fontId="0" fillId="0" borderId="6" xfId="0" applyBorder="1"/>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7" xfId="0" applyBorder="1"/>
    <xf numFmtId="0" fontId="0"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0" fillId="4" borderId="0" xfId="0" applyFill="1" applyBorder="1" applyAlignment="1">
      <alignment wrapText="1"/>
    </xf>
    <xf numFmtId="0" fontId="3" fillId="0" borderId="3" xfId="0" applyFont="1" applyBorder="1" applyAlignment="1">
      <alignment/>
    </xf>
    <xf numFmtId="0" fontId="0" fillId="0" borderId="11" xfId="0" applyBorder="1" applyAlignment="1">
      <alignment horizontal="left" vertical="center" wrapText="1"/>
    </xf>
    <xf numFmtId="9" fontId="0" fillId="0" borderId="13" xfId="20" applyFont="1" applyBorder="1"/>
    <xf numFmtId="9" fontId="0" fillId="0" borderId="14" xfId="20" applyFont="1" applyBorder="1"/>
    <xf numFmtId="0" fontId="0" fillId="0" borderId="1" xfId="0" applyBorder="1" applyAlignment="1">
      <alignment textRotation="90" wrapText="1"/>
    </xf>
    <xf numFmtId="0" fontId="0" fillId="0" borderId="3" xfId="0" applyBorder="1" applyAlignment="1">
      <alignment textRotation="90" wrapText="1"/>
    </xf>
    <xf numFmtId="0" fontId="0" fillId="0" borderId="2" xfId="0" applyBorder="1" applyAlignment="1">
      <alignment textRotation="90" wrapText="1"/>
    </xf>
    <xf numFmtId="9" fontId="6" fillId="6" borderId="11" xfId="20" applyFont="1" applyFill="1" applyBorder="1"/>
    <xf numFmtId="9" fontId="6" fillId="6" borderId="14" xfId="20" applyFont="1" applyFill="1" applyBorder="1"/>
    <xf numFmtId="0" fontId="0" fillId="0" borderId="1" xfId="0" applyBorder="1"/>
    <xf numFmtId="0" fontId="3" fillId="0" borderId="3" xfId="0" applyFont="1" applyBorder="1" applyAlignment="1">
      <alignment horizontal="left" vertical="center" wrapText="1"/>
    </xf>
    <xf numFmtId="0" fontId="0" fillId="4" borderId="1" xfId="0" applyFill="1" applyBorder="1"/>
    <xf numFmtId="9" fontId="0" fillId="0" borderId="3" xfId="20" applyFont="1" applyBorder="1"/>
    <xf numFmtId="9" fontId="0" fillId="0" borderId="8" xfId="20" applyFont="1" applyBorder="1"/>
    <xf numFmtId="0" fontId="0" fillId="0" borderId="15" xfId="0" applyBorder="1" applyAlignment="1">
      <alignment horizontal="justify" vertical="center"/>
    </xf>
    <xf numFmtId="0" fontId="2" fillId="6" borderId="1" xfId="0" applyFont="1" applyFill="1" applyBorder="1" applyAlignment="1">
      <alignment/>
    </xf>
    <xf numFmtId="0" fontId="2" fillId="7" borderId="1" xfId="0" applyFont="1" applyFill="1" applyBorder="1"/>
    <xf numFmtId="9" fontId="0" fillId="0" borderId="0" xfId="0" applyNumberFormat="1" applyFont="1" applyFill="1" applyBorder="1"/>
    <xf numFmtId="0" fontId="0" fillId="0" borderId="4" xfId="0" applyFont="1" applyBorder="1"/>
    <xf numFmtId="9" fontId="0" fillId="0" borderId="4" xfId="0" applyNumberFormat="1" applyFont="1" applyBorder="1"/>
    <xf numFmtId="9" fontId="0" fillId="0" borderId="0" xfId="0" applyNumberFormat="1" applyFont="1" applyBorder="1"/>
    <xf numFmtId="9" fontId="0" fillId="0" borderId="10" xfId="0" applyNumberFormat="1" applyFont="1" applyBorder="1"/>
    <xf numFmtId="0" fontId="0" fillId="0" borderId="1" xfId="0" applyFont="1" applyBorder="1" applyAlignment="1">
      <alignment horizontal="left"/>
    </xf>
    <xf numFmtId="0" fontId="0" fillId="0" borderId="2" xfId="0" applyFont="1" applyBorder="1" applyAlignment="1">
      <alignment/>
    </xf>
    <xf numFmtId="0" fontId="0" fillId="0" borderId="3" xfId="0" applyFont="1" applyBorder="1" applyAlignment="1">
      <alignment/>
    </xf>
    <xf numFmtId="0" fontId="0" fillId="0" borderId="3" xfId="0" applyFont="1" applyFill="1" applyBorder="1" applyAlignment="1">
      <alignment wrapText="1"/>
    </xf>
    <xf numFmtId="0" fontId="0" fillId="0" borderId="8" xfId="0" applyFont="1" applyFill="1" applyBorder="1" applyAlignment="1">
      <alignment/>
    </xf>
    <xf numFmtId="9" fontId="0" fillId="0" borderId="4" xfId="20" applyFont="1" applyFill="1" applyBorder="1"/>
    <xf numFmtId="9" fontId="0" fillId="0" borderId="0" xfId="20" applyFont="1" applyFill="1" applyBorder="1"/>
    <xf numFmtId="9" fontId="0" fillId="0" borderId="10" xfId="20" applyFont="1" applyFill="1" applyBorder="1"/>
    <xf numFmtId="9" fontId="0" fillId="0" borderId="13" xfId="0" applyNumberFormat="1" applyFont="1" applyBorder="1"/>
    <xf numFmtId="9" fontId="0" fillId="0" borderId="7" xfId="0" applyNumberFormat="1" applyFont="1" applyBorder="1"/>
    <xf numFmtId="9" fontId="0" fillId="0" borderId="15" xfId="0" applyNumberFormat="1" applyFont="1" applyBorder="1"/>
    <xf numFmtId="9" fontId="0" fillId="0" borderId="11" xfId="0" applyNumberFormat="1" applyFont="1" applyBorder="1"/>
    <xf numFmtId="9" fontId="2" fillId="7" borderId="2" xfId="0" applyNumberFormat="1" applyFont="1" applyFill="1" applyBorder="1"/>
    <xf numFmtId="9" fontId="2" fillId="7" borderId="1" xfId="0" applyNumberFormat="1" applyFont="1" applyFill="1" applyBorder="1"/>
    <xf numFmtId="9" fontId="2" fillId="7" borderId="3" xfId="0" applyNumberFormat="1" applyFont="1" applyFill="1" applyBorder="1"/>
    <xf numFmtId="9" fontId="2" fillId="7" borderId="8" xfId="0" applyNumberFormat="1" applyFont="1" applyFill="1" applyBorder="1"/>
    <xf numFmtId="9" fontId="0" fillId="0" borderId="12" xfId="0" applyNumberFormat="1" applyBorder="1"/>
    <xf numFmtId="0" fontId="8" fillId="0" borderId="0" xfId="0" applyFont="1" applyFill="1"/>
    <xf numFmtId="0" fontId="0" fillId="0" borderId="0" xfId="0" applyAlignment="1">
      <alignment vertical="top"/>
    </xf>
    <xf numFmtId="9" fontId="2" fillId="6" borderId="8" xfId="0" applyNumberFormat="1" applyFont="1" applyFill="1" applyBorder="1"/>
    <xf numFmtId="0" fontId="2" fillId="8" borderId="9" xfId="0" applyFont="1" applyFill="1" applyBorder="1"/>
    <xf numFmtId="0" fontId="2" fillId="8" borderId="14" xfId="0" applyFont="1" applyFill="1" applyBorder="1"/>
    <xf numFmtId="0" fontId="0" fillId="0" borderId="0" xfId="0" applyAlignment="1">
      <alignment wrapText="1"/>
    </xf>
    <xf numFmtId="0" fontId="0" fillId="4" borderId="6" xfId="0" applyFill="1" applyBorder="1"/>
    <xf numFmtId="9" fontId="0" fillId="0" borderId="12" xfId="20" applyFont="1" applyBorder="1"/>
    <xf numFmtId="0" fontId="0" fillId="4" borderId="5" xfId="0" applyFill="1" applyBorder="1" applyAlignment="1">
      <alignment wrapText="1"/>
    </xf>
    <xf numFmtId="9" fontId="0" fillId="0" borderId="9" xfId="20" applyFont="1" applyBorder="1"/>
    <xf numFmtId="0" fontId="3" fillId="0" borderId="16" xfId="0" applyFont="1" applyBorder="1" applyAlignment="1">
      <alignment horizontal="left" vertical="center" wrapText="1"/>
    </xf>
    <xf numFmtId="0" fontId="0" fillId="4" borderId="17" xfId="0" applyFill="1" applyBorder="1"/>
    <xf numFmtId="9" fontId="0" fillId="0" borderId="16" xfId="20" applyFont="1" applyBorder="1"/>
    <xf numFmtId="0" fontId="0" fillId="4" borderId="18" xfId="0" applyFill="1" applyBorder="1" applyAlignment="1">
      <alignment wrapText="1"/>
    </xf>
    <xf numFmtId="9" fontId="0" fillId="0" borderId="19" xfId="20" applyFont="1" applyBorder="1"/>
    <xf numFmtId="0" fontId="0" fillId="0" borderId="20" xfId="0" applyBorder="1"/>
    <xf numFmtId="0" fontId="3" fillId="0" borderId="21" xfId="0" applyFont="1" applyBorder="1" applyAlignment="1">
      <alignment horizontal="left" vertical="center" wrapText="1"/>
    </xf>
    <xf numFmtId="0" fontId="0" fillId="4" borderId="20" xfId="0" applyFill="1" applyBorder="1"/>
    <xf numFmtId="9" fontId="0" fillId="0" borderId="21" xfId="20" applyFont="1" applyBorder="1"/>
    <xf numFmtId="0" fontId="0" fillId="4" borderId="22" xfId="0" applyFill="1" applyBorder="1" applyAlignment="1">
      <alignment wrapText="1"/>
    </xf>
    <xf numFmtId="9" fontId="0" fillId="0" borderId="23" xfId="20" applyFont="1" applyBorder="1"/>
    <xf numFmtId="0" fontId="0" fillId="0" borderId="21" xfId="0" applyFont="1" applyBorder="1" applyAlignment="1">
      <alignment horizontal="left" vertical="center" wrapText="1"/>
    </xf>
    <xf numFmtId="0" fontId="0" fillId="0" borderId="6" xfId="0" applyBorder="1" applyAlignment="1">
      <alignment vertical="top"/>
    </xf>
    <xf numFmtId="0" fontId="0" fillId="0" borderId="20" xfId="0" applyBorder="1" applyAlignment="1">
      <alignment vertical="top"/>
    </xf>
    <xf numFmtId="0" fontId="0" fillId="0" borderId="4" xfId="0" applyBorder="1" applyAlignment="1">
      <alignment vertical="top"/>
    </xf>
    <xf numFmtId="0" fontId="0" fillId="0" borderId="17" xfId="0" applyBorder="1" applyAlignment="1">
      <alignment vertical="top"/>
    </xf>
    <xf numFmtId="0" fontId="0" fillId="0" borderId="7" xfId="0" applyBorder="1" applyAlignment="1">
      <alignment vertical="top"/>
    </xf>
    <xf numFmtId="0" fontId="0" fillId="0" borderId="24" xfId="0" applyBorder="1"/>
    <xf numFmtId="0" fontId="0" fillId="0" borderId="25" xfId="0" applyFont="1" applyBorder="1" applyAlignment="1">
      <alignment horizontal="left" vertical="center" wrapText="1"/>
    </xf>
    <xf numFmtId="0" fontId="0" fillId="4" borderId="24" xfId="0" applyFill="1" applyBorder="1"/>
    <xf numFmtId="9" fontId="0" fillId="0" borderId="25" xfId="20" applyFont="1" applyBorder="1"/>
    <xf numFmtId="9" fontId="0" fillId="0" borderId="26" xfId="20" applyFont="1" applyBorder="1"/>
    <xf numFmtId="0" fontId="0" fillId="0" borderId="22" xfId="0" applyBorder="1" applyAlignment="1">
      <alignment horizontal="justify" vertical="center"/>
    </xf>
    <xf numFmtId="0" fontId="0" fillId="0" borderId="0" xfId="0" applyAlignment="1">
      <alignment vertical="top" wrapText="1"/>
    </xf>
    <xf numFmtId="0" fontId="0" fillId="0" borderId="0" xfId="0" applyAlignment="1">
      <alignment wrapText="1"/>
    </xf>
    <xf numFmtId="0" fontId="0" fillId="0" borderId="6" xfId="0" applyBorder="1" applyAlignment="1">
      <alignment horizontal="left"/>
    </xf>
    <xf numFmtId="0" fontId="0" fillId="0" borderId="12" xfId="0" applyBorder="1" applyAlignment="1">
      <alignment/>
    </xf>
    <xf numFmtId="0" fontId="0" fillId="0" borderId="6" xfId="0" applyBorder="1" applyAlignment="1">
      <alignment/>
    </xf>
    <xf numFmtId="0" fontId="0" fillId="0" borderId="15" xfId="0" applyBorder="1" applyAlignment="1">
      <alignment/>
    </xf>
    <xf numFmtId="0" fontId="0" fillId="0" borderId="15" xfId="0" applyBorder="1" applyAlignment="1">
      <alignment horizontal="left"/>
    </xf>
    <xf numFmtId="0" fontId="0" fillId="3" borderId="6" xfId="0" applyFill="1" applyBorder="1" applyAlignment="1">
      <alignment wrapText="1"/>
    </xf>
    <xf numFmtId="0" fontId="0" fillId="0" borderId="12"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3" borderId="4" xfId="0" applyFill="1" applyBorder="1" applyAlignment="1">
      <alignment wrapText="1"/>
    </xf>
    <xf numFmtId="0" fontId="0" fillId="0" borderId="10" xfId="0" applyBorder="1" applyAlignment="1">
      <alignment wrapText="1"/>
    </xf>
    <xf numFmtId="0" fontId="0" fillId="3" borderId="7" xfId="0" applyFill="1" applyBorder="1" applyAlignment="1">
      <alignment wrapText="1"/>
    </xf>
    <xf numFmtId="0" fontId="0" fillId="0" borderId="11" xfId="0" applyBorder="1" applyAlignment="1">
      <alignment wrapText="1"/>
    </xf>
    <xf numFmtId="0" fontId="0" fillId="0" borderId="0" xfId="0" applyBorder="1" applyAlignment="1">
      <alignment horizontal="left"/>
    </xf>
    <xf numFmtId="0" fontId="0" fillId="0" borderId="0" xfId="0" applyBorder="1" applyAlignment="1">
      <alignment/>
    </xf>
    <xf numFmtId="0" fontId="0" fillId="3" borderId="6" xfId="0" applyFill="1" applyBorder="1" applyAlignment="1">
      <alignment horizontal="left" wrapText="1"/>
    </xf>
    <xf numFmtId="0" fontId="0" fillId="0" borderId="20" xfId="0" applyBorder="1" applyAlignment="1">
      <alignment horizontal="left" wrapText="1"/>
    </xf>
    <xf numFmtId="0" fontId="0" fillId="3" borderId="4" xfId="0"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4DF4D-560E-485F-BEC0-E33687614811}">
  <dimension ref="A1:O9"/>
  <sheetViews>
    <sheetView view="pageLayout" workbookViewId="0" topLeftCell="A1">
      <selection activeCell="M11" sqref="M11"/>
    </sheetView>
  </sheetViews>
  <sheetFormatPr defaultColWidth="9.140625" defaultRowHeight="15"/>
  <cols>
    <col min="1" max="1" width="4.421875" style="0" customWidth="1"/>
    <col min="9" max="9" width="2.421875" style="0" customWidth="1"/>
    <col min="12" max="12" width="4.57421875" style="0" customWidth="1"/>
    <col min="14" max="15" width="8.7109375" style="0" customWidth="1"/>
  </cols>
  <sheetData>
    <row r="1" ht="15">
      <c r="K1" t="s">
        <v>73</v>
      </c>
    </row>
    <row r="2" spans="2:4" ht="18.75">
      <c r="B2" s="86" t="s">
        <v>0</v>
      </c>
      <c r="C2" s="86"/>
      <c r="D2" s="86"/>
    </row>
    <row r="4" spans="1:15" ht="28.5" customHeight="1">
      <c r="A4" s="87">
        <v>1</v>
      </c>
      <c r="B4" s="119" t="s">
        <v>66</v>
      </c>
      <c r="C4" s="119"/>
      <c r="D4" s="119"/>
      <c r="E4" s="119"/>
      <c r="F4" s="119"/>
      <c r="G4" s="119"/>
      <c r="H4" s="119"/>
      <c r="I4" s="119"/>
      <c r="J4" s="119"/>
      <c r="K4" s="119"/>
      <c r="L4" s="119"/>
      <c r="M4" s="119"/>
      <c r="N4" s="119"/>
      <c r="O4" s="119"/>
    </row>
    <row r="5" spans="1:15" ht="15">
      <c r="A5" s="87">
        <v>2</v>
      </c>
      <c r="B5" s="119" t="s">
        <v>67</v>
      </c>
      <c r="C5" s="119"/>
      <c r="D5" s="119"/>
      <c r="E5" s="119"/>
      <c r="F5" s="119"/>
      <c r="G5" s="119"/>
      <c r="H5" s="119"/>
      <c r="I5" s="119"/>
      <c r="J5" s="119"/>
      <c r="K5" s="119"/>
      <c r="L5" s="119"/>
      <c r="M5" s="119"/>
      <c r="N5" s="119"/>
      <c r="O5" s="119"/>
    </row>
    <row r="6" spans="1:15" ht="59.1" customHeight="1">
      <c r="A6" s="87">
        <v>3</v>
      </c>
      <c r="B6" s="119" t="s">
        <v>1</v>
      </c>
      <c r="C6" s="119"/>
      <c r="D6" s="119"/>
      <c r="E6" s="119"/>
      <c r="F6" s="119"/>
      <c r="G6" s="119"/>
      <c r="H6" s="119"/>
      <c r="I6" s="119"/>
      <c r="J6" s="119"/>
      <c r="K6" s="119"/>
      <c r="L6" s="119"/>
      <c r="M6" s="119"/>
      <c r="N6" s="119"/>
      <c r="O6" s="119"/>
    </row>
    <row r="7" spans="1:15" ht="60.6" customHeight="1">
      <c r="A7" s="87">
        <v>4</v>
      </c>
      <c r="B7" s="119" t="s">
        <v>70</v>
      </c>
      <c r="C7" s="119"/>
      <c r="D7" s="119"/>
      <c r="E7" s="119"/>
      <c r="F7" s="119"/>
      <c r="G7" s="119"/>
      <c r="H7" s="119"/>
      <c r="I7" s="119"/>
      <c r="J7" s="119"/>
      <c r="K7" s="119"/>
      <c r="L7" s="119"/>
      <c r="M7" s="119"/>
      <c r="N7" s="119"/>
      <c r="O7" s="119"/>
    </row>
    <row r="8" spans="1:15" ht="15">
      <c r="A8" s="87">
        <v>5</v>
      </c>
      <c r="B8" s="120" t="s">
        <v>65</v>
      </c>
      <c r="C8" s="120"/>
      <c r="D8" s="120"/>
      <c r="E8" s="120"/>
      <c r="F8" s="120"/>
      <c r="G8" s="120"/>
      <c r="H8" s="120"/>
      <c r="I8" s="120"/>
      <c r="J8" s="120"/>
      <c r="K8" s="120"/>
      <c r="L8" s="120"/>
      <c r="M8" s="120"/>
      <c r="N8" s="120"/>
      <c r="O8" s="120"/>
    </row>
    <row r="9" spans="1:15" ht="15">
      <c r="A9" s="87">
        <v>6</v>
      </c>
      <c r="B9" s="120" t="s">
        <v>2</v>
      </c>
      <c r="C9" s="120"/>
      <c r="D9" s="120"/>
      <c r="E9" s="120"/>
      <c r="F9" s="120"/>
      <c r="G9" s="120"/>
      <c r="H9" s="120"/>
      <c r="I9" s="120"/>
      <c r="J9" s="120"/>
      <c r="K9" s="120"/>
      <c r="L9" s="120"/>
      <c r="M9" s="120"/>
      <c r="N9" s="120"/>
      <c r="O9" s="120"/>
    </row>
  </sheetData>
  <sheetProtection algorithmName="SHA-512" hashValue="d1rwGA7HVQGXDomOqhPIW/kPG4aI5LWxRTSXhvnrwtAKHoHTsHbCFmuxcywtcDvAtZedOPiDayVkRwtqWvnizw==" saltValue="DFgZa1MNb6coyNKwj4d1TA==" spinCount="100000" sheet="1" objects="1" scenarios="1"/>
  <mergeCells count="6">
    <mergeCell ref="B4:O4"/>
    <mergeCell ref="B5:O5"/>
    <mergeCell ref="B7:O7"/>
    <mergeCell ref="B8:O8"/>
    <mergeCell ref="B9:O9"/>
    <mergeCell ref="B6:O6"/>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90AF-C76A-48A3-98B8-3FBFDBD938C8}">
  <dimension ref="B5:H13"/>
  <sheetViews>
    <sheetView workbookViewId="0" topLeftCell="A1">
      <selection activeCell="B22" sqref="B22"/>
    </sheetView>
  </sheetViews>
  <sheetFormatPr defaultColWidth="9.140625" defaultRowHeight="15"/>
  <cols>
    <col min="2" max="2" width="40.28125" style="0" customWidth="1"/>
    <col min="3" max="7" width="14.140625" style="0" customWidth="1"/>
  </cols>
  <sheetData>
    <row r="4" ht="15.75" thickBot="1"/>
    <row r="5" spans="2:8" ht="30.75" thickBot="1">
      <c r="B5" s="62" t="s">
        <v>3</v>
      </c>
      <c r="C5" s="69" t="s">
        <v>4</v>
      </c>
      <c r="D5" s="70" t="s">
        <v>5</v>
      </c>
      <c r="E5" s="70" t="s">
        <v>6</v>
      </c>
      <c r="F5" s="71" t="s">
        <v>7</v>
      </c>
      <c r="G5" s="72" t="s">
        <v>8</v>
      </c>
      <c r="H5" s="73" t="s">
        <v>9</v>
      </c>
    </row>
    <row r="6" spans="2:8" ht="15">
      <c r="B6" s="65" t="s">
        <v>10</v>
      </c>
      <c r="C6" s="74">
        <f>SUM('Pracovní pozice 1'!D22:D29,'Pracovní pozice 1'!D33:D37,'Pracovní pozice 1'!D12:D19)</f>
        <v>0</v>
      </c>
      <c r="D6" s="75">
        <f>SUM('Pracovní pozice 1'!F12:F19,'Pracovní pozice 1'!F22:F29,'Pracovní pozice 1'!F33:F37)</f>
        <v>0</v>
      </c>
      <c r="E6" s="64">
        <f>SUM('Pracovní pozice 1'!H12:H19,'Pracovní pozice 1'!H22:H29,'Pracovní pozice 1'!H33:H37)</f>
        <v>0</v>
      </c>
      <c r="F6" s="76">
        <f>SUM('Pracovní pozice 1'!J22:J29,'Pracovní pozice 1'!J33:J37,'Pracovní pozice 1'!J12:J19)</f>
        <v>0</v>
      </c>
      <c r="G6" s="76">
        <f>SUM('Pracovní pozice 1'!K12:K19,'Pracovní pozice 1'!K22:K29,'Pracovní pozice 1'!K33:K37)</f>
        <v>0</v>
      </c>
      <c r="H6" s="77">
        <f>SUM(C6:G6)</f>
        <v>0</v>
      </c>
    </row>
    <row r="7" spans="2:8" ht="15">
      <c r="B7" s="65" t="s">
        <v>11</v>
      </c>
      <c r="C7" s="66">
        <f>SUM('Pracovní pozice 2'!D12:D19,'Pracovní pozice 2'!D22:D28,'Pracovní pozice 2'!D32)</f>
        <v>0</v>
      </c>
      <c r="D7" s="67">
        <f>SUM('Pracovní pozice 2'!F12:F19,'Pracovní pozice 2'!F22:F28,'Pracovní pozice 2'!F32)</f>
        <v>0</v>
      </c>
      <c r="E7" s="67">
        <f>SUM('Pracovní pozice 2'!H12:H19,'Pracovní pozice 2'!H22:H28,'Pracovní pozice 2'!H32)</f>
        <v>0</v>
      </c>
      <c r="F7" s="68">
        <f>SUM('Pracovní pozice 2'!J12:J19,'Pracovní pozice 2'!J22:J28,'Pracovní pozice 2'!J32)</f>
        <v>0</v>
      </c>
      <c r="G7" s="68">
        <f>SUM('Pracovní pozice 2'!K12:K19,'Pracovní pozice 2'!K22:K28,'Pracovní pozice 2'!K32)</f>
        <v>0</v>
      </c>
      <c r="H7" s="77">
        <f aca="true" t="shared" si="0" ref="H7:H9">SUM(C7:G7)</f>
        <v>0</v>
      </c>
    </row>
    <row r="8" spans="2:8" ht="15">
      <c r="B8" s="65" t="s">
        <v>12</v>
      </c>
      <c r="C8" s="66">
        <f>SUM('Pracovní pozice 3'!D12:D19,'Pracovní pozice 3'!D22:D27,'Pracovní pozice 3'!D31)</f>
        <v>0</v>
      </c>
      <c r="D8" s="67">
        <f>SUM('Pracovní pozice 3'!F12:F19,'Pracovní pozice 3'!F22:F27,'Pracovní pozice 3'!F31)</f>
        <v>0</v>
      </c>
      <c r="E8" s="67">
        <f>SUM('Pracovní pozice 3'!H12:H19,'Pracovní pozice 3'!H22:H27,'Pracovní pozice 3'!H31)</f>
        <v>0</v>
      </c>
      <c r="F8" s="68">
        <f>SUM('Pracovní pozice 3'!J12:J19,'Pracovní pozice 3'!J22:J27,'Pracovní pozice 3'!J31)</f>
        <v>0</v>
      </c>
      <c r="G8" s="68">
        <f>SUM('Pracovní pozice 3'!K12:K19,'Pracovní pozice 3'!K22:K27,'Pracovní pozice 3'!K31)</f>
        <v>0</v>
      </c>
      <c r="H8" s="77">
        <f t="shared" si="0"/>
        <v>0</v>
      </c>
    </row>
    <row r="9" spans="2:8" ht="15.75" thickBot="1">
      <c r="B9" s="65" t="s">
        <v>13</v>
      </c>
      <c r="C9" s="78">
        <f>SUM('Pracovní pozice 4'!D12:D19,'Pracovní pozice 4'!D22:D28,'Pracovní pozice 4'!D32:D35)</f>
        <v>0</v>
      </c>
      <c r="D9" s="79">
        <f>SUM('Pracovní pozice 4'!F12:F19,'Pracovní pozice 4'!F22:F28,'Pracovní pozice 4'!F32:F35)</f>
        <v>0</v>
      </c>
      <c r="E9" s="79">
        <f>SUM('Pracovní pozice 4'!H12:H19,'Pracovní pozice 4'!H22:H28,'Pracovní pozice 4'!H32:H35)</f>
        <v>0</v>
      </c>
      <c r="F9" s="80">
        <f>SUM('Pracovní pozice 4'!J12:J19,'Pracovní pozice 4'!J22:J28,'Pracovní pozice 4'!J32:J35)</f>
        <v>0</v>
      </c>
      <c r="G9" s="68">
        <f>SUM('Pracovní pozice 4'!K12:K19,'Pracovní pozice 4'!K22:K28,'Pracovní pozice 4'!K32:K35)</f>
        <v>0</v>
      </c>
      <c r="H9" s="77">
        <f t="shared" si="0"/>
        <v>0</v>
      </c>
    </row>
    <row r="10" spans="2:8" ht="15.75" thickBot="1">
      <c r="B10" s="63" t="s">
        <v>53</v>
      </c>
      <c r="C10" s="82">
        <f>SUM(C6:C9)</f>
        <v>0</v>
      </c>
      <c r="D10" s="81">
        <f aca="true" t="shared" si="1" ref="D10:H10">SUM(D6:D9)</f>
        <v>0</v>
      </c>
      <c r="E10" s="81">
        <f t="shared" si="1"/>
        <v>0</v>
      </c>
      <c r="F10" s="83">
        <f t="shared" si="1"/>
        <v>0</v>
      </c>
      <c r="G10" s="84">
        <f t="shared" si="1"/>
        <v>0</v>
      </c>
      <c r="H10" s="88">
        <f t="shared" si="1"/>
        <v>0</v>
      </c>
    </row>
    <row r="11" ht="15.75" thickBot="1"/>
    <row r="12" spans="2:3" ht="15">
      <c r="B12" s="89" t="s">
        <v>14</v>
      </c>
      <c r="C12" s="85">
        <f>1-H10</f>
        <v>1</v>
      </c>
    </row>
    <row r="13" spans="2:3" ht="15.75" thickBot="1">
      <c r="B13" s="90" t="s">
        <v>15</v>
      </c>
      <c r="C13" s="36">
        <f>IF(C12&gt;0.9,0,IF(C12&gt;0.85,0.05,IF(C12&gt;0.79,0.1,IF(C12&gt;0.69,0.15,IF(C12&lt;0.7,0.2,"")))))</f>
        <v>0</v>
      </c>
    </row>
  </sheetData>
  <sheetProtection algorithmName="SHA-512" hashValue="fweRTcIJOA68R+I1bvopX4cWgC8ZD+BmwhY3MFc3yRzI1vSvpddfXsA16Yi5dm2dP4003e9DvWltCl9kA3hsCA==" saltValue="+Ko8qAD0AEbIuco2WFPmKQ==" spinCount="100000" sheet="1" objects="1" scenarios="1"/>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F931-717A-418F-898F-7F8E89645715}">
  <dimension ref="A1:K42"/>
  <sheetViews>
    <sheetView tabSelected="1" zoomScale="70" zoomScaleNormal="70" workbookViewId="0" topLeftCell="A19">
      <selection activeCell="D41" sqref="D41"/>
    </sheetView>
  </sheetViews>
  <sheetFormatPr defaultColWidth="8.7109375" defaultRowHeight="15"/>
  <cols>
    <col min="1" max="1" width="3.140625" style="0" customWidth="1"/>
    <col min="2" max="2" width="38.28125" style="0" customWidth="1"/>
    <col min="3" max="3" width="5.421875" style="0" customWidth="1"/>
    <col min="4" max="4" width="11.57421875" style="0" customWidth="1"/>
    <col min="5" max="5" width="5.421875" style="0" customWidth="1"/>
    <col min="6" max="6" width="11.57421875" style="0" customWidth="1"/>
    <col min="7" max="7" width="5.421875" style="0" customWidth="1"/>
    <col min="8" max="8" width="11.57421875" style="0" customWidth="1"/>
    <col min="9" max="9" width="5.421875" style="0" customWidth="1"/>
    <col min="10" max="10" width="11.57421875" style="0" customWidth="1"/>
    <col min="11" max="11" width="13.28125" style="0" customWidth="1"/>
  </cols>
  <sheetData>
    <row r="1" spans="1:11" ht="20.25" thickBot="1">
      <c r="A1" s="6" t="s">
        <v>16</v>
      </c>
      <c r="B1" s="6"/>
      <c r="C1" s="7"/>
      <c r="D1" s="8"/>
      <c r="E1" s="11"/>
      <c r="F1" s="11"/>
      <c r="G1" s="12"/>
      <c r="H1" s="12"/>
      <c r="I1" s="12"/>
      <c r="J1" s="12"/>
      <c r="K1" s="13"/>
    </row>
    <row r="2" spans="1:4" ht="5.1" customHeight="1">
      <c r="A2" s="17"/>
      <c r="B2" s="17"/>
      <c r="C2" s="3"/>
      <c r="D2" s="4"/>
    </row>
    <row r="3" spans="2:10" ht="16.5" thickBot="1">
      <c r="B3" s="18" t="s">
        <v>17</v>
      </c>
      <c r="C3" s="125" t="s">
        <v>4</v>
      </c>
      <c r="D3" s="124"/>
      <c r="E3" s="124" t="s">
        <v>5</v>
      </c>
      <c r="F3" s="124"/>
      <c r="G3" s="124" t="s">
        <v>6</v>
      </c>
      <c r="H3" s="124"/>
      <c r="I3" s="124" t="s">
        <v>7</v>
      </c>
      <c r="J3" s="124"/>
    </row>
    <row r="4" spans="2:10" ht="15">
      <c r="B4" s="20" t="s">
        <v>18</v>
      </c>
      <c r="C4" s="136"/>
      <c r="D4" s="127"/>
      <c r="E4" s="126"/>
      <c r="F4" s="127"/>
      <c r="G4" s="126"/>
      <c r="H4" s="127"/>
      <c r="I4" s="126"/>
      <c r="J4" s="127"/>
    </row>
    <row r="5" spans="2:10" ht="15">
      <c r="B5" s="101" t="s">
        <v>19</v>
      </c>
      <c r="C5" s="137"/>
      <c r="D5" s="129"/>
      <c r="E5" s="128"/>
      <c r="F5" s="129"/>
      <c r="G5" s="128"/>
      <c r="H5" s="129"/>
      <c r="I5" s="128"/>
      <c r="J5" s="129"/>
    </row>
    <row r="6" spans="2:10" ht="15">
      <c r="B6" s="19" t="s">
        <v>20</v>
      </c>
      <c r="C6" s="138"/>
      <c r="D6" s="131"/>
      <c r="E6" s="130"/>
      <c r="F6" s="131"/>
      <c r="G6" s="130"/>
      <c r="H6" s="131"/>
      <c r="I6" s="130"/>
      <c r="J6" s="131"/>
    </row>
    <row r="7" spans="2:10" ht="15">
      <c r="B7" s="101" t="s">
        <v>21</v>
      </c>
      <c r="C7" s="137"/>
      <c r="D7" s="129"/>
      <c r="E7" s="128"/>
      <c r="F7" s="129"/>
      <c r="G7" s="128"/>
      <c r="H7" s="129"/>
      <c r="I7" s="128"/>
      <c r="J7" s="129"/>
    </row>
    <row r="8" spans="2:10" ht="15.75" thickBot="1">
      <c r="B8" s="21" t="s">
        <v>22</v>
      </c>
      <c r="C8" s="132"/>
      <c r="D8" s="133"/>
      <c r="E8" s="132"/>
      <c r="F8" s="133"/>
      <c r="G8" s="132"/>
      <c r="H8" s="133"/>
      <c r="I8" s="132"/>
      <c r="J8" s="133"/>
    </row>
    <row r="9" spans="2:10" ht="5.1" customHeight="1">
      <c r="B9" s="14"/>
      <c r="C9" s="14"/>
      <c r="D9" s="14"/>
      <c r="E9" s="14"/>
      <c r="F9" s="14"/>
      <c r="G9" s="14"/>
      <c r="H9" s="14"/>
      <c r="I9" s="14"/>
      <c r="J9" s="14"/>
    </row>
    <row r="10" spans="1:10" ht="15.75" thickBot="1">
      <c r="A10" s="15"/>
      <c r="B10" s="15" t="s">
        <v>23</v>
      </c>
      <c r="C10" s="125" t="s">
        <v>4</v>
      </c>
      <c r="D10" s="124"/>
      <c r="E10" s="124" t="s">
        <v>5</v>
      </c>
      <c r="F10" s="124"/>
      <c r="G10" s="124" t="s">
        <v>6</v>
      </c>
      <c r="H10" s="124"/>
      <c r="I10" s="124" t="s">
        <v>7</v>
      </c>
      <c r="J10" s="124"/>
    </row>
    <row r="11" spans="1:11" s="1" customFormat="1" ht="75" customHeight="1" thickBot="1">
      <c r="A11" s="24" t="s">
        <v>24</v>
      </c>
      <c r="B11" s="25" t="s">
        <v>25</v>
      </c>
      <c r="C11" s="51" t="s">
        <v>26</v>
      </c>
      <c r="D11" s="52" t="s">
        <v>27</v>
      </c>
      <c r="E11" s="53" t="s">
        <v>26</v>
      </c>
      <c r="F11" s="53" t="s">
        <v>27</v>
      </c>
      <c r="G11" s="51" t="s">
        <v>26</v>
      </c>
      <c r="H11" s="53" t="s">
        <v>27</v>
      </c>
      <c r="I11" s="51" t="s">
        <v>26</v>
      </c>
      <c r="J11" s="52" t="s">
        <v>27</v>
      </c>
      <c r="K11" s="28" t="s">
        <v>69</v>
      </c>
    </row>
    <row r="12" spans="1:11" ht="24.75" customHeight="1">
      <c r="A12" s="108">
        <v>1</v>
      </c>
      <c r="B12" s="44" t="s">
        <v>28</v>
      </c>
      <c r="C12" s="92"/>
      <c r="D12" s="93" t="str">
        <f>IF(C12="ano",0,IF(C12="ne",0.1,""))</f>
        <v/>
      </c>
      <c r="E12" s="94"/>
      <c r="F12" s="93" t="str">
        <f>IF(E12="ano",0,IF(E12="ne",0.1,""))</f>
        <v/>
      </c>
      <c r="G12" s="92"/>
      <c r="H12" s="93" t="str">
        <f>IF(G12="ano",0,IF(G12="ne",0.1,""))</f>
        <v/>
      </c>
      <c r="I12" s="92"/>
      <c r="J12" s="93" t="str">
        <f>IF(I12="ano",0,IF(I12="ne",0.1,""))</f>
        <v/>
      </c>
      <c r="K12" s="95"/>
    </row>
    <row r="13" spans="1:11" ht="30">
      <c r="A13" s="109">
        <v>2</v>
      </c>
      <c r="B13" s="102" t="s">
        <v>29</v>
      </c>
      <c r="C13" s="103"/>
      <c r="D13" s="104" t="str">
        <f aca="true" t="shared" si="0" ref="D13:D19">IF(C13="ano",0,IF(C13="ne",0.1,""))</f>
        <v/>
      </c>
      <c r="E13" s="105"/>
      <c r="F13" s="104" t="str">
        <f aca="true" t="shared" si="1" ref="F13:F19">IF(E13="ano",0,IF(E13="ne",0.1,""))</f>
        <v/>
      </c>
      <c r="G13" s="103"/>
      <c r="H13" s="104" t="str">
        <f aca="true" t="shared" si="2" ref="H13:H19">IF(G13="ano",0,IF(G13="ne",0.1,""))</f>
        <v/>
      </c>
      <c r="I13" s="103"/>
      <c r="J13" s="104" t="str">
        <f aca="true" t="shared" si="3" ref="J13:J19">IF(I13="ano",0,IF(I13="ne",0.1,""))</f>
        <v/>
      </c>
      <c r="K13" s="106"/>
    </row>
    <row r="14" spans="1:11" ht="41.1" customHeight="1">
      <c r="A14" s="110">
        <v>3</v>
      </c>
      <c r="B14" s="41" t="s">
        <v>30</v>
      </c>
      <c r="C14" s="22"/>
      <c r="D14" s="35" t="str">
        <f t="shared" si="0"/>
        <v/>
      </c>
      <c r="E14" s="46"/>
      <c r="F14" s="35" t="str">
        <f t="shared" si="1"/>
        <v/>
      </c>
      <c r="G14" s="22"/>
      <c r="H14" s="35" t="str">
        <f t="shared" si="2"/>
        <v/>
      </c>
      <c r="I14" s="22"/>
      <c r="J14" s="35" t="str">
        <f t="shared" si="3"/>
        <v/>
      </c>
      <c r="K14" s="49"/>
    </row>
    <row r="15" spans="1:11" ht="42" customHeight="1">
      <c r="A15" s="109">
        <v>4</v>
      </c>
      <c r="B15" s="107" t="s">
        <v>71</v>
      </c>
      <c r="C15" s="103"/>
      <c r="D15" s="104" t="str">
        <f t="shared" si="0"/>
        <v/>
      </c>
      <c r="E15" s="105"/>
      <c r="F15" s="104" t="str">
        <f t="shared" si="1"/>
        <v/>
      </c>
      <c r="G15" s="103"/>
      <c r="H15" s="104" t="str">
        <f t="shared" si="2"/>
        <v/>
      </c>
      <c r="I15" s="103"/>
      <c r="J15" s="104" t="str">
        <f t="shared" si="3"/>
        <v/>
      </c>
      <c r="K15" s="106"/>
    </row>
    <row r="16" spans="1:11" ht="30.95" customHeight="1">
      <c r="A16" s="110">
        <v>5</v>
      </c>
      <c r="B16" s="40" t="s">
        <v>31</v>
      </c>
      <c r="C16" s="22"/>
      <c r="D16" s="35" t="str">
        <f t="shared" si="0"/>
        <v/>
      </c>
      <c r="E16" s="46"/>
      <c r="F16" s="35" t="str">
        <f t="shared" si="1"/>
        <v/>
      </c>
      <c r="G16" s="22"/>
      <c r="H16" s="35" t="str">
        <f t="shared" si="2"/>
        <v/>
      </c>
      <c r="I16" s="22"/>
      <c r="J16" s="35" t="str">
        <f t="shared" si="3"/>
        <v/>
      </c>
      <c r="K16" s="49"/>
    </row>
    <row r="17" spans="1:11" ht="30">
      <c r="A17" s="109">
        <v>6</v>
      </c>
      <c r="B17" s="102" t="s">
        <v>32</v>
      </c>
      <c r="C17" s="103"/>
      <c r="D17" s="104" t="str">
        <f t="shared" si="0"/>
        <v/>
      </c>
      <c r="E17" s="105"/>
      <c r="F17" s="104" t="str">
        <f t="shared" si="1"/>
        <v/>
      </c>
      <c r="G17" s="103"/>
      <c r="H17" s="104" t="str">
        <f t="shared" si="2"/>
        <v/>
      </c>
      <c r="I17" s="103"/>
      <c r="J17" s="104" t="str">
        <f t="shared" si="3"/>
        <v/>
      </c>
      <c r="K17" s="106"/>
    </row>
    <row r="18" spans="1:11" ht="39.95" customHeight="1">
      <c r="A18" s="111">
        <v>7</v>
      </c>
      <c r="B18" s="96" t="s">
        <v>33</v>
      </c>
      <c r="C18" s="97"/>
      <c r="D18" s="98" t="str">
        <f t="shared" si="0"/>
        <v/>
      </c>
      <c r="E18" s="99"/>
      <c r="F18" s="98" t="str">
        <f t="shared" si="1"/>
        <v/>
      </c>
      <c r="G18" s="97"/>
      <c r="H18" s="98" t="str">
        <f t="shared" si="2"/>
        <v/>
      </c>
      <c r="I18" s="97"/>
      <c r="J18" s="98" t="str">
        <f t="shared" si="3"/>
        <v/>
      </c>
      <c r="K18" s="100"/>
    </row>
    <row r="19" spans="1:11" ht="41.1" customHeight="1" thickBot="1">
      <c r="A19" s="112">
        <v>8</v>
      </c>
      <c r="B19" s="45" t="s">
        <v>34</v>
      </c>
      <c r="C19" s="23"/>
      <c r="D19" s="36" t="str">
        <f t="shared" si="0"/>
        <v/>
      </c>
      <c r="E19" s="26"/>
      <c r="F19" s="36" t="str">
        <f t="shared" si="1"/>
        <v/>
      </c>
      <c r="G19" s="23"/>
      <c r="H19" s="36" t="str">
        <f t="shared" si="2"/>
        <v/>
      </c>
      <c r="I19" s="23"/>
      <c r="J19" s="36" t="str">
        <f t="shared" si="3"/>
        <v/>
      </c>
      <c r="K19" s="50"/>
    </row>
    <row r="20" spans="1:10" s="9" customFormat="1" ht="15.75" thickBot="1">
      <c r="A20" s="15"/>
      <c r="B20" s="15" t="s">
        <v>35</v>
      </c>
      <c r="C20" s="125" t="s">
        <v>4</v>
      </c>
      <c r="D20" s="124"/>
      <c r="E20" s="124" t="s">
        <v>5</v>
      </c>
      <c r="F20" s="124"/>
      <c r="G20" s="124" t="s">
        <v>6</v>
      </c>
      <c r="H20" s="124"/>
      <c r="I20" s="124" t="s">
        <v>7</v>
      </c>
      <c r="J20" s="124"/>
    </row>
    <row r="21" spans="1:11" ht="75" customHeight="1" thickBot="1">
      <c r="A21" s="24" t="s">
        <v>24</v>
      </c>
      <c r="B21" s="25" t="s">
        <v>25</v>
      </c>
      <c r="C21" s="51" t="s">
        <v>26</v>
      </c>
      <c r="D21" s="52" t="s">
        <v>27</v>
      </c>
      <c r="E21" s="51" t="s">
        <v>26</v>
      </c>
      <c r="F21" s="52" t="s">
        <v>27</v>
      </c>
      <c r="G21" s="51" t="s">
        <v>26</v>
      </c>
      <c r="H21" s="52" t="s">
        <v>27</v>
      </c>
      <c r="I21" s="51" t="s">
        <v>26</v>
      </c>
      <c r="J21" s="52" t="s">
        <v>27</v>
      </c>
      <c r="K21" s="28" t="s">
        <v>36</v>
      </c>
    </row>
    <row r="22" spans="1:11" ht="69.6" customHeight="1">
      <c r="A22" s="108">
        <v>1</v>
      </c>
      <c r="B22" s="39" t="s">
        <v>37</v>
      </c>
      <c r="C22" s="22"/>
      <c r="D22" s="35" t="str">
        <f>IF(C22="ano",0,IF(C22="ne",0.02,""))</f>
        <v/>
      </c>
      <c r="E22" s="22"/>
      <c r="F22" s="35" t="str">
        <f>IF(E22="ano",0,IF(E22="ne",0.02,""))</f>
        <v/>
      </c>
      <c r="G22" s="22"/>
      <c r="H22" s="35" t="str">
        <f>IF(G22="ano",0,IF(G22="ne",0.02,""))</f>
        <v/>
      </c>
      <c r="I22" s="22"/>
      <c r="J22" s="35" t="str">
        <f>IF(I22="ano",0,IF(I22="ne",0.02,""))</f>
        <v/>
      </c>
      <c r="K22" s="49"/>
    </row>
    <row r="23" spans="1:11" ht="57.95" customHeight="1">
      <c r="A23" s="109">
        <v>2</v>
      </c>
      <c r="B23" s="107" t="s">
        <v>38</v>
      </c>
      <c r="C23" s="103"/>
      <c r="D23" s="104" t="str">
        <f aca="true" t="shared" si="4" ref="D23:D29">IF(C23="ano",0,IF(C23="ne",0.02,""))</f>
        <v/>
      </c>
      <c r="E23" s="103"/>
      <c r="F23" s="104" t="str">
        <f aca="true" t="shared" si="5" ref="F23:F27">IF(E23="ano",0,IF(E23="ne",0.02,""))</f>
        <v/>
      </c>
      <c r="G23" s="103"/>
      <c r="H23" s="104" t="str">
        <f aca="true" t="shared" si="6" ref="H23:H28">IF(G23="ano",0,IF(G23="ne",0.02,""))</f>
        <v/>
      </c>
      <c r="I23" s="103"/>
      <c r="J23" s="104" t="str">
        <f aca="true" t="shared" si="7" ref="J23:J29">IF(I23="ano",0,IF(I23="ne",0.02,""))</f>
        <v/>
      </c>
      <c r="K23" s="106"/>
    </row>
    <row r="24" spans="1:11" ht="30">
      <c r="A24" s="110">
        <v>3</v>
      </c>
      <c r="B24" s="41" t="s">
        <v>39</v>
      </c>
      <c r="C24" s="22"/>
      <c r="D24" s="35" t="str">
        <f t="shared" si="4"/>
        <v/>
      </c>
      <c r="E24" s="22"/>
      <c r="F24" s="35" t="str">
        <f t="shared" si="5"/>
        <v/>
      </c>
      <c r="G24" s="22"/>
      <c r="H24" s="35" t="str">
        <f t="shared" si="6"/>
        <v/>
      </c>
      <c r="I24" s="22"/>
      <c r="J24" s="35" t="str">
        <f t="shared" si="7"/>
        <v/>
      </c>
      <c r="K24" s="49"/>
    </row>
    <row r="25" spans="1:11" ht="60">
      <c r="A25" s="109">
        <v>4</v>
      </c>
      <c r="B25" s="107" t="s">
        <v>40</v>
      </c>
      <c r="C25" s="103"/>
      <c r="D25" s="104" t="str">
        <f t="shared" si="4"/>
        <v/>
      </c>
      <c r="E25" s="103"/>
      <c r="F25" s="104" t="str">
        <f t="shared" si="5"/>
        <v/>
      </c>
      <c r="G25" s="103"/>
      <c r="H25" s="104" t="str">
        <f t="shared" si="6"/>
        <v/>
      </c>
      <c r="I25" s="103"/>
      <c r="J25" s="104" t="str">
        <f t="shared" si="7"/>
        <v/>
      </c>
      <c r="K25" s="106"/>
    </row>
    <row r="26" spans="1:11" ht="30">
      <c r="A26" s="110">
        <v>5</v>
      </c>
      <c r="B26" s="40" t="s">
        <v>41</v>
      </c>
      <c r="C26" s="22"/>
      <c r="D26" s="35" t="str">
        <f t="shared" si="4"/>
        <v/>
      </c>
      <c r="E26" s="22"/>
      <c r="F26" s="35" t="str">
        <f t="shared" si="5"/>
        <v/>
      </c>
      <c r="G26" s="22"/>
      <c r="H26" s="35" t="str">
        <f t="shared" si="6"/>
        <v/>
      </c>
      <c r="I26" s="22"/>
      <c r="J26" s="35" t="str">
        <f t="shared" si="7"/>
        <v/>
      </c>
      <c r="K26" s="49"/>
    </row>
    <row r="27" spans="1:11" ht="30">
      <c r="A27" s="109">
        <v>6</v>
      </c>
      <c r="B27" s="107" t="s">
        <v>72</v>
      </c>
      <c r="C27" s="103"/>
      <c r="D27" s="104" t="str">
        <f t="shared" si="4"/>
        <v/>
      </c>
      <c r="E27" s="103"/>
      <c r="F27" s="104" t="str">
        <f t="shared" si="5"/>
        <v/>
      </c>
      <c r="G27" s="103"/>
      <c r="H27" s="104" t="str">
        <f t="shared" si="6"/>
        <v/>
      </c>
      <c r="I27" s="103"/>
      <c r="J27" s="104" t="str">
        <f t="shared" si="7"/>
        <v/>
      </c>
      <c r="K27" s="106"/>
    </row>
    <row r="28" spans="1:11" ht="14.45" customHeight="1">
      <c r="A28" s="109">
        <v>7</v>
      </c>
      <c r="B28" s="107" t="s">
        <v>43</v>
      </c>
      <c r="C28" s="103"/>
      <c r="D28" s="104" t="str">
        <f t="shared" si="4"/>
        <v/>
      </c>
      <c r="E28" s="103"/>
      <c r="F28" s="104" t="str">
        <f aca="true" t="shared" si="8" ref="F28:F29">IF(E28="ano",0,IF(E28="ne",0.02,""))</f>
        <v/>
      </c>
      <c r="G28" s="103"/>
      <c r="H28" s="104" t="str">
        <f t="shared" si="6"/>
        <v/>
      </c>
      <c r="I28" s="103"/>
      <c r="J28" s="104" t="str">
        <f t="shared" si="7"/>
        <v/>
      </c>
      <c r="K28" s="106"/>
    </row>
    <row r="29" spans="1:11" ht="26.1" customHeight="1" thickBot="1">
      <c r="A29" s="112">
        <v>8</v>
      </c>
      <c r="B29" s="43" t="s">
        <v>44</v>
      </c>
      <c r="C29" s="23"/>
      <c r="D29" s="36" t="str">
        <f t="shared" si="4"/>
        <v/>
      </c>
      <c r="E29" s="23"/>
      <c r="F29" s="36" t="str">
        <f t="shared" si="8"/>
        <v/>
      </c>
      <c r="G29" s="23"/>
      <c r="H29" s="36" t="str">
        <f aca="true" t="shared" si="9" ref="H29">IF(G29="ano",0,IF(G29="ne",0.02,""))</f>
        <v/>
      </c>
      <c r="I29" s="23"/>
      <c r="J29" s="36" t="str">
        <f t="shared" si="7"/>
        <v/>
      </c>
      <c r="K29" s="50"/>
    </row>
    <row r="31" spans="1:10" ht="15.75" thickBot="1">
      <c r="A31" s="15"/>
      <c r="B31" s="15" t="s">
        <v>45</v>
      </c>
      <c r="C31" s="134" t="s">
        <v>4</v>
      </c>
      <c r="D31" s="135"/>
      <c r="E31" s="135" t="s">
        <v>5</v>
      </c>
      <c r="F31" s="135"/>
      <c r="G31" s="135" t="s">
        <v>6</v>
      </c>
      <c r="H31" s="135"/>
      <c r="I31" s="135" t="s">
        <v>7</v>
      </c>
      <c r="J31" s="135"/>
    </row>
    <row r="32" spans="1:11" ht="75" customHeight="1" thickBot="1">
      <c r="A32" s="24" t="s">
        <v>24</v>
      </c>
      <c r="B32" s="47" t="s">
        <v>25</v>
      </c>
      <c r="C32" s="51" t="s">
        <v>46</v>
      </c>
      <c r="D32" s="52" t="s">
        <v>47</v>
      </c>
      <c r="E32" s="51" t="s">
        <v>46</v>
      </c>
      <c r="F32" s="52" t="s">
        <v>47</v>
      </c>
      <c r="G32" s="51" t="s">
        <v>46</v>
      </c>
      <c r="H32" s="52" t="s">
        <v>47</v>
      </c>
      <c r="I32" s="51" t="s">
        <v>46</v>
      </c>
      <c r="J32" s="52" t="s">
        <v>47</v>
      </c>
      <c r="K32" s="28" t="s">
        <v>36</v>
      </c>
    </row>
    <row r="33" spans="1:11" ht="45">
      <c r="A33" s="110">
        <v>1</v>
      </c>
      <c r="B33" s="41" t="s">
        <v>48</v>
      </c>
      <c r="C33" s="22"/>
      <c r="D33" s="35" t="str">
        <f>IF(C33="nulté",0,IF(C33="první",0,IF(C33="druhé",0.03,IF(C33="třetí",0.05,IF(C33="čtvrté (a další)",0.07,"")))))</f>
        <v/>
      </c>
      <c r="E33" s="22"/>
      <c r="F33" s="35" t="str">
        <f>IF(E33="nulté",0,IF(E33="první",0,IF(E33="druhé",0.03,IF(E33="třetí",0.05,IF(E33="čtvrté (a další)",0.07,"")))))</f>
        <v/>
      </c>
      <c r="G33" s="22"/>
      <c r="H33" s="35" t="str">
        <f>IF(G33="nulté",0,IF(G33="první",0,IF(G33="druhé",0.03,IF(G33="třetí",0.05,IF(G33="čtvrté (a další)",0.07,"")))))</f>
        <v/>
      </c>
      <c r="I33" s="22"/>
      <c r="J33" s="35" t="str">
        <f>IF(I33="nulté",0,IF(I33="první",0,IF(I33="druhé",0.03,IF(I33="třetí",0.05,IF(I33="čtvrté (a další)",0.07,"")))))</f>
        <v/>
      </c>
      <c r="K33" s="49"/>
    </row>
    <row r="34" spans="1:11" ht="42.6" customHeight="1">
      <c r="A34" s="109">
        <v>2</v>
      </c>
      <c r="B34" s="107" t="s">
        <v>49</v>
      </c>
      <c r="C34" s="103"/>
      <c r="D34" s="104" t="str">
        <f aca="true" t="shared" si="10" ref="D34:D37">IF(C34="nulté",0,IF(C34="první",0,IF(C34="druhé",0.03,IF(C34="třetí",0.05,IF(C34="čtvrté (a další)",0.07,"")))))</f>
        <v/>
      </c>
      <c r="E34" s="103"/>
      <c r="F34" s="104" t="str">
        <f aca="true" t="shared" si="11" ref="F34:F37">IF(E34="nulté",0,IF(E34="první",0,IF(E34="druhé",0.03,IF(E34="třetí",0.05,IF(E34="čtvrté (a další)",0.07,"")))))</f>
        <v/>
      </c>
      <c r="G34" s="103"/>
      <c r="H34" s="104" t="str">
        <f aca="true" t="shared" si="12" ref="H34:H37">IF(G34="nulté",0,IF(G34="první",0,IF(G34="druhé",0.03,IF(G34="třetí",0.05,IF(G34="čtvrté (a další)",0.07,"")))))</f>
        <v/>
      </c>
      <c r="I34" s="103"/>
      <c r="J34" s="104" t="str">
        <f aca="true" t="shared" si="13" ref="J34:J37">IF(I34="nulté",0,IF(I34="první",0,IF(I34="druhé",0.03,IF(I34="třetí",0.05,IF(I34="čtvrté (a další)",0.07,"")))))</f>
        <v/>
      </c>
      <c r="K34" s="106"/>
    </row>
    <row r="35" spans="1:11" ht="30">
      <c r="A35" s="110">
        <v>3</v>
      </c>
      <c r="B35" s="40" t="s">
        <v>50</v>
      </c>
      <c r="C35" s="22"/>
      <c r="D35" s="35" t="str">
        <f t="shared" si="10"/>
        <v/>
      </c>
      <c r="E35" s="22"/>
      <c r="F35" s="35" t="str">
        <f t="shared" si="11"/>
        <v/>
      </c>
      <c r="G35" s="22"/>
      <c r="H35" s="35" t="str">
        <f t="shared" si="12"/>
        <v/>
      </c>
      <c r="I35" s="22"/>
      <c r="J35" s="35" t="str">
        <f t="shared" si="13"/>
        <v/>
      </c>
      <c r="K35" s="49"/>
    </row>
    <row r="36" spans="1:11" ht="15">
      <c r="A36" s="109">
        <v>4</v>
      </c>
      <c r="B36" s="107" t="s">
        <v>51</v>
      </c>
      <c r="C36" s="103"/>
      <c r="D36" s="104" t="str">
        <f t="shared" si="10"/>
        <v/>
      </c>
      <c r="E36" s="103"/>
      <c r="F36" s="104" t="str">
        <f t="shared" si="11"/>
        <v/>
      </c>
      <c r="G36" s="103"/>
      <c r="H36" s="104" t="str">
        <f t="shared" si="12"/>
        <v/>
      </c>
      <c r="I36" s="103"/>
      <c r="J36" s="104" t="str">
        <f t="shared" si="13"/>
        <v/>
      </c>
      <c r="K36" s="106"/>
    </row>
    <row r="37" spans="1:11" ht="15.75" thickBot="1">
      <c r="A37" s="112">
        <v>5</v>
      </c>
      <c r="B37" s="48" t="s">
        <v>52</v>
      </c>
      <c r="C37" s="23"/>
      <c r="D37" s="36" t="str">
        <f t="shared" si="10"/>
        <v/>
      </c>
      <c r="E37" s="23"/>
      <c r="F37" s="36" t="str">
        <f t="shared" si="11"/>
        <v/>
      </c>
      <c r="G37" s="23"/>
      <c r="H37" s="36" t="str">
        <f t="shared" si="12"/>
        <v/>
      </c>
      <c r="I37" s="23"/>
      <c r="J37" s="36" t="str">
        <f t="shared" si="13"/>
        <v/>
      </c>
      <c r="K37" s="50"/>
    </row>
    <row r="38" spans="2:10" ht="15.75" thickBot="1">
      <c r="B38" s="10"/>
      <c r="C38" s="14"/>
      <c r="D38" s="14"/>
      <c r="E38" s="14"/>
      <c r="F38" s="14"/>
      <c r="G38" s="14"/>
      <c r="H38" s="14"/>
      <c r="I38" s="14"/>
      <c r="J38" s="2"/>
    </row>
    <row r="39" spans="2:11" ht="30">
      <c r="B39" s="5"/>
      <c r="C39" s="121" t="s">
        <v>4</v>
      </c>
      <c r="D39" s="122"/>
      <c r="E39" s="123" t="s">
        <v>5</v>
      </c>
      <c r="F39" s="122"/>
      <c r="G39" s="123" t="s">
        <v>6</v>
      </c>
      <c r="H39" s="122"/>
      <c r="I39" s="123" t="s">
        <v>7</v>
      </c>
      <c r="J39" s="122"/>
      <c r="K39" s="32" t="s">
        <v>8</v>
      </c>
    </row>
    <row r="40" spans="1:11" ht="16.5" thickBot="1">
      <c r="A40" s="33"/>
      <c r="B40" s="34" t="s">
        <v>53</v>
      </c>
      <c r="C40" s="29"/>
      <c r="D40" s="54">
        <f>SUM(D12:D19,D22:D29,D33:D37)</f>
        <v>0</v>
      </c>
      <c r="E40" s="30"/>
      <c r="F40" s="54">
        <f>SUM(F12:F19,F22:F29,F33:F37)</f>
        <v>0</v>
      </c>
      <c r="G40" s="31"/>
      <c r="H40" s="54">
        <f>SUM(H12:H19,H22:H29,H33:H37)</f>
        <v>0</v>
      </c>
      <c r="I40" s="31"/>
      <c r="J40" s="54">
        <f>SUM(J12:J19,J22:J29,J33:J37)</f>
        <v>0</v>
      </c>
      <c r="K40" s="55">
        <f>SUM(K12:K19,K22:K29,K33:K37)</f>
        <v>0</v>
      </c>
    </row>
    <row r="41" ht="15">
      <c r="B41" s="27"/>
    </row>
    <row r="42" ht="15">
      <c r="B42" s="27"/>
    </row>
  </sheetData>
  <sheetProtection algorithmName="SHA-512" hashValue="sF1BMruOLvt3T42pE7dMjnbNOJAEyhwoXJ01var5XxUDnQEk0JVp+OV/EOnxdeLHMSihug0yYIC7XhDgsdrLpA==" saltValue="blYqt7thgINXlPL7BTqIdg==" spinCount="100000" sheet="1" objects="1" scenarios="1"/>
  <protectedRanges>
    <protectedRange sqref="C12:C19 E12:E19 G12:G19 I12:I19 C22:C29 E22:E29 G22:G29 I22:I29 C33:C37 E33:E37 G33:G37 I33:I37" name="KPI"/>
    <protectedRange sqref="C4:J8" name="Info"/>
    <protectedRange sqref="K12:K19 K22:K29 K33:K37" name="Kontrola objednatel"/>
  </protectedRanges>
  <mergeCells count="40">
    <mergeCell ref="I39:J39"/>
    <mergeCell ref="C4:D4"/>
    <mergeCell ref="C5:D5"/>
    <mergeCell ref="C6:D6"/>
    <mergeCell ref="C7:D7"/>
    <mergeCell ref="C8:D8"/>
    <mergeCell ref="E4:F4"/>
    <mergeCell ref="E5:F5"/>
    <mergeCell ref="E6:F6"/>
    <mergeCell ref="E7:F7"/>
    <mergeCell ref="E8:F8"/>
    <mergeCell ref="G4:H4"/>
    <mergeCell ref="G5:H5"/>
    <mergeCell ref="G6:H6"/>
    <mergeCell ref="G7:H7"/>
    <mergeCell ref="G8:H8"/>
    <mergeCell ref="I20:J20"/>
    <mergeCell ref="C31:D31"/>
    <mergeCell ref="E31:F31"/>
    <mergeCell ref="G31:H31"/>
    <mergeCell ref="I31:J31"/>
    <mergeCell ref="C20:D20"/>
    <mergeCell ref="E20:F20"/>
    <mergeCell ref="G20:H20"/>
    <mergeCell ref="C39:D39"/>
    <mergeCell ref="E39:F39"/>
    <mergeCell ref="G39:H39"/>
    <mergeCell ref="I3:J3"/>
    <mergeCell ref="C10:D10"/>
    <mergeCell ref="E10:F10"/>
    <mergeCell ref="G10:H10"/>
    <mergeCell ref="I10:J10"/>
    <mergeCell ref="I4:J4"/>
    <mergeCell ref="I5:J5"/>
    <mergeCell ref="I6:J6"/>
    <mergeCell ref="I7:J7"/>
    <mergeCell ref="I8:J8"/>
    <mergeCell ref="C3:D3"/>
    <mergeCell ref="E3:F3"/>
    <mergeCell ref="G3:H3"/>
  </mergeCells>
  <dataValidations count="2">
    <dataValidation type="list" allowBlank="1" showInputMessage="1" showErrorMessage="1" sqref="C22:C29 I22:I29 G22:G29 E22:E29 C12:C19 E12:E19 G12:G19 I12:I19">
      <formula1>'Pomocný list'!$A$1:$A$2</formula1>
    </dataValidation>
    <dataValidation type="list" allowBlank="1" showInputMessage="1" showErrorMessage="1" sqref="I33:I38 C33:C38 E33:E38 G33:G38">
      <formula1>'Pomocný list'!$A$3:$A$7</formula1>
    </dataValidation>
  </dataValidations>
  <printOptions/>
  <pageMargins left="0.7" right="1.0833333333333333" top="0.787401575" bottom="0.787401575" header="0.3" footer="0.3"/>
  <pageSetup horizontalDpi="600" verticalDpi="600" orientation="landscape" paperSize="9"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E9375-E342-450F-92F9-1201D1BB234A}">
  <dimension ref="A1:K37"/>
  <sheetViews>
    <sheetView zoomScale="70" zoomScaleNormal="70" workbookViewId="0" topLeftCell="A8">
      <selection activeCell="A11" sqref="A11:XFD11"/>
    </sheetView>
  </sheetViews>
  <sheetFormatPr defaultColWidth="8.7109375" defaultRowHeight="15"/>
  <cols>
    <col min="1" max="1" width="3.140625" style="0" customWidth="1"/>
    <col min="2" max="2" width="38.28125" style="0" customWidth="1"/>
    <col min="3" max="3" width="5.421875" style="0" customWidth="1"/>
    <col min="4" max="4" width="11.57421875" style="0" customWidth="1"/>
    <col min="5" max="5" width="5.421875" style="0" customWidth="1"/>
    <col min="6" max="6" width="11.57421875" style="0" customWidth="1"/>
    <col min="7" max="7" width="5.421875" style="0" customWidth="1"/>
    <col min="8" max="8" width="11.57421875" style="0" customWidth="1"/>
    <col min="9" max="9" width="5.421875" style="0" customWidth="1"/>
    <col min="10" max="10" width="11.57421875" style="0" customWidth="1"/>
    <col min="11" max="11" width="13.28125" style="0" customWidth="1"/>
  </cols>
  <sheetData>
    <row r="1" spans="1:11" ht="20.25" thickBot="1">
      <c r="A1" s="6" t="s">
        <v>16</v>
      </c>
      <c r="B1" s="6"/>
      <c r="C1" s="7"/>
      <c r="D1" s="8"/>
      <c r="E1" s="11"/>
      <c r="F1" s="11"/>
      <c r="G1" s="12"/>
      <c r="H1" s="12"/>
      <c r="I1" s="12"/>
      <c r="J1" s="12"/>
      <c r="K1" s="13"/>
    </row>
    <row r="2" spans="1:4" ht="5.1" customHeight="1">
      <c r="A2" s="17"/>
      <c r="B2" s="17"/>
      <c r="C2" s="3"/>
      <c r="D2" s="4"/>
    </row>
    <row r="3" spans="2:10" ht="16.5" thickBot="1">
      <c r="B3" s="18" t="s">
        <v>54</v>
      </c>
      <c r="C3" s="125" t="s">
        <v>4</v>
      </c>
      <c r="D3" s="124"/>
      <c r="E3" s="124" t="s">
        <v>5</v>
      </c>
      <c r="F3" s="124"/>
      <c r="G3" s="124" t="s">
        <v>6</v>
      </c>
      <c r="H3" s="124"/>
      <c r="I3" s="124" t="s">
        <v>7</v>
      </c>
      <c r="J3" s="124"/>
    </row>
    <row r="4" spans="2:10" ht="15">
      <c r="B4" s="20" t="s">
        <v>18</v>
      </c>
      <c r="C4" s="136"/>
      <c r="D4" s="127"/>
      <c r="E4" s="126"/>
      <c r="F4" s="127"/>
      <c r="G4" s="126"/>
      <c r="H4" s="127"/>
      <c r="I4" s="126"/>
      <c r="J4" s="127"/>
    </row>
    <row r="5" spans="2:10" ht="15">
      <c r="B5" s="101" t="s">
        <v>19</v>
      </c>
      <c r="C5" s="137"/>
      <c r="D5" s="129"/>
      <c r="E5" s="128"/>
      <c r="F5" s="129"/>
      <c r="G5" s="128"/>
      <c r="H5" s="129"/>
      <c r="I5" s="128"/>
      <c r="J5" s="129"/>
    </row>
    <row r="6" spans="2:10" ht="15">
      <c r="B6" s="19" t="s">
        <v>20</v>
      </c>
      <c r="C6" s="138"/>
      <c r="D6" s="131"/>
      <c r="E6" s="130"/>
      <c r="F6" s="131"/>
      <c r="G6" s="130"/>
      <c r="H6" s="131"/>
      <c r="I6" s="130"/>
      <c r="J6" s="131"/>
    </row>
    <row r="7" spans="2:10" ht="15">
      <c r="B7" s="101" t="s">
        <v>21</v>
      </c>
      <c r="C7" s="137"/>
      <c r="D7" s="129"/>
      <c r="E7" s="128"/>
      <c r="F7" s="129"/>
      <c r="G7" s="128"/>
      <c r="H7" s="129"/>
      <c r="I7" s="128"/>
      <c r="J7" s="129"/>
    </row>
    <row r="8" spans="2:10" ht="15.75" thickBot="1">
      <c r="B8" s="21" t="s">
        <v>22</v>
      </c>
      <c r="C8" s="132"/>
      <c r="D8" s="133"/>
      <c r="E8" s="132"/>
      <c r="F8" s="133"/>
      <c r="G8" s="132"/>
      <c r="H8" s="133"/>
      <c r="I8" s="132"/>
      <c r="J8" s="133"/>
    </row>
    <row r="9" spans="2:10" ht="5.1" customHeight="1">
      <c r="B9" s="14"/>
      <c r="C9" s="14"/>
      <c r="D9" s="14"/>
      <c r="E9" s="14"/>
      <c r="F9" s="14"/>
      <c r="G9" s="14"/>
      <c r="H9" s="14"/>
      <c r="I9" s="14"/>
      <c r="J9" s="14"/>
    </row>
    <row r="10" spans="1:10" ht="15.75" thickBot="1">
      <c r="A10" s="15"/>
      <c r="B10" s="15" t="s">
        <v>23</v>
      </c>
      <c r="C10" s="125" t="s">
        <v>4</v>
      </c>
      <c r="D10" s="124"/>
      <c r="E10" s="124" t="s">
        <v>5</v>
      </c>
      <c r="F10" s="124"/>
      <c r="G10" s="124" t="s">
        <v>6</v>
      </c>
      <c r="H10" s="124"/>
      <c r="I10" s="124" t="s">
        <v>7</v>
      </c>
      <c r="J10" s="124"/>
    </row>
    <row r="11" spans="1:11" s="37" customFormat="1" ht="73.5" customHeight="1" thickBot="1">
      <c r="A11" s="24" t="s">
        <v>24</v>
      </c>
      <c r="B11" s="25" t="s">
        <v>25</v>
      </c>
      <c r="C11" s="51" t="s">
        <v>26</v>
      </c>
      <c r="D11" s="52" t="s">
        <v>27</v>
      </c>
      <c r="E11" s="53" t="s">
        <v>26</v>
      </c>
      <c r="F11" s="53" t="s">
        <v>27</v>
      </c>
      <c r="G11" s="51" t="s">
        <v>26</v>
      </c>
      <c r="H11" s="53" t="s">
        <v>27</v>
      </c>
      <c r="I11" s="51" t="s">
        <v>26</v>
      </c>
      <c r="J11" s="52" t="s">
        <v>27</v>
      </c>
      <c r="K11" s="28" t="s">
        <v>69</v>
      </c>
    </row>
    <row r="12" spans="1:11" ht="27" customHeight="1">
      <c r="A12" s="38">
        <v>1</v>
      </c>
      <c r="B12" s="44" t="s">
        <v>28</v>
      </c>
      <c r="C12" s="92"/>
      <c r="D12" s="93" t="str">
        <f>IF(C12="ano",0,IF(C12="ne",0.1,""))</f>
        <v/>
      </c>
      <c r="E12" s="46"/>
      <c r="F12" s="35" t="str">
        <f>IF(E12="ano",0,IF(E12="ne",0.1,""))</f>
        <v/>
      </c>
      <c r="G12" s="22"/>
      <c r="H12" s="35" t="str">
        <f>IF(G12="ano",0,IF(G12="ne",0.1,""))</f>
        <v/>
      </c>
      <c r="I12" s="22"/>
      <c r="J12" s="35" t="str">
        <f>IF(I12="ano",0,IF(I12="ne",0.1,""))</f>
        <v/>
      </c>
      <c r="K12" s="49"/>
    </row>
    <row r="13" spans="1:11" ht="30">
      <c r="A13" s="101">
        <v>2</v>
      </c>
      <c r="B13" s="102" t="s">
        <v>29</v>
      </c>
      <c r="C13" s="103"/>
      <c r="D13" s="104" t="str">
        <f aca="true" t="shared" si="0" ref="D13:D19">IF(C13="ano",0,IF(C13="ne",0.1,""))</f>
        <v/>
      </c>
      <c r="E13" s="105"/>
      <c r="F13" s="104" t="str">
        <f aca="true" t="shared" si="1" ref="F13:F19">IF(E13="ano",0,IF(E13="ne",0.1,""))</f>
        <v/>
      </c>
      <c r="G13" s="103"/>
      <c r="H13" s="104" t="str">
        <f aca="true" t="shared" si="2" ref="H13:H19">IF(G13="ano",0,IF(G13="ne",0.1,""))</f>
        <v/>
      </c>
      <c r="I13" s="103"/>
      <c r="J13" s="104" t="str">
        <f aca="true" t="shared" si="3" ref="J13:J19">IF(I13="ano",0,IF(I13="ne",0.1,""))</f>
        <v/>
      </c>
      <c r="K13" s="106"/>
    </row>
    <row r="14" spans="1:11" ht="41.1" customHeight="1">
      <c r="A14" s="16">
        <v>3</v>
      </c>
      <c r="B14" s="41" t="s">
        <v>30</v>
      </c>
      <c r="C14" s="22"/>
      <c r="D14" s="35" t="str">
        <f t="shared" si="0"/>
        <v/>
      </c>
      <c r="E14" s="46"/>
      <c r="F14" s="35" t="str">
        <f t="shared" si="1"/>
        <v/>
      </c>
      <c r="G14" s="22"/>
      <c r="H14" s="35" t="str">
        <f t="shared" si="2"/>
        <v/>
      </c>
      <c r="I14" s="22"/>
      <c r="J14" s="35" t="str">
        <f t="shared" si="3"/>
        <v/>
      </c>
      <c r="K14" s="49"/>
    </row>
    <row r="15" spans="1:11" ht="41.1" customHeight="1">
      <c r="A15" s="101">
        <v>4</v>
      </c>
      <c r="B15" s="107" t="s">
        <v>71</v>
      </c>
      <c r="C15" s="103"/>
      <c r="D15" s="104" t="str">
        <f t="shared" si="0"/>
        <v/>
      </c>
      <c r="E15" s="105"/>
      <c r="F15" s="104" t="str">
        <f t="shared" si="1"/>
        <v/>
      </c>
      <c r="G15" s="103"/>
      <c r="H15" s="104" t="str">
        <f t="shared" si="2"/>
        <v/>
      </c>
      <c r="I15" s="103"/>
      <c r="J15" s="104" t="str">
        <f t="shared" si="3"/>
        <v/>
      </c>
      <c r="K15" s="106"/>
    </row>
    <row r="16" spans="1:11" ht="30.95" customHeight="1">
      <c r="A16" s="16">
        <v>5</v>
      </c>
      <c r="B16" s="40" t="s">
        <v>31</v>
      </c>
      <c r="C16" s="22"/>
      <c r="D16" s="35" t="str">
        <f t="shared" si="0"/>
        <v/>
      </c>
      <c r="E16" s="46"/>
      <c r="F16" s="35" t="str">
        <f t="shared" si="1"/>
        <v/>
      </c>
      <c r="G16" s="22"/>
      <c r="H16" s="35" t="str">
        <f t="shared" si="2"/>
        <v/>
      </c>
      <c r="I16" s="22"/>
      <c r="J16" s="35" t="str">
        <f t="shared" si="3"/>
        <v/>
      </c>
      <c r="K16" s="49"/>
    </row>
    <row r="17" spans="1:11" ht="30">
      <c r="A17" s="101">
        <v>6</v>
      </c>
      <c r="B17" s="102" t="s">
        <v>32</v>
      </c>
      <c r="C17" s="103"/>
      <c r="D17" s="104" t="str">
        <f t="shared" si="0"/>
        <v/>
      </c>
      <c r="E17" s="105"/>
      <c r="F17" s="104" t="str">
        <f t="shared" si="1"/>
        <v/>
      </c>
      <c r="G17" s="103"/>
      <c r="H17" s="104" t="str">
        <f t="shared" si="2"/>
        <v/>
      </c>
      <c r="I17" s="103"/>
      <c r="J17" s="104" t="str">
        <f t="shared" si="3"/>
        <v/>
      </c>
      <c r="K17" s="106"/>
    </row>
    <row r="18" spans="1:11" ht="39.95" customHeight="1">
      <c r="A18" s="101">
        <v>7</v>
      </c>
      <c r="B18" s="102" t="s">
        <v>33</v>
      </c>
      <c r="C18" s="103"/>
      <c r="D18" s="104" t="str">
        <f t="shared" si="0"/>
        <v/>
      </c>
      <c r="E18" s="105"/>
      <c r="F18" s="104" t="str">
        <f t="shared" si="1"/>
        <v/>
      </c>
      <c r="G18" s="103"/>
      <c r="H18" s="104" t="str">
        <f t="shared" si="2"/>
        <v/>
      </c>
      <c r="I18" s="103"/>
      <c r="J18" s="104" t="str">
        <f t="shared" si="3"/>
        <v/>
      </c>
      <c r="K18" s="106"/>
    </row>
    <row r="19" spans="1:11" ht="41.1" customHeight="1" thickBot="1">
      <c r="A19" s="42">
        <v>8</v>
      </c>
      <c r="B19" s="45" t="s">
        <v>34</v>
      </c>
      <c r="C19" s="23"/>
      <c r="D19" s="36" t="str">
        <f t="shared" si="0"/>
        <v/>
      </c>
      <c r="E19" s="26"/>
      <c r="F19" s="36" t="str">
        <f t="shared" si="1"/>
        <v/>
      </c>
      <c r="G19" s="23"/>
      <c r="H19" s="36" t="str">
        <f t="shared" si="2"/>
        <v/>
      </c>
      <c r="I19" s="23"/>
      <c r="J19" s="36" t="str">
        <f t="shared" si="3"/>
        <v/>
      </c>
      <c r="K19" s="50"/>
    </row>
    <row r="20" spans="1:10" s="9" customFormat="1" ht="15.75" thickBot="1">
      <c r="A20" s="15"/>
      <c r="B20" s="15" t="s">
        <v>35</v>
      </c>
      <c r="C20" s="125" t="s">
        <v>4</v>
      </c>
      <c r="D20" s="124"/>
      <c r="E20" s="124" t="s">
        <v>5</v>
      </c>
      <c r="F20" s="124"/>
      <c r="G20" s="124" t="s">
        <v>6</v>
      </c>
      <c r="H20" s="124"/>
      <c r="I20" s="124" t="s">
        <v>7</v>
      </c>
      <c r="J20" s="124"/>
    </row>
    <row r="21" spans="1:11" ht="75" customHeight="1" thickBot="1">
      <c r="A21" s="24" t="s">
        <v>24</v>
      </c>
      <c r="B21" s="25" t="s">
        <v>25</v>
      </c>
      <c r="C21" s="51" t="s">
        <v>26</v>
      </c>
      <c r="D21" s="52" t="s">
        <v>27</v>
      </c>
      <c r="E21" s="51" t="s">
        <v>26</v>
      </c>
      <c r="F21" s="52" t="s">
        <v>27</v>
      </c>
      <c r="G21" s="51" t="s">
        <v>26</v>
      </c>
      <c r="H21" s="52" t="s">
        <v>27</v>
      </c>
      <c r="I21" s="51" t="s">
        <v>26</v>
      </c>
      <c r="J21" s="52" t="s">
        <v>27</v>
      </c>
      <c r="K21" s="28" t="s">
        <v>36</v>
      </c>
    </row>
    <row r="22" spans="1:11" ht="69.6" customHeight="1">
      <c r="A22" s="38">
        <v>1</v>
      </c>
      <c r="B22" s="39" t="s">
        <v>37</v>
      </c>
      <c r="C22" s="92"/>
      <c r="D22" s="93" t="str">
        <f>IF(C22="ano",0,IF(C22="ne",0.02,""))</f>
        <v/>
      </c>
      <c r="E22" s="22"/>
      <c r="F22" s="35" t="str">
        <f>IF(E22="ano",0,IF(E22="ne",0.02,""))</f>
        <v/>
      </c>
      <c r="G22" s="22"/>
      <c r="H22" s="35" t="str">
        <f>IF(G22="ano",0,IF(G22="ne",0.02,""))</f>
        <v/>
      </c>
      <c r="I22" s="22"/>
      <c r="J22" s="35" t="str">
        <f>IF(I22="ano",0,IF(I22="ne",0.02,""))</f>
        <v/>
      </c>
      <c r="K22" s="49"/>
    </row>
    <row r="23" spans="1:11" ht="57.95" customHeight="1">
      <c r="A23" s="101">
        <v>2</v>
      </c>
      <c r="B23" s="107" t="s">
        <v>38</v>
      </c>
      <c r="C23" s="103"/>
      <c r="D23" s="104" t="str">
        <f aca="true" t="shared" si="4" ref="D23:D28">IF(C23="ano",0,IF(C23="ne",0.02,""))</f>
        <v/>
      </c>
      <c r="E23" s="103"/>
      <c r="F23" s="104" t="str">
        <f aca="true" t="shared" si="5" ref="F23:F28">IF(E23="ano",0,IF(E23="ne",0.02,""))</f>
        <v/>
      </c>
      <c r="G23" s="103"/>
      <c r="H23" s="104" t="str">
        <f aca="true" t="shared" si="6" ref="H23:H27">IF(G23="ano",0,IF(G23="ne",0.02,""))</f>
        <v/>
      </c>
      <c r="I23" s="103"/>
      <c r="J23" s="104" t="str">
        <f aca="true" t="shared" si="7" ref="J23:J28">IF(I23="ano",0,IF(I23="ne",0.02,""))</f>
        <v/>
      </c>
      <c r="K23" s="106"/>
    </row>
    <row r="24" spans="1:11" ht="30">
      <c r="A24" s="16">
        <v>3</v>
      </c>
      <c r="B24" s="41" t="s">
        <v>39</v>
      </c>
      <c r="C24" s="22"/>
      <c r="D24" s="35" t="str">
        <f t="shared" si="4"/>
        <v/>
      </c>
      <c r="E24" s="22"/>
      <c r="F24" s="35" t="str">
        <f t="shared" si="5"/>
        <v/>
      </c>
      <c r="G24" s="22"/>
      <c r="H24" s="35" t="str">
        <f t="shared" si="6"/>
        <v/>
      </c>
      <c r="I24" s="22"/>
      <c r="J24" s="35" t="str">
        <f t="shared" si="7"/>
        <v/>
      </c>
      <c r="K24" s="49"/>
    </row>
    <row r="25" spans="1:11" ht="60">
      <c r="A25" s="101">
        <v>4</v>
      </c>
      <c r="B25" s="107" t="s">
        <v>40</v>
      </c>
      <c r="C25" s="103"/>
      <c r="D25" s="104" t="str">
        <f t="shared" si="4"/>
        <v/>
      </c>
      <c r="E25" s="103"/>
      <c r="F25" s="104" t="str">
        <f t="shared" si="5"/>
        <v/>
      </c>
      <c r="G25" s="103"/>
      <c r="H25" s="104" t="str">
        <f t="shared" si="6"/>
        <v/>
      </c>
      <c r="I25" s="103"/>
      <c r="J25" s="104" t="str">
        <f t="shared" si="7"/>
        <v/>
      </c>
      <c r="K25" s="106"/>
    </row>
    <row r="26" spans="1:11" ht="30">
      <c r="A26" s="16">
        <v>5</v>
      </c>
      <c r="B26" s="40" t="s">
        <v>41</v>
      </c>
      <c r="C26" s="22"/>
      <c r="D26" s="35" t="str">
        <f t="shared" si="4"/>
        <v/>
      </c>
      <c r="E26" s="22"/>
      <c r="F26" s="35" t="str">
        <f t="shared" si="5"/>
        <v/>
      </c>
      <c r="G26" s="22"/>
      <c r="H26" s="35" t="str">
        <f t="shared" si="6"/>
        <v/>
      </c>
      <c r="I26" s="22"/>
      <c r="J26" s="35" t="str">
        <f t="shared" si="7"/>
        <v/>
      </c>
      <c r="K26" s="49"/>
    </row>
    <row r="27" spans="1:11" ht="14.45" customHeight="1">
      <c r="A27" s="101">
        <v>7</v>
      </c>
      <c r="B27" s="107" t="s">
        <v>43</v>
      </c>
      <c r="C27" s="103"/>
      <c r="D27" s="104" t="str">
        <f t="shared" si="4"/>
        <v/>
      </c>
      <c r="E27" s="103"/>
      <c r="F27" s="104" t="str">
        <f t="shared" si="5"/>
        <v/>
      </c>
      <c r="G27" s="103"/>
      <c r="H27" s="104" t="str">
        <f t="shared" si="6"/>
        <v/>
      </c>
      <c r="I27" s="103"/>
      <c r="J27" s="104" t="str">
        <f t="shared" si="7"/>
        <v/>
      </c>
      <c r="K27" s="106"/>
    </row>
    <row r="28" spans="1:11" ht="26.1" customHeight="1" thickBot="1">
      <c r="A28" s="42">
        <v>8</v>
      </c>
      <c r="B28" s="43" t="s">
        <v>44</v>
      </c>
      <c r="C28" s="23"/>
      <c r="D28" s="36" t="str">
        <f t="shared" si="4"/>
        <v/>
      </c>
      <c r="E28" s="23"/>
      <c r="F28" s="36" t="str">
        <f t="shared" si="5"/>
        <v/>
      </c>
      <c r="G28" s="23"/>
      <c r="H28" s="36" t="str">
        <f aca="true" t="shared" si="8" ref="H28">IF(G28="ano",0,IF(G28="ne",0.02,""))</f>
        <v/>
      </c>
      <c r="I28" s="23"/>
      <c r="J28" s="36" t="str">
        <f t="shared" si="7"/>
        <v/>
      </c>
      <c r="K28" s="50"/>
    </row>
    <row r="30" spans="1:10" ht="15.75" thickBot="1">
      <c r="A30" s="15"/>
      <c r="B30" s="15" t="s">
        <v>45</v>
      </c>
      <c r="C30" s="134" t="s">
        <v>4</v>
      </c>
      <c r="D30" s="135"/>
      <c r="E30" s="135" t="s">
        <v>5</v>
      </c>
      <c r="F30" s="135"/>
      <c r="G30" s="135" t="s">
        <v>6</v>
      </c>
      <c r="H30" s="135"/>
      <c r="I30" s="135" t="s">
        <v>7</v>
      </c>
      <c r="J30" s="135"/>
    </row>
    <row r="31" spans="1:11" ht="75" customHeight="1" thickBot="1">
      <c r="A31" s="24" t="s">
        <v>24</v>
      </c>
      <c r="B31" s="47" t="s">
        <v>25</v>
      </c>
      <c r="C31" s="51" t="s">
        <v>46</v>
      </c>
      <c r="D31" s="52" t="s">
        <v>47</v>
      </c>
      <c r="E31" s="51" t="s">
        <v>46</v>
      </c>
      <c r="F31" s="52" t="s">
        <v>47</v>
      </c>
      <c r="G31" s="51" t="s">
        <v>46</v>
      </c>
      <c r="H31" s="52" t="s">
        <v>47</v>
      </c>
      <c r="I31" s="51" t="s">
        <v>46</v>
      </c>
      <c r="J31" s="52" t="s">
        <v>47</v>
      </c>
      <c r="K31" s="28" t="s">
        <v>36</v>
      </c>
    </row>
    <row r="32" spans="1:11" ht="45.75" thickBot="1">
      <c r="A32" s="56">
        <v>1</v>
      </c>
      <c r="B32" s="57" t="s">
        <v>48</v>
      </c>
      <c r="C32" s="58"/>
      <c r="D32" s="59" t="str">
        <f>IF(C32="nulté",0,IF(C32="první",0,IF(C32="druhé",0.03,IF(C32="třetí",0.05,IF(C32="čtvrté (a další)",0.07,"")))))</f>
        <v/>
      </c>
      <c r="E32" s="58"/>
      <c r="F32" s="59" t="str">
        <f>IF(E32="nulté",0,IF(E32="první",0,IF(E32="druhé",0.03,IF(E32="třetí",0.05,IF(E32="čtvrté (a další)",0.07,"")))))</f>
        <v/>
      </c>
      <c r="G32" s="58"/>
      <c r="H32" s="59" t="str">
        <f>IF(G32="nulté",0,IF(G32="první",0,IF(G32="druhé",0.03,IF(G32="třetí",0.05,IF(G32="čtvrté (a další)",0.07,"")))))</f>
        <v/>
      </c>
      <c r="I32" s="58"/>
      <c r="J32" s="59" t="str">
        <f>IF(I32="nulté",0,IF(I32="první",0,IF(I32="druhé",0.03,IF(I32="třetí",0.05,IF(I32="čtvrté (a další)",0.07,"")))))</f>
        <v/>
      </c>
      <c r="K32" s="60"/>
    </row>
    <row r="33" spans="2:10" ht="15.75" thickBot="1">
      <c r="B33" s="10"/>
      <c r="C33" s="14"/>
      <c r="D33" s="14"/>
      <c r="E33" s="14"/>
      <c r="F33" s="14"/>
      <c r="G33" s="14"/>
      <c r="H33" s="14"/>
      <c r="I33" s="14"/>
      <c r="J33" s="2"/>
    </row>
    <row r="34" spans="2:11" ht="30">
      <c r="B34" s="5"/>
      <c r="C34" s="121" t="s">
        <v>4</v>
      </c>
      <c r="D34" s="122"/>
      <c r="E34" s="123" t="s">
        <v>5</v>
      </c>
      <c r="F34" s="122"/>
      <c r="G34" s="123" t="s">
        <v>6</v>
      </c>
      <c r="H34" s="122"/>
      <c r="I34" s="123" t="s">
        <v>7</v>
      </c>
      <c r="J34" s="122"/>
      <c r="K34" s="32" t="s">
        <v>8</v>
      </c>
    </row>
    <row r="35" spans="1:11" ht="16.5" thickBot="1">
      <c r="A35" s="33"/>
      <c r="B35" s="34" t="s">
        <v>53</v>
      </c>
      <c r="C35" s="29"/>
      <c r="D35" s="54">
        <f>SUM(D12:D19,D22:D28,D32:D32)</f>
        <v>0</v>
      </c>
      <c r="E35" s="30"/>
      <c r="F35" s="54">
        <f>SUM(F12:F19,F22:F28,F32:F32)</f>
        <v>0</v>
      </c>
      <c r="G35" s="31"/>
      <c r="H35" s="54">
        <f>SUM(H12:H19,H22:H28,H32:H32)</f>
        <v>0</v>
      </c>
      <c r="I35" s="31"/>
      <c r="J35" s="54">
        <f>SUM(J12:J19,J22:J28,J32:J32)</f>
        <v>0</v>
      </c>
      <c r="K35" s="55">
        <f>SUM(K12:K19,K22:K28,K32:K32)</f>
        <v>0</v>
      </c>
    </row>
    <row r="36" ht="15">
      <c r="B36" s="27"/>
    </row>
    <row r="37" ht="15">
      <c r="B37" s="27"/>
    </row>
  </sheetData>
  <sheetProtection algorithmName="SHA-512" hashValue="FuZxRNkDpD7K47caPGw94UR4RKQ8v8N8aQy54ORlOhw3qAKPERP9JExuIXPpw/4dZOjWMFrOHT8e7r5GetIfTw==" saltValue="DPw4wz0D05i2NQ+/eIN8Cg==" spinCount="100000" sheet="1" objects="1" scenarios="1"/>
  <protectedRanges>
    <protectedRange sqref="K12:K19 K22:K28 K32" name="Kontroly objednatele"/>
    <protectedRange sqref="C4:J8" name="Info"/>
    <protectedRange sqref="C12:C19 E12:E19 G12:G19 I12:I19 C22:C28 E22:E28 G22:G28 I22:I28 C32 E32 G32 I32" name="KPI"/>
  </protectedRanges>
  <mergeCells count="40">
    <mergeCell ref="C30:D30"/>
    <mergeCell ref="E30:F30"/>
    <mergeCell ref="G30:H30"/>
    <mergeCell ref="I30:J30"/>
    <mergeCell ref="C34:D34"/>
    <mergeCell ref="E34:F34"/>
    <mergeCell ref="G34:H34"/>
    <mergeCell ref="I34:J34"/>
    <mergeCell ref="C10:D10"/>
    <mergeCell ref="E10:F10"/>
    <mergeCell ref="G10:H10"/>
    <mergeCell ref="I10:J10"/>
    <mergeCell ref="C20:D20"/>
    <mergeCell ref="E20:F20"/>
    <mergeCell ref="G20:H20"/>
    <mergeCell ref="I20:J20"/>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dataValidations count="2">
    <dataValidation type="list" allowBlank="1" showInputMessage="1" showErrorMessage="1" sqref="C12:C19 E12:E19 G12:G19 I12:I19 E22:E28 G22:G28 I22:I28 C22:C28">
      <formula1>'Pomocný list'!$A$1:$A$2</formula1>
    </dataValidation>
    <dataValidation type="list" allowBlank="1" showInputMessage="1" showErrorMessage="1" sqref="G32:G33 E32:E33 C32:C33 I32:I33">
      <formula1>'Pomocný list'!$A$3:$A$7</formula1>
    </dataValidation>
  </dataValidations>
  <printOptions/>
  <pageMargins left="0.7" right="0.7" top="0.787401575" bottom="0.787401575" header="0.3" footer="0.3"/>
  <pageSetup horizontalDpi="600" verticalDpi="600" orientation="landscape" paperSize="9" r:id="rId1"/>
  <rowBreaks count="2" manualBreakCount="2">
    <brk id="19" max="16383" man="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8A897-AAF0-4997-AD27-B845F4DD2F0D}">
  <dimension ref="A1:K36"/>
  <sheetViews>
    <sheetView zoomScale="55" zoomScaleNormal="55" workbookViewId="0" topLeftCell="A6">
      <selection activeCell="B15" sqref="B15"/>
    </sheetView>
  </sheetViews>
  <sheetFormatPr defaultColWidth="8.7109375" defaultRowHeight="15"/>
  <cols>
    <col min="1" max="1" width="3.140625" style="0" customWidth="1"/>
    <col min="2" max="2" width="40.57421875" style="0" customWidth="1"/>
    <col min="3" max="3" width="5.421875" style="0" customWidth="1"/>
    <col min="4" max="4" width="11.57421875" style="0" customWidth="1"/>
    <col min="5" max="5" width="5.421875" style="0" customWidth="1"/>
    <col min="6" max="6" width="11.57421875" style="0" customWidth="1"/>
    <col min="7" max="7" width="5.421875" style="0" customWidth="1"/>
    <col min="8" max="8" width="11.57421875" style="0" customWidth="1"/>
    <col min="9" max="9" width="5.421875" style="0" customWidth="1"/>
    <col min="10" max="10" width="11.57421875" style="0" customWidth="1"/>
    <col min="11" max="11" width="13.28125" style="0" customWidth="1"/>
  </cols>
  <sheetData>
    <row r="1" spans="1:11" ht="20.25" thickBot="1">
      <c r="A1" s="6" t="s">
        <v>16</v>
      </c>
      <c r="B1" s="6"/>
      <c r="C1" s="7"/>
      <c r="D1" s="8"/>
      <c r="E1" s="11"/>
      <c r="F1" s="11"/>
      <c r="G1" s="12"/>
      <c r="H1" s="12"/>
      <c r="I1" s="12"/>
      <c r="J1" s="12"/>
      <c r="K1" s="13"/>
    </row>
    <row r="2" spans="1:4" ht="5.1" customHeight="1">
      <c r="A2" s="17"/>
      <c r="B2" s="17"/>
      <c r="C2" s="3"/>
      <c r="D2" s="4"/>
    </row>
    <row r="3" spans="2:10" ht="16.5" thickBot="1">
      <c r="B3" s="18" t="s">
        <v>55</v>
      </c>
      <c r="C3" s="125" t="s">
        <v>4</v>
      </c>
      <c r="D3" s="124"/>
      <c r="E3" s="124" t="s">
        <v>5</v>
      </c>
      <c r="F3" s="124"/>
      <c r="G3" s="124" t="s">
        <v>6</v>
      </c>
      <c r="H3" s="124"/>
      <c r="I3" s="124" t="s">
        <v>7</v>
      </c>
      <c r="J3" s="124"/>
    </row>
    <row r="4" spans="2:10" ht="15">
      <c r="B4" s="20" t="s">
        <v>18</v>
      </c>
      <c r="C4" s="136"/>
      <c r="D4" s="127"/>
      <c r="E4" s="126"/>
      <c r="F4" s="127"/>
      <c r="G4" s="126"/>
      <c r="H4" s="127"/>
      <c r="I4" s="126"/>
      <c r="J4" s="127"/>
    </row>
    <row r="5" spans="2:10" ht="15">
      <c r="B5" s="101" t="s">
        <v>19</v>
      </c>
      <c r="C5" s="137"/>
      <c r="D5" s="129"/>
      <c r="E5" s="128"/>
      <c r="F5" s="129"/>
      <c r="G5" s="128"/>
      <c r="H5" s="129"/>
      <c r="I5" s="128"/>
      <c r="J5" s="129"/>
    </row>
    <row r="6" spans="2:10" ht="15">
      <c r="B6" s="19" t="s">
        <v>20</v>
      </c>
      <c r="C6" s="138"/>
      <c r="D6" s="131"/>
      <c r="E6" s="130"/>
      <c r="F6" s="131"/>
      <c r="G6" s="130"/>
      <c r="H6" s="131"/>
      <c r="I6" s="130"/>
      <c r="J6" s="131"/>
    </row>
    <row r="7" spans="2:10" ht="15">
      <c r="B7" s="101" t="s">
        <v>21</v>
      </c>
      <c r="C7" s="137"/>
      <c r="D7" s="129"/>
      <c r="E7" s="128"/>
      <c r="F7" s="129"/>
      <c r="G7" s="128"/>
      <c r="H7" s="129"/>
      <c r="I7" s="128"/>
      <c r="J7" s="129"/>
    </row>
    <row r="8" spans="2:10" ht="15.75" thickBot="1">
      <c r="B8" s="21" t="s">
        <v>22</v>
      </c>
      <c r="C8" s="132"/>
      <c r="D8" s="133"/>
      <c r="E8" s="132"/>
      <c r="F8" s="133"/>
      <c r="G8" s="132"/>
      <c r="H8" s="133"/>
      <c r="I8" s="132"/>
      <c r="J8" s="133"/>
    </row>
    <row r="9" spans="2:10" ht="5.1" customHeight="1">
      <c r="B9" s="14"/>
      <c r="C9" s="14"/>
      <c r="D9" s="14"/>
      <c r="E9" s="14"/>
      <c r="F9" s="14"/>
      <c r="G9" s="14"/>
      <c r="H9" s="14"/>
      <c r="I9" s="14"/>
      <c r="J9" s="14"/>
    </row>
    <row r="10" spans="1:10" ht="15.75" thickBot="1">
      <c r="A10" s="15"/>
      <c r="B10" s="15" t="s">
        <v>23</v>
      </c>
      <c r="C10" s="125" t="s">
        <v>4</v>
      </c>
      <c r="D10" s="124"/>
      <c r="E10" s="124" t="s">
        <v>5</v>
      </c>
      <c r="F10" s="124"/>
      <c r="G10" s="124" t="s">
        <v>6</v>
      </c>
      <c r="H10" s="124"/>
      <c r="I10" s="124" t="s">
        <v>7</v>
      </c>
      <c r="J10" s="124"/>
    </row>
    <row r="11" spans="1:11" s="37" customFormat="1" ht="74.25" customHeight="1" thickBot="1">
      <c r="A11" s="24" t="s">
        <v>24</v>
      </c>
      <c r="B11" s="25" t="s">
        <v>25</v>
      </c>
      <c r="C11" s="51" t="s">
        <v>26</v>
      </c>
      <c r="D11" s="52" t="s">
        <v>27</v>
      </c>
      <c r="E11" s="53" t="s">
        <v>26</v>
      </c>
      <c r="F11" s="53" t="s">
        <v>27</v>
      </c>
      <c r="G11" s="51" t="s">
        <v>26</v>
      </c>
      <c r="H11" s="53" t="s">
        <v>27</v>
      </c>
      <c r="I11" s="51" t="s">
        <v>26</v>
      </c>
      <c r="J11" s="52" t="s">
        <v>27</v>
      </c>
      <c r="K11" s="28" t="s">
        <v>69</v>
      </c>
    </row>
    <row r="12" spans="1:11" ht="26.25" customHeight="1">
      <c r="A12" s="38">
        <v>1</v>
      </c>
      <c r="B12" s="44" t="s">
        <v>28</v>
      </c>
      <c r="C12" s="22"/>
      <c r="D12" s="35" t="str">
        <f>IF(C12="ano",0,IF(C12="ne",0.1,""))</f>
        <v/>
      </c>
      <c r="E12" s="46"/>
      <c r="F12" s="35" t="str">
        <f>IF(E12="ano",0,IF(E12="ne",0.1,""))</f>
        <v/>
      </c>
      <c r="G12" s="22"/>
      <c r="H12" s="35" t="str">
        <f>IF(G12="ano",0,IF(G12="ne",0.1,""))</f>
        <v/>
      </c>
      <c r="I12" s="22"/>
      <c r="J12" s="35" t="str">
        <f>IF(I12="ano",0,IF(I12="ne",0.1,""))</f>
        <v/>
      </c>
      <c r="K12" s="49"/>
    </row>
    <row r="13" spans="1:11" ht="24.75" customHeight="1">
      <c r="A13" s="101">
        <v>2</v>
      </c>
      <c r="B13" s="102" t="s">
        <v>29</v>
      </c>
      <c r="C13" s="103"/>
      <c r="D13" s="104" t="str">
        <f aca="true" t="shared" si="0" ref="D13:D19">IF(C13="ano",0,IF(C13="ne",0.1,""))</f>
        <v/>
      </c>
      <c r="E13" s="105"/>
      <c r="F13" s="104" t="str">
        <f aca="true" t="shared" si="1" ref="F13:F19">IF(E13="ano",0,IF(E13="ne",0.1,""))</f>
        <v/>
      </c>
      <c r="G13" s="103"/>
      <c r="H13" s="104" t="str">
        <f aca="true" t="shared" si="2" ref="H13:H19">IF(G13="ano",0,IF(G13="ne",0.1,""))</f>
        <v/>
      </c>
      <c r="I13" s="103"/>
      <c r="J13" s="104" t="str">
        <f aca="true" t="shared" si="3" ref="J13:J19">IF(I13="ano",0,IF(I13="ne",0.1,""))</f>
        <v/>
      </c>
      <c r="K13" s="106"/>
    </row>
    <row r="14" spans="1:11" ht="40.5" customHeight="1">
      <c r="A14" s="16">
        <v>3</v>
      </c>
      <c r="B14" s="41" t="s">
        <v>30</v>
      </c>
      <c r="C14" s="22"/>
      <c r="D14" s="35" t="str">
        <f t="shared" si="0"/>
        <v/>
      </c>
      <c r="E14" s="46"/>
      <c r="F14" s="35" t="str">
        <f t="shared" si="1"/>
        <v/>
      </c>
      <c r="G14" s="22"/>
      <c r="H14" s="35" t="str">
        <f t="shared" si="2"/>
        <v/>
      </c>
      <c r="I14" s="22"/>
      <c r="J14" s="35" t="str">
        <f t="shared" si="3"/>
        <v/>
      </c>
      <c r="K14" s="49"/>
    </row>
    <row r="15" spans="1:11" ht="43.5" customHeight="1">
      <c r="A15" s="101">
        <v>4</v>
      </c>
      <c r="B15" s="107" t="s">
        <v>71</v>
      </c>
      <c r="C15" s="103"/>
      <c r="D15" s="104" t="str">
        <f t="shared" si="0"/>
        <v/>
      </c>
      <c r="E15" s="105"/>
      <c r="F15" s="104" t="str">
        <f t="shared" si="1"/>
        <v/>
      </c>
      <c r="G15" s="103"/>
      <c r="H15" s="104" t="str">
        <f t="shared" si="2"/>
        <v/>
      </c>
      <c r="I15" s="103"/>
      <c r="J15" s="104" t="str">
        <f t="shared" si="3"/>
        <v/>
      </c>
      <c r="K15" s="106"/>
    </row>
    <row r="16" spans="1:11" ht="27.75" customHeight="1">
      <c r="A16" s="16">
        <v>5</v>
      </c>
      <c r="B16" s="40" t="s">
        <v>31</v>
      </c>
      <c r="C16" s="22"/>
      <c r="D16" s="35" t="str">
        <f t="shared" si="0"/>
        <v/>
      </c>
      <c r="E16" s="46"/>
      <c r="F16" s="35" t="str">
        <f t="shared" si="1"/>
        <v/>
      </c>
      <c r="G16" s="22"/>
      <c r="H16" s="35" t="str">
        <f t="shared" si="2"/>
        <v/>
      </c>
      <c r="I16" s="22"/>
      <c r="J16" s="35" t="str">
        <f t="shared" si="3"/>
        <v/>
      </c>
      <c r="K16" s="49"/>
    </row>
    <row r="17" spans="1:11" ht="30">
      <c r="A17" s="101">
        <v>6</v>
      </c>
      <c r="B17" s="102" t="s">
        <v>32</v>
      </c>
      <c r="C17" s="103"/>
      <c r="D17" s="104" t="str">
        <f t="shared" si="0"/>
        <v/>
      </c>
      <c r="E17" s="105"/>
      <c r="F17" s="104" t="str">
        <f t="shared" si="1"/>
        <v/>
      </c>
      <c r="G17" s="103"/>
      <c r="H17" s="104" t="str">
        <f t="shared" si="2"/>
        <v/>
      </c>
      <c r="I17" s="103"/>
      <c r="J17" s="104" t="str">
        <f t="shared" si="3"/>
        <v/>
      </c>
      <c r="K17" s="106"/>
    </row>
    <row r="18" spans="1:11" ht="39.95" customHeight="1">
      <c r="A18" s="101">
        <v>7</v>
      </c>
      <c r="B18" s="102" t="s">
        <v>33</v>
      </c>
      <c r="C18" s="103"/>
      <c r="D18" s="104" t="str">
        <f t="shared" si="0"/>
        <v/>
      </c>
      <c r="E18" s="105"/>
      <c r="F18" s="104" t="str">
        <f t="shared" si="1"/>
        <v/>
      </c>
      <c r="G18" s="103"/>
      <c r="H18" s="104" t="str">
        <f t="shared" si="2"/>
        <v/>
      </c>
      <c r="I18" s="103"/>
      <c r="J18" s="104" t="str">
        <f t="shared" si="3"/>
        <v/>
      </c>
      <c r="K18" s="106"/>
    </row>
    <row r="19" spans="1:11" ht="41.1" customHeight="1" thickBot="1">
      <c r="A19" s="42">
        <v>8</v>
      </c>
      <c r="B19" s="45" t="s">
        <v>34</v>
      </c>
      <c r="C19" s="23"/>
      <c r="D19" s="36" t="str">
        <f t="shared" si="0"/>
        <v/>
      </c>
      <c r="E19" s="26"/>
      <c r="F19" s="36" t="str">
        <f t="shared" si="1"/>
        <v/>
      </c>
      <c r="G19" s="23"/>
      <c r="H19" s="36" t="str">
        <f t="shared" si="2"/>
        <v/>
      </c>
      <c r="I19" s="23"/>
      <c r="J19" s="36" t="str">
        <f t="shared" si="3"/>
        <v/>
      </c>
      <c r="K19" s="50"/>
    </row>
    <row r="20" spans="1:10" s="9" customFormat="1" ht="15.75" thickBot="1">
      <c r="A20" s="15"/>
      <c r="B20" s="15" t="s">
        <v>35</v>
      </c>
      <c r="C20" s="125" t="s">
        <v>4</v>
      </c>
      <c r="D20" s="124"/>
      <c r="E20" s="124" t="s">
        <v>5</v>
      </c>
      <c r="F20" s="124"/>
      <c r="G20" s="124" t="s">
        <v>6</v>
      </c>
      <c r="H20" s="124"/>
      <c r="I20" s="124" t="s">
        <v>7</v>
      </c>
      <c r="J20" s="124"/>
    </row>
    <row r="21" spans="1:11" ht="75" customHeight="1" thickBot="1">
      <c r="A21" s="24" t="s">
        <v>24</v>
      </c>
      <c r="B21" s="25" t="s">
        <v>25</v>
      </c>
      <c r="C21" s="51" t="s">
        <v>26</v>
      </c>
      <c r="D21" s="52" t="s">
        <v>27</v>
      </c>
      <c r="E21" s="51" t="s">
        <v>26</v>
      </c>
      <c r="F21" s="52" t="s">
        <v>27</v>
      </c>
      <c r="G21" s="51" t="s">
        <v>26</v>
      </c>
      <c r="H21" s="52" t="s">
        <v>27</v>
      </c>
      <c r="I21" s="51" t="s">
        <v>26</v>
      </c>
      <c r="J21" s="52" t="s">
        <v>27</v>
      </c>
      <c r="K21" s="28" t="s">
        <v>36</v>
      </c>
    </row>
    <row r="22" spans="1:11" ht="69.6" customHeight="1">
      <c r="A22" s="38">
        <v>1</v>
      </c>
      <c r="B22" s="39" t="s">
        <v>37</v>
      </c>
      <c r="C22" s="22"/>
      <c r="D22" s="35" t="str">
        <f>IF(C22="ano",0,IF(C22="ne",0.02,""))</f>
        <v/>
      </c>
      <c r="E22" s="22"/>
      <c r="F22" s="35" t="str">
        <f>IF(E22="ano",0,IF(E22="ne",0.02,""))</f>
        <v/>
      </c>
      <c r="G22" s="22"/>
      <c r="H22" s="35" t="str">
        <f>IF(G22="ano",0,IF(G22="ne",0.02,""))</f>
        <v/>
      </c>
      <c r="I22" s="22"/>
      <c r="J22" s="35" t="str">
        <f>IF(I22="ano",0,IF(I22="ne",0.02,""))</f>
        <v/>
      </c>
      <c r="K22" s="49"/>
    </row>
    <row r="23" spans="1:11" ht="57.95" customHeight="1">
      <c r="A23" s="101">
        <v>2</v>
      </c>
      <c r="B23" s="107" t="s">
        <v>38</v>
      </c>
      <c r="C23" s="103"/>
      <c r="D23" s="104" t="str">
        <f aca="true" t="shared" si="4" ref="D23:D27">IF(C23="ano",0,IF(C23="ne",0.02,""))</f>
        <v/>
      </c>
      <c r="E23" s="103"/>
      <c r="F23" s="104" t="str">
        <f aca="true" t="shared" si="5" ref="F23:F27">IF(E23="ano",0,IF(E23="ne",0.02,""))</f>
        <v/>
      </c>
      <c r="G23" s="103"/>
      <c r="H23" s="104" t="str">
        <f aca="true" t="shared" si="6" ref="H23:H27">IF(G23="ano",0,IF(G23="ne",0.02,""))</f>
        <v/>
      </c>
      <c r="I23" s="103"/>
      <c r="J23" s="104" t="str">
        <f aca="true" t="shared" si="7" ref="J23:J27">IF(I23="ano",0,IF(I23="ne",0.02,""))</f>
        <v/>
      </c>
      <c r="K23" s="106"/>
    </row>
    <row r="24" spans="1:11" ht="30">
      <c r="A24" s="16">
        <v>3</v>
      </c>
      <c r="B24" s="41" t="s">
        <v>39</v>
      </c>
      <c r="C24" s="22"/>
      <c r="D24" s="35" t="str">
        <f t="shared" si="4"/>
        <v/>
      </c>
      <c r="E24" s="22"/>
      <c r="F24" s="35" t="str">
        <f t="shared" si="5"/>
        <v/>
      </c>
      <c r="G24" s="22"/>
      <c r="H24" s="35" t="str">
        <f t="shared" si="6"/>
        <v/>
      </c>
      <c r="I24" s="22"/>
      <c r="J24" s="35" t="str">
        <f t="shared" si="7"/>
        <v/>
      </c>
      <c r="K24" s="49"/>
    </row>
    <row r="25" spans="1:11" ht="45">
      <c r="A25" s="101">
        <v>4</v>
      </c>
      <c r="B25" s="107" t="s">
        <v>40</v>
      </c>
      <c r="C25" s="103"/>
      <c r="D25" s="104" t="str">
        <f t="shared" si="4"/>
        <v/>
      </c>
      <c r="E25" s="103"/>
      <c r="F25" s="104" t="str">
        <f t="shared" si="5"/>
        <v/>
      </c>
      <c r="G25" s="103"/>
      <c r="H25" s="104" t="str">
        <f t="shared" si="6"/>
        <v/>
      </c>
      <c r="I25" s="103"/>
      <c r="J25" s="104" t="str">
        <f t="shared" si="7"/>
        <v/>
      </c>
      <c r="K25" s="106"/>
    </row>
    <row r="26" spans="1:11" ht="15">
      <c r="A26" s="16">
        <v>5</v>
      </c>
      <c r="B26" s="40" t="s">
        <v>41</v>
      </c>
      <c r="C26" s="22"/>
      <c r="D26" s="35" t="str">
        <f t="shared" si="4"/>
        <v/>
      </c>
      <c r="E26" s="22"/>
      <c r="F26" s="35" t="str">
        <f t="shared" si="5"/>
        <v/>
      </c>
      <c r="G26" s="22"/>
      <c r="H26" s="35" t="str">
        <f t="shared" si="6"/>
        <v/>
      </c>
      <c r="I26" s="22"/>
      <c r="J26" s="35" t="str">
        <f t="shared" si="7"/>
        <v/>
      </c>
      <c r="K26" s="49"/>
    </row>
    <row r="27" spans="1:11" ht="14.45" customHeight="1" thickBot="1">
      <c r="A27" s="113">
        <v>7</v>
      </c>
      <c r="B27" s="114" t="s">
        <v>43</v>
      </c>
      <c r="C27" s="115"/>
      <c r="D27" s="116" t="str">
        <f t="shared" si="4"/>
        <v/>
      </c>
      <c r="E27" s="115"/>
      <c r="F27" s="116" t="str">
        <f t="shared" si="5"/>
        <v/>
      </c>
      <c r="G27" s="115"/>
      <c r="H27" s="116" t="str">
        <f t="shared" si="6"/>
        <v/>
      </c>
      <c r="I27" s="115"/>
      <c r="J27" s="116" t="str">
        <f t="shared" si="7"/>
        <v/>
      </c>
      <c r="K27" s="117"/>
    </row>
    <row r="29" spans="1:10" ht="15.75" thickBot="1">
      <c r="A29" s="15"/>
      <c r="B29" s="15" t="s">
        <v>45</v>
      </c>
      <c r="C29" s="134" t="s">
        <v>4</v>
      </c>
      <c r="D29" s="135"/>
      <c r="E29" s="135" t="s">
        <v>5</v>
      </c>
      <c r="F29" s="135"/>
      <c r="G29" s="135" t="s">
        <v>6</v>
      </c>
      <c r="H29" s="135"/>
      <c r="I29" s="135" t="s">
        <v>7</v>
      </c>
      <c r="J29" s="135"/>
    </row>
    <row r="30" spans="1:11" ht="75" customHeight="1" thickBot="1">
      <c r="A30" s="24" t="s">
        <v>24</v>
      </c>
      <c r="B30" s="47" t="s">
        <v>25</v>
      </c>
      <c r="C30" s="51" t="s">
        <v>46</v>
      </c>
      <c r="D30" s="52" t="s">
        <v>47</v>
      </c>
      <c r="E30" s="51" t="s">
        <v>46</v>
      </c>
      <c r="F30" s="52" t="s">
        <v>47</v>
      </c>
      <c r="G30" s="51" t="s">
        <v>46</v>
      </c>
      <c r="H30" s="52" t="s">
        <v>47</v>
      </c>
      <c r="I30" s="51" t="s">
        <v>46</v>
      </c>
      <c r="J30" s="52" t="s">
        <v>47</v>
      </c>
      <c r="K30" s="28" t="s">
        <v>36</v>
      </c>
    </row>
    <row r="31" spans="1:11" ht="45.75" thickBot="1">
      <c r="A31" s="56">
        <v>1</v>
      </c>
      <c r="B31" s="57" t="s">
        <v>48</v>
      </c>
      <c r="C31" s="58"/>
      <c r="D31" s="59" t="str">
        <f>IF(C31="nulté",0,IF(C31="první",0,IF(C31="druhé",0.03,IF(C31="třetí",0.05,IF(C31="čtvrté (a další)",0.07,"")))))</f>
        <v/>
      </c>
      <c r="E31" s="58"/>
      <c r="F31" s="59" t="str">
        <f>IF(E31="nulté",0,IF(E31="první",0,IF(E31="druhé",0.03,IF(E31="třetí",0.05,IF(E31="čtvrté (a další)",0.07,"")))))</f>
        <v/>
      </c>
      <c r="G31" s="58"/>
      <c r="H31" s="59" t="str">
        <f>IF(G31="nulté",0,IF(G31="první",0,IF(G31="druhé",0.03,IF(G31="třetí",0.05,IF(G31="čtvrté (a další)",0.07,"")))))</f>
        <v/>
      </c>
      <c r="I31" s="58"/>
      <c r="J31" s="59" t="str">
        <f>IF(I31="nulté",0,IF(I31="první",0,IF(I31="druhé",0.03,IF(I31="třetí",0.05,IF(I31="čtvrté (a další)",0.07,"")))))</f>
        <v/>
      </c>
      <c r="K31" s="60"/>
    </row>
    <row r="32" spans="2:10" ht="15.75" thickBot="1">
      <c r="B32" s="10"/>
      <c r="C32" s="14"/>
      <c r="D32" s="14"/>
      <c r="E32" s="14"/>
      <c r="F32" s="14"/>
      <c r="G32" s="14"/>
      <c r="H32" s="14"/>
      <c r="I32" s="14"/>
      <c r="J32" s="2"/>
    </row>
    <row r="33" spans="2:11" ht="30">
      <c r="B33" s="5"/>
      <c r="C33" s="121" t="s">
        <v>4</v>
      </c>
      <c r="D33" s="122"/>
      <c r="E33" s="123" t="s">
        <v>5</v>
      </c>
      <c r="F33" s="122"/>
      <c r="G33" s="123" t="s">
        <v>6</v>
      </c>
      <c r="H33" s="122"/>
      <c r="I33" s="123" t="s">
        <v>7</v>
      </c>
      <c r="J33" s="122"/>
      <c r="K33" s="32" t="s">
        <v>8</v>
      </c>
    </row>
    <row r="34" spans="1:11" ht="16.5" thickBot="1">
      <c r="A34" s="33"/>
      <c r="B34" s="34" t="s">
        <v>53</v>
      </c>
      <c r="C34" s="29"/>
      <c r="D34" s="54">
        <f>SUM(D12:D19,D22:D27,D31:D31)</f>
        <v>0</v>
      </c>
      <c r="E34" s="30"/>
      <c r="F34" s="54">
        <f>SUM(F12:F19,F22:F27,F31:F31)</f>
        <v>0</v>
      </c>
      <c r="G34" s="31"/>
      <c r="H34" s="54">
        <f>SUM(H12:H19,H22:H27,H31:H31)</f>
        <v>0</v>
      </c>
      <c r="I34" s="31"/>
      <c r="J34" s="54">
        <f>SUM(J12:J19,J22:J27,J31:J31)</f>
        <v>0</v>
      </c>
      <c r="K34" s="55">
        <f>SUM(K12:K19,K22:K27,K31:K31)</f>
        <v>0</v>
      </c>
    </row>
    <row r="35" ht="15">
      <c r="B35" s="27"/>
    </row>
    <row r="36" ht="15">
      <c r="B36" s="27"/>
    </row>
  </sheetData>
  <sheetProtection algorithmName="SHA-512" hashValue="qrJ1h6fb7G+Ts2wENgVf336l8e6dYWsfMtQn5ROxQGW+U/xxzHM5EwHqdBpYsZec1ykR87KpEqqO18krMlybbQ==" saltValue="+FBTG+Hsr3jdWSGvJgbHjQ==" spinCount="100000" sheet="1" objects="1" scenarios="1"/>
  <protectedRanges>
    <protectedRange sqref="K12:K19 K31 K22:K27" name="Kontrola objednatele"/>
    <protectedRange sqref="C4:J8" name="Info"/>
    <protectedRange sqref="C12:C19 E12:E19 G12:G19 I12:I19 E22:E27 G22:G27 I22:I27 I31 C31 E31 G31 C22:C27" name="KPI"/>
  </protectedRanges>
  <mergeCells count="40">
    <mergeCell ref="C29:D29"/>
    <mergeCell ref="E29:F29"/>
    <mergeCell ref="G29:H29"/>
    <mergeCell ref="I29:J29"/>
    <mergeCell ref="C33:D33"/>
    <mergeCell ref="E33:F33"/>
    <mergeCell ref="G33:H33"/>
    <mergeCell ref="I33:J33"/>
    <mergeCell ref="C10:D10"/>
    <mergeCell ref="E10:F10"/>
    <mergeCell ref="G10:H10"/>
    <mergeCell ref="I10:J10"/>
    <mergeCell ref="C20:D20"/>
    <mergeCell ref="E20:F20"/>
    <mergeCell ref="G20:H20"/>
    <mergeCell ref="I20:J20"/>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dataValidations count="2">
    <dataValidation type="list" allowBlank="1" showInputMessage="1" showErrorMessage="1" sqref="C12:C19 E12:E19 G12:G19 I12:I19 E22:E27 G22:G27 I22:I27 C22:C27">
      <formula1>'Pomocný list'!$A$1:$A$2</formula1>
    </dataValidation>
    <dataValidation type="list" allowBlank="1" showInputMessage="1" showErrorMessage="1" sqref="G31:G32 E31:E32 C31:C32 I31:I32">
      <formula1>'Pomocný list'!$A$3:$A$7</formula1>
    </dataValidation>
  </dataValidations>
  <printOptions/>
  <pageMargins left="0.7" right="0.7" top="0.787401575" bottom="0.787401575" header="0.3" footer="0.3"/>
  <pageSetup horizontalDpi="600" verticalDpi="600" orientation="landscape" paperSize="9" r:id="rId1"/>
  <rowBreaks count="2" manualBreakCount="2">
    <brk id="19" max="16383" man="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65C18-0238-41C0-819A-ED383FFAC16D}">
  <dimension ref="A1:K40"/>
  <sheetViews>
    <sheetView zoomScale="55" zoomScaleNormal="55" workbookViewId="0" topLeftCell="A1">
      <selection activeCell="D12" sqref="D12:J19"/>
    </sheetView>
  </sheetViews>
  <sheetFormatPr defaultColWidth="8.7109375" defaultRowHeight="15"/>
  <cols>
    <col min="1" max="1" width="3.140625" style="0" customWidth="1"/>
    <col min="2" max="2" width="42.57421875" style="0" customWidth="1"/>
    <col min="3" max="3" width="5.421875" style="0" customWidth="1"/>
    <col min="4" max="4" width="11.57421875" style="0" customWidth="1"/>
    <col min="5" max="5" width="5.421875" style="0" customWidth="1"/>
    <col min="6" max="6" width="11.57421875" style="0" customWidth="1"/>
    <col min="7" max="7" width="5.421875" style="0" customWidth="1"/>
    <col min="8" max="8" width="11.57421875" style="0" customWidth="1"/>
    <col min="9" max="9" width="5.421875" style="0" customWidth="1"/>
    <col min="10" max="10" width="11.57421875" style="0" customWidth="1"/>
    <col min="11" max="11" width="13.28125" style="0" customWidth="1"/>
  </cols>
  <sheetData>
    <row r="1" spans="1:11" ht="20.25" thickBot="1">
      <c r="A1" s="6" t="s">
        <v>16</v>
      </c>
      <c r="B1" s="6"/>
      <c r="C1" s="7"/>
      <c r="D1" s="8"/>
      <c r="E1" s="11"/>
      <c r="F1" s="11"/>
      <c r="G1" s="12"/>
      <c r="H1" s="12"/>
      <c r="I1" s="12"/>
      <c r="J1" s="12"/>
      <c r="K1" s="13"/>
    </row>
    <row r="2" spans="1:4" ht="5.1" customHeight="1">
      <c r="A2" s="17"/>
      <c r="B2" s="17"/>
      <c r="C2" s="3"/>
      <c r="D2" s="4"/>
    </row>
    <row r="3" spans="2:10" ht="16.5" thickBot="1">
      <c r="B3" s="18" t="s">
        <v>68</v>
      </c>
      <c r="C3" s="125" t="s">
        <v>4</v>
      </c>
      <c r="D3" s="124"/>
      <c r="E3" s="124" t="s">
        <v>5</v>
      </c>
      <c r="F3" s="124"/>
      <c r="G3" s="124" t="s">
        <v>6</v>
      </c>
      <c r="H3" s="124"/>
      <c r="I3" s="124" t="s">
        <v>7</v>
      </c>
      <c r="J3" s="124"/>
    </row>
    <row r="4" spans="2:10" ht="15">
      <c r="B4" s="20" t="s">
        <v>18</v>
      </c>
      <c r="C4" s="136"/>
      <c r="D4" s="127"/>
      <c r="E4" s="126"/>
      <c r="F4" s="127"/>
      <c r="G4" s="126"/>
      <c r="H4" s="127"/>
      <c r="I4" s="126"/>
      <c r="J4" s="127"/>
    </row>
    <row r="5" spans="2:10" ht="15">
      <c r="B5" s="101" t="s">
        <v>19</v>
      </c>
      <c r="C5" s="137"/>
      <c r="D5" s="129"/>
      <c r="E5" s="128"/>
      <c r="F5" s="129"/>
      <c r="G5" s="128"/>
      <c r="H5" s="129"/>
      <c r="I5" s="128"/>
      <c r="J5" s="129"/>
    </row>
    <row r="6" spans="2:10" ht="15">
      <c r="B6" s="19" t="s">
        <v>20</v>
      </c>
      <c r="C6" s="138"/>
      <c r="D6" s="131"/>
      <c r="E6" s="130"/>
      <c r="F6" s="131"/>
      <c r="G6" s="130"/>
      <c r="H6" s="131"/>
      <c r="I6" s="130"/>
      <c r="J6" s="131"/>
    </row>
    <row r="7" spans="2:10" ht="15">
      <c r="B7" s="101" t="s">
        <v>21</v>
      </c>
      <c r="C7" s="137"/>
      <c r="D7" s="129"/>
      <c r="E7" s="128"/>
      <c r="F7" s="129"/>
      <c r="G7" s="128"/>
      <c r="H7" s="129"/>
      <c r="I7" s="128"/>
      <c r="J7" s="129"/>
    </row>
    <row r="8" spans="2:10" ht="15.75" thickBot="1">
      <c r="B8" s="21" t="s">
        <v>22</v>
      </c>
      <c r="C8" s="132"/>
      <c r="D8" s="133"/>
      <c r="E8" s="132"/>
      <c r="F8" s="133"/>
      <c r="G8" s="132"/>
      <c r="H8" s="133"/>
      <c r="I8" s="132"/>
      <c r="J8" s="133"/>
    </row>
    <row r="9" spans="2:10" ht="5.1" customHeight="1">
      <c r="B9" s="14"/>
      <c r="C9" s="14"/>
      <c r="D9" s="14"/>
      <c r="E9" s="14"/>
      <c r="F9" s="14"/>
      <c r="G9" s="14"/>
      <c r="H9" s="14"/>
      <c r="I9" s="14"/>
      <c r="J9" s="14"/>
    </row>
    <row r="10" spans="1:10" ht="15.75" thickBot="1">
      <c r="A10" s="15"/>
      <c r="B10" s="15" t="s">
        <v>23</v>
      </c>
      <c r="C10" s="125" t="s">
        <v>4</v>
      </c>
      <c r="D10" s="124"/>
      <c r="E10" s="124" t="s">
        <v>5</v>
      </c>
      <c r="F10" s="124"/>
      <c r="G10" s="124" t="s">
        <v>6</v>
      </c>
      <c r="H10" s="124"/>
      <c r="I10" s="124" t="s">
        <v>7</v>
      </c>
      <c r="J10" s="124"/>
    </row>
    <row r="11" spans="1:11" s="37" customFormat="1" ht="75.75" customHeight="1" thickBot="1">
      <c r="A11" s="24" t="s">
        <v>24</v>
      </c>
      <c r="B11" s="25" t="s">
        <v>25</v>
      </c>
      <c r="C11" s="51" t="s">
        <v>26</v>
      </c>
      <c r="D11" s="52" t="s">
        <v>27</v>
      </c>
      <c r="E11" s="53" t="s">
        <v>26</v>
      </c>
      <c r="F11" s="53" t="s">
        <v>27</v>
      </c>
      <c r="G11" s="51" t="s">
        <v>26</v>
      </c>
      <c r="H11" s="53" t="s">
        <v>27</v>
      </c>
      <c r="I11" s="51" t="s">
        <v>26</v>
      </c>
      <c r="J11" s="52" t="s">
        <v>27</v>
      </c>
      <c r="K11" s="28" t="s">
        <v>69</v>
      </c>
    </row>
    <row r="12" spans="1:11" ht="22.5" customHeight="1">
      <c r="A12" s="38">
        <v>1</v>
      </c>
      <c r="B12" s="44" t="s">
        <v>28</v>
      </c>
      <c r="C12" s="22"/>
      <c r="D12" s="35" t="str">
        <f>IF(C12="ano",0,IF(C12="ne",0.1,""))</f>
        <v/>
      </c>
      <c r="E12" s="46"/>
      <c r="F12" s="35" t="str">
        <f>IF(E12="ano",0,IF(E12="ne",0.1,""))</f>
        <v/>
      </c>
      <c r="G12" s="22"/>
      <c r="H12" s="35" t="str">
        <f>IF(G12="ano",0,IF(G12="ne",0.1,""))</f>
        <v/>
      </c>
      <c r="I12" s="22"/>
      <c r="J12" s="35" t="str">
        <f>IF(I12="ano",0,IF(I12="ne",0.1,""))</f>
        <v/>
      </c>
      <c r="K12" s="49"/>
    </row>
    <row r="13" spans="1:11" ht="30">
      <c r="A13" s="101">
        <v>2</v>
      </c>
      <c r="B13" s="102" t="s">
        <v>29</v>
      </c>
      <c r="C13" s="103"/>
      <c r="D13" s="104" t="str">
        <f aca="true" t="shared" si="0" ref="D13:D19">IF(C13="ano",0,IF(C13="ne",0.1,""))</f>
        <v/>
      </c>
      <c r="E13" s="105"/>
      <c r="F13" s="104" t="str">
        <f aca="true" t="shared" si="1" ref="F13:F19">IF(E13="ano",0,IF(E13="ne",0.1,""))</f>
        <v/>
      </c>
      <c r="G13" s="103"/>
      <c r="H13" s="104" t="str">
        <f aca="true" t="shared" si="2" ref="H13:H19">IF(G13="ano",0,IF(G13="ne",0.1,""))</f>
        <v/>
      </c>
      <c r="I13" s="103"/>
      <c r="J13" s="104" t="str">
        <f aca="true" t="shared" si="3" ref="J13:J19">IF(I13="ano",0,IF(I13="ne",0.1,""))</f>
        <v/>
      </c>
      <c r="K13" s="106"/>
    </row>
    <row r="14" spans="1:11" ht="41.1" customHeight="1">
      <c r="A14" s="16">
        <v>3</v>
      </c>
      <c r="B14" s="41" t="s">
        <v>30</v>
      </c>
      <c r="C14" s="22"/>
      <c r="D14" s="35" t="str">
        <f t="shared" si="0"/>
        <v/>
      </c>
      <c r="E14" s="46"/>
      <c r="F14" s="35" t="str">
        <f t="shared" si="1"/>
        <v/>
      </c>
      <c r="G14" s="22"/>
      <c r="H14" s="35" t="str">
        <f t="shared" si="2"/>
        <v/>
      </c>
      <c r="I14" s="22"/>
      <c r="J14" s="35" t="str">
        <f t="shared" si="3"/>
        <v/>
      </c>
      <c r="K14" s="49"/>
    </row>
    <row r="15" spans="1:11" ht="44.25" customHeight="1">
      <c r="A15" s="101">
        <v>4</v>
      </c>
      <c r="B15" s="107" t="s">
        <v>71</v>
      </c>
      <c r="C15" s="103"/>
      <c r="D15" s="104" t="str">
        <f t="shared" si="0"/>
        <v/>
      </c>
      <c r="E15" s="105"/>
      <c r="F15" s="104" t="str">
        <f t="shared" si="1"/>
        <v/>
      </c>
      <c r="G15" s="103"/>
      <c r="H15" s="104" t="str">
        <f t="shared" si="2"/>
        <v/>
      </c>
      <c r="I15" s="103"/>
      <c r="J15" s="104" t="str">
        <f t="shared" si="3"/>
        <v/>
      </c>
      <c r="K15" s="106"/>
    </row>
    <row r="16" spans="1:11" ht="30.95" customHeight="1">
      <c r="A16" s="16">
        <v>5</v>
      </c>
      <c r="B16" s="40" t="s">
        <v>31</v>
      </c>
      <c r="C16" s="22"/>
      <c r="D16" s="35" t="str">
        <f t="shared" si="0"/>
        <v/>
      </c>
      <c r="E16" s="46"/>
      <c r="F16" s="35" t="str">
        <f t="shared" si="1"/>
        <v/>
      </c>
      <c r="G16" s="22"/>
      <c r="H16" s="35" t="str">
        <f t="shared" si="2"/>
        <v/>
      </c>
      <c r="I16" s="22"/>
      <c r="J16" s="35" t="str">
        <f t="shared" si="3"/>
        <v/>
      </c>
      <c r="K16" s="49"/>
    </row>
    <row r="17" spans="1:11" ht="30">
      <c r="A17" s="101">
        <v>6</v>
      </c>
      <c r="B17" s="102" t="s">
        <v>32</v>
      </c>
      <c r="C17" s="103"/>
      <c r="D17" s="104" t="str">
        <f t="shared" si="0"/>
        <v/>
      </c>
      <c r="E17" s="105"/>
      <c r="F17" s="104" t="str">
        <f t="shared" si="1"/>
        <v/>
      </c>
      <c r="G17" s="103"/>
      <c r="H17" s="104" t="str">
        <f t="shared" si="2"/>
        <v/>
      </c>
      <c r="I17" s="103"/>
      <c r="J17" s="104" t="str">
        <f t="shared" si="3"/>
        <v/>
      </c>
      <c r="K17" s="106"/>
    </row>
    <row r="18" spans="1:11" ht="39.95" customHeight="1">
      <c r="A18" s="101">
        <v>7</v>
      </c>
      <c r="B18" s="102" t="s">
        <v>33</v>
      </c>
      <c r="C18" s="103"/>
      <c r="D18" s="104" t="str">
        <f t="shared" si="0"/>
        <v/>
      </c>
      <c r="E18" s="105"/>
      <c r="F18" s="104" t="str">
        <f t="shared" si="1"/>
        <v/>
      </c>
      <c r="G18" s="103"/>
      <c r="H18" s="104" t="str">
        <f t="shared" si="2"/>
        <v/>
      </c>
      <c r="I18" s="103"/>
      <c r="J18" s="104" t="str">
        <f t="shared" si="3"/>
        <v/>
      </c>
      <c r="K18" s="106"/>
    </row>
    <row r="19" spans="1:11" ht="41.1" customHeight="1" thickBot="1">
      <c r="A19" s="42">
        <v>8</v>
      </c>
      <c r="B19" s="45" t="s">
        <v>34</v>
      </c>
      <c r="C19" s="23"/>
      <c r="D19" s="36" t="str">
        <f t="shared" si="0"/>
        <v/>
      </c>
      <c r="E19" s="26"/>
      <c r="F19" s="36" t="str">
        <f t="shared" si="1"/>
        <v/>
      </c>
      <c r="G19" s="23"/>
      <c r="H19" s="36" t="str">
        <f t="shared" si="2"/>
        <v/>
      </c>
      <c r="I19" s="23"/>
      <c r="J19" s="36" t="str">
        <f t="shared" si="3"/>
        <v/>
      </c>
      <c r="K19" s="50"/>
    </row>
    <row r="20" spans="1:10" s="9" customFormat="1" ht="15.75" thickBot="1">
      <c r="A20" s="15"/>
      <c r="B20" s="15" t="s">
        <v>35</v>
      </c>
      <c r="C20" s="125" t="s">
        <v>4</v>
      </c>
      <c r="D20" s="124"/>
      <c r="E20" s="124" t="s">
        <v>5</v>
      </c>
      <c r="F20" s="124"/>
      <c r="G20" s="124" t="s">
        <v>6</v>
      </c>
      <c r="H20" s="124"/>
      <c r="I20" s="124" t="s">
        <v>7</v>
      </c>
      <c r="J20" s="124"/>
    </row>
    <row r="21" spans="1:11" ht="75" customHeight="1" thickBot="1">
      <c r="A21" s="24" t="s">
        <v>24</v>
      </c>
      <c r="B21" s="25" t="s">
        <v>25</v>
      </c>
      <c r="C21" s="51" t="s">
        <v>26</v>
      </c>
      <c r="D21" s="52" t="s">
        <v>27</v>
      </c>
      <c r="E21" s="51" t="s">
        <v>26</v>
      </c>
      <c r="F21" s="52" t="s">
        <v>27</v>
      </c>
      <c r="G21" s="51" t="s">
        <v>26</v>
      </c>
      <c r="H21" s="52" t="s">
        <v>27</v>
      </c>
      <c r="I21" s="51" t="s">
        <v>26</v>
      </c>
      <c r="J21" s="52" t="s">
        <v>27</v>
      </c>
      <c r="K21" s="28" t="s">
        <v>36</v>
      </c>
    </row>
    <row r="22" spans="1:11" ht="69.6" customHeight="1">
      <c r="A22" s="38">
        <v>1</v>
      </c>
      <c r="B22" s="39" t="s">
        <v>37</v>
      </c>
      <c r="C22" s="22"/>
      <c r="D22" s="35" t="str">
        <f>IF(C22="ano",0,IF(C22="ne",0.02,""))</f>
        <v/>
      </c>
      <c r="E22" s="22"/>
      <c r="F22" s="35" t="str">
        <f>IF(E22="ano",0,IF(E22="ne",0.02,""))</f>
        <v/>
      </c>
      <c r="G22" s="22"/>
      <c r="H22" s="35" t="str">
        <f>IF(G22="ano",0,IF(G22="ne",0.02,""))</f>
        <v/>
      </c>
      <c r="I22" s="22"/>
      <c r="J22" s="35" t="str">
        <f>IF(I22="ano",0,IF(I22="ne",0.02,""))</f>
        <v/>
      </c>
      <c r="K22" s="49"/>
    </row>
    <row r="23" spans="1:11" ht="57.95" customHeight="1">
      <c r="A23" s="101">
        <v>2</v>
      </c>
      <c r="B23" s="107" t="s">
        <v>38</v>
      </c>
      <c r="C23" s="103"/>
      <c r="D23" s="104" t="str">
        <f aca="true" t="shared" si="4" ref="D23:D28">IF(C23="ano",0,IF(C23="ne",0.02,""))</f>
        <v/>
      </c>
      <c r="E23" s="103"/>
      <c r="F23" s="104" t="str">
        <f aca="true" t="shared" si="5" ref="F23:F28">IF(E23="ano",0,IF(E23="ne",0.02,""))</f>
        <v/>
      </c>
      <c r="G23" s="103"/>
      <c r="H23" s="104" t="str">
        <f aca="true" t="shared" si="6" ref="H23:H26">IF(G23="ano",0,IF(G23="ne",0.02,""))</f>
        <v/>
      </c>
      <c r="I23" s="103"/>
      <c r="J23" s="104" t="str">
        <f aca="true" t="shared" si="7" ref="J23:J28">IF(I23="ano",0,IF(I23="ne",0.02,""))</f>
        <v/>
      </c>
      <c r="K23" s="106"/>
    </row>
    <row r="24" spans="1:11" ht="30">
      <c r="A24" s="16">
        <v>3</v>
      </c>
      <c r="B24" s="41" t="s">
        <v>39</v>
      </c>
      <c r="C24" s="22"/>
      <c r="D24" s="35" t="str">
        <f t="shared" si="4"/>
        <v/>
      </c>
      <c r="E24" s="22"/>
      <c r="F24" s="35" t="str">
        <f t="shared" si="5"/>
        <v/>
      </c>
      <c r="G24" s="22"/>
      <c r="H24" s="35" t="str">
        <f t="shared" si="6"/>
        <v/>
      </c>
      <c r="I24" s="22"/>
      <c r="J24" s="35" t="str">
        <f t="shared" si="7"/>
        <v/>
      </c>
      <c r="K24" s="49"/>
    </row>
    <row r="25" spans="1:11" ht="45">
      <c r="A25" s="101">
        <v>4</v>
      </c>
      <c r="B25" s="107" t="s">
        <v>40</v>
      </c>
      <c r="C25" s="103"/>
      <c r="D25" s="104" t="str">
        <f t="shared" si="4"/>
        <v/>
      </c>
      <c r="E25" s="103"/>
      <c r="F25" s="104" t="str">
        <f t="shared" si="5"/>
        <v/>
      </c>
      <c r="G25" s="103"/>
      <c r="H25" s="104" t="str">
        <f t="shared" si="6"/>
        <v/>
      </c>
      <c r="I25" s="103"/>
      <c r="J25" s="104" t="str">
        <f t="shared" si="7"/>
        <v/>
      </c>
      <c r="K25" s="106"/>
    </row>
    <row r="26" spans="1:11" ht="15">
      <c r="A26" s="16">
        <v>5</v>
      </c>
      <c r="B26" s="40" t="s">
        <v>41</v>
      </c>
      <c r="C26" s="22"/>
      <c r="D26" s="35" t="str">
        <f t="shared" si="4"/>
        <v/>
      </c>
      <c r="E26" s="22"/>
      <c r="F26" s="35" t="str">
        <f t="shared" si="5"/>
        <v/>
      </c>
      <c r="G26" s="22"/>
      <c r="H26" s="35" t="str">
        <f t="shared" si="6"/>
        <v/>
      </c>
      <c r="I26" s="22"/>
      <c r="J26" s="35" t="str">
        <f t="shared" si="7"/>
        <v/>
      </c>
      <c r="K26" s="49"/>
    </row>
    <row r="27" spans="1:11" ht="15">
      <c r="A27" s="101">
        <v>6</v>
      </c>
      <c r="B27" s="107" t="s">
        <v>42</v>
      </c>
      <c r="C27" s="103"/>
      <c r="D27" s="104" t="str">
        <f t="shared" si="4"/>
        <v/>
      </c>
      <c r="E27" s="103"/>
      <c r="F27" s="104" t="str">
        <f t="shared" si="5"/>
        <v/>
      </c>
      <c r="G27" s="103"/>
      <c r="H27" s="104" t="str">
        <f aca="true" t="shared" si="8" ref="H27:H28">IF(G27="ano",0,IF(G27="ne",0.02,""))</f>
        <v/>
      </c>
      <c r="I27" s="103"/>
      <c r="J27" s="104" t="str">
        <f t="shared" si="7"/>
        <v/>
      </c>
      <c r="K27" s="106"/>
    </row>
    <row r="28" spans="1:11" ht="14.45" customHeight="1" thickBot="1">
      <c r="A28" s="42">
        <v>7</v>
      </c>
      <c r="B28" s="43" t="s">
        <v>43</v>
      </c>
      <c r="C28" s="23"/>
      <c r="D28" s="36" t="str">
        <f t="shared" si="4"/>
        <v/>
      </c>
      <c r="E28" s="23"/>
      <c r="F28" s="36" t="str">
        <f t="shared" si="5"/>
        <v/>
      </c>
      <c r="G28" s="23"/>
      <c r="H28" s="36" t="str">
        <f t="shared" si="8"/>
        <v/>
      </c>
      <c r="I28" s="23"/>
      <c r="J28" s="36" t="str">
        <f t="shared" si="7"/>
        <v/>
      </c>
      <c r="K28" s="50"/>
    </row>
    <row r="30" spans="1:10" ht="15.75" thickBot="1">
      <c r="A30" s="15"/>
      <c r="B30" s="15" t="s">
        <v>45</v>
      </c>
      <c r="C30" s="134" t="s">
        <v>4</v>
      </c>
      <c r="D30" s="135"/>
      <c r="E30" s="135" t="s">
        <v>5</v>
      </c>
      <c r="F30" s="135"/>
      <c r="G30" s="135" t="s">
        <v>6</v>
      </c>
      <c r="H30" s="135"/>
      <c r="I30" s="135" t="s">
        <v>7</v>
      </c>
      <c r="J30" s="135"/>
    </row>
    <row r="31" spans="1:11" ht="75" customHeight="1" thickBot="1">
      <c r="A31" s="24" t="s">
        <v>24</v>
      </c>
      <c r="B31" s="47" t="s">
        <v>25</v>
      </c>
      <c r="C31" s="51" t="s">
        <v>46</v>
      </c>
      <c r="D31" s="52" t="s">
        <v>47</v>
      </c>
      <c r="E31" s="51" t="s">
        <v>46</v>
      </c>
      <c r="F31" s="52" t="s">
        <v>47</v>
      </c>
      <c r="G31" s="51" t="s">
        <v>46</v>
      </c>
      <c r="H31" s="52" t="s">
        <v>47</v>
      </c>
      <c r="I31" s="51" t="s">
        <v>46</v>
      </c>
      <c r="J31" s="52" t="s">
        <v>47</v>
      </c>
      <c r="K31" s="28" t="s">
        <v>36</v>
      </c>
    </row>
    <row r="32" spans="1:11" ht="45">
      <c r="A32" s="16">
        <v>1</v>
      </c>
      <c r="B32" s="41" t="s">
        <v>48</v>
      </c>
      <c r="C32" s="22"/>
      <c r="D32" s="35" t="str">
        <f>IF(C32="nulté",0,IF(C32="první",0,IF(C32="druhé",0.03,IF(C32="třetí",0.05,IF(C32="čtvrté (a další)",0.07,"")))))</f>
        <v/>
      </c>
      <c r="E32" s="22"/>
      <c r="F32" s="35" t="str">
        <f>IF(E32="nulté",0,IF(E32="první",0,IF(E32="druhé",0.03,IF(E32="třetí",0.05,IF(E32="čtvrté (a další)",0.07,"")))))</f>
        <v/>
      </c>
      <c r="G32" s="22"/>
      <c r="H32" s="35" t="str">
        <f>IF(G32="nulté",0,IF(G32="první",0,IF(G32="druhé",0.03,IF(G32="třetí",0.05,IF(G32="čtvrté (a další)",0.07,"")))))</f>
        <v/>
      </c>
      <c r="I32" s="22"/>
      <c r="J32" s="35" t="str">
        <f>IF(I32="nulté",0,IF(I32="první",0,IF(I32="druhé",0.03,IF(I32="třetí",0.05,IF(I32="čtvrté (a další)",0.07,"")))))</f>
        <v/>
      </c>
      <c r="K32" s="49"/>
    </row>
    <row r="33" spans="1:11" ht="30">
      <c r="A33" s="101">
        <v>3</v>
      </c>
      <c r="B33" s="107" t="s">
        <v>50</v>
      </c>
      <c r="C33" s="103"/>
      <c r="D33" s="104" t="str">
        <f aca="true" t="shared" si="9" ref="D33:D35">IF(C33="nulté",0,IF(C33="první",0,IF(C33="druhé",0.03,IF(C33="třetí",0.05,IF(C33="čtvrté (a další)",0.07,"")))))</f>
        <v/>
      </c>
      <c r="E33" s="103"/>
      <c r="F33" s="104" t="str">
        <f aca="true" t="shared" si="10" ref="F33:F35">IF(E33="nulté",0,IF(E33="první",0,IF(E33="druhé",0.03,IF(E33="třetí",0.05,IF(E33="čtvrté (a další)",0.07,"")))))</f>
        <v/>
      </c>
      <c r="G33" s="103"/>
      <c r="H33" s="104" t="str">
        <f aca="true" t="shared" si="11" ref="H33:H35">IF(G33="nulté",0,IF(G33="první",0,IF(G33="druhé",0.03,IF(G33="třetí",0.05,IF(G33="čtvrté (a další)",0.07,"")))))</f>
        <v/>
      </c>
      <c r="I33" s="103"/>
      <c r="J33" s="104" t="str">
        <f aca="true" t="shared" si="12" ref="J33:J35">IF(I33="nulté",0,IF(I33="první",0,IF(I33="druhé",0.03,IF(I33="třetí",0.05,IF(I33="čtvrté (a další)",0.07,"")))))</f>
        <v/>
      </c>
      <c r="K33" s="106"/>
    </row>
    <row r="34" spans="1:11" ht="30">
      <c r="A34" s="101">
        <v>6</v>
      </c>
      <c r="B34" s="118" t="s">
        <v>56</v>
      </c>
      <c r="C34" s="103"/>
      <c r="D34" s="104" t="str">
        <f t="shared" si="9"/>
        <v/>
      </c>
      <c r="E34" s="103"/>
      <c r="F34" s="104" t="str">
        <f t="shared" si="10"/>
        <v/>
      </c>
      <c r="G34" s="103"/>
      <c r="H34" s="104" t="str">
        <f t="shared" si="11"/>
        <v/>
      </c>
      <c r="I34" s="103"/>
      <c r="J34" s="104" t="str">
        <f t="shared" si="12"/>
        <v/>
      </c>
      <c r="K34" s="106"/>
    </row>
    <row r="35" spans="1:11" ht="30.75" thickBot="1">
      <c r="A35" s="42">
        <v>7</v>
      </c>
      <c r="B35" s="61" t="s">
        <v>57</v>
      </c>
      <c r="C35" s="23"/>
      <c r="D35" s="36" t="str">
        <f t="shared" si="9"/>
        <v/>
      </c>
      <c r="E35" s="23"/>
      <c r="F35" s="36" t="str">
        <f t="shared" si="10"/>
        <v/>
      </c>
      <c r="G35" s="23"/>
      <c r="H35" s="36" t="str">
        <f t="shared" si="11"/>
        <v/>
      </c>
      <c r="I35" s="23"/>
      <c r="J35" s="36" t="str">
        <f t="shared" si="12"/>
        <v/>
      </c>
      <c r="K35" s="50"/>
    </row>
    <row r="36" spans="2:10" ht="15.75" thickBot="1">
      <c r="B36" s="10"/>
      <c r="C36" s="14"/>
      <c r="D36" s="14"/>
      <c r="E36" s="14"/>
      <c r="F36" s="14"/>
      <c r="G36" s="14"/>
      <c r="H36" s="14"/>
      <c r="I36" s="14"/>
      <c r="J36" s="2"/>
    </row>
    <row r="37" spans="2:11" ht="30">
      <c r="B37" s="5"/>
      <c r="C37" s="121" t="s">
        <v>4</v>
      </c>
      <c r="D37" s="122"/>
      <c r="E37" s="123" t="s">
        <v>5</v>
      </c>
      <c r="F37" s="122"/>
      <c r="G37" s="123" t="s">
        <v>6</v>
      </c>
      <c r="H37" s="122"/>
      <c r="I37" s="123" t="s">
        <v>7</v>
      </c>
      <c r="J37" s="122"/>
      <c r="K37" s="32" t="s">
        <v>8</v>
      </c>
    </row>
    <row r="38" spans="1:11" ht="16.5" thickBot="1">
      <c r="A38" s="33"/>
      <c r="B38" s="34" t="s">
        <v>53</v>
      </c>
      <c r="C38" s="29"/>
      <c r="D38" s="54">
        <f>SUM(D12:D19,D22:D28,D32:D35)</f>
        <v>0</v>
      </c>
      <c r="E38" s="30"/>
      <c r="F38" s="54">
        <f>SUM(F12:F19,F22:F28,F32:F35)</f>
        <v>0</v>
      </c>
      <c r="G38" s="31"/>
      <c r="H38" s="54">
        <f>SUM(H12:H19,H22:H28,H32:H35)</f>
        <v>0</v>
      </c>
      <c r="I38" s="31"/>
      <c r="J38" s="54">
        <f>SUM(J12:J19,J22:J28,J32:J35)</f>
        <v>0</v>
      </c>
      <c r="K38" s="55">
        <f>SUM(K12:K19,K22:K28,K32:K35)</f>
        <v>0</v>
      </c>
    </row>
    <row r="39" ht="15">
      <c r="B39" s="27"/>
    </row>
    <row r="40" ht="15">
      <c r="B40" s="27"/>
    </row>
  </sheetData>
  <sheetProtection algorithmName="SHA-512" hashValue="BvauMFHByEYECLT1AewaNtuvV4zqAomW3N5r5yhz+EixIurfIMdpVVYhR4vUWw/rebNsQEKH91Y5ML+l0sOARg==" saltValue="pZqep59jgqR34M4efcHjkQ==" spinCount="100000" sheet="1" objects="1" scenarios="1"/>
  <protectedRanges>
    <protectedRange sqref="K12:K19 K22:K28 K32:K35" name="Kontrola objednatele"/>
    <protectedRange sqref="C4:J8" name="Info"/>
    <protectedRange sqref="N11 C12:C19 E12:E19 G12:G19 I12:I19 C22:C28 E22:E28 G22:G28 I22:I28 C32:C35 E32:E35 G32:G34 G35 I32:I35" name="KPI"/>
  </protectedRanges>
  <mergeCells count="40">
    <mergeCell ref="C30:D30"/>
    <mergeCell ref="E30:F30"/>
    <mergeCell ref="G30:H30"/>
    <mergeCell ref="I30:J30"/>
    <mergeCell ref="C37:D37"/>
    <mergeCell ref="E37:F37"/>
    <mergeCell ref="G37:H37"/>
    <mergeCell ref="I37:J37"/>
    <mergeCell ref="C10:D10"/>
    <mergeCell ref="E10:F10"/>
    <mergeCell ref="G10:H10"/>
    <mergeCell ref="I10:J10"/>
    <mergeCell ref="C20:D20"/>
    <mergeCell ref="E20:F20"/>
    <mergeCell ref="G20:H20"/>
    <mergeCell ref="I20:J20"/>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dataValidations count="2">
    <dataValidation type="list" allowBlank="1" showInputMessage="1" showErrorMessage="1" sqref="C22:C28 I22:I28 G22:G28 E22:E28 C12:C19 E12:E19 G12:G19 I12:I19">
      <formula1>'Pomocný list'!$A$1:$A$2</formula1>
    </dataValidation>
    <dataValidation type="list" allowBlank="1" showInputMessage="1" showErrorMessage="1" sqref="G32:G36 E32:E36 C32:C36 I32:I36">
      <formula1>'Pomocný list'!$A$3:$A$7</formula1>
    </dataValidation>
  </dataValidations>
  <printOptions/>
  <pageMargins left="0.7" right="0.7" top="0.787401575" bottom="0.787401575" header="0.3" footer="0.3"/>
  <pageSetup horizontalDpi="600" verticalDpi="600" orientation="landscape" paperSize="9" r:id="rId1"/>
  <rowBreaks count="1" manualBreakCount="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AF153-D4A7-4E40-9803-C2D091B662B1}">
  <dimension ref="A1:A7"/>
  <sheetViews>
    <sheetView workbookViewId="0" topLeftCell="A1">
      <selection activeCell="C31" sqref="C31:C32"/>
    </sheetView>
  </sheetViews>
  <sheetFormatPr defaultColWidth="9.140625" defaultRowHeight="15"/>
  <cols>
    <col min="1" max="1" width="12.421875" style="0" customWidth="1"/>
  </cols>
  <sheetData>
    <row r="1" ht="15">
      <c r="A1" t="s">
        <v>58</v>
      </c>
    </row>
    <row r="2" ht="15">
      <c r="A2" t="s">
        <v>59</v>
      </c>
    </row>
    <row r="3" ht="15">
      <c r="A3" t="s">
        <v>60</v>
      </c>
    </row>
    <row r="4" ht="15">
      <c r="A4" t="s">
        <v>61</v>
      </c>
    </row>
    <row r="5" ht="15">
      <c r="A5" t="s">
        <v>62</v>
      </c>
    </row>
    <row r="6" ht="15">
      <c r="A6" t="s">
        <v>63</v>
      </c>
    </row>
    <row r="7" ht="30">
      <c r="A7" s="91" t="s">
        <v>64</v>
      </c>
    </row>
  </sheetData>
  <sheetProtection algorithmName="SHA-512" hashValue="QxAwc8V0ko4GTFd5NTf0XAJkTuk368cmrcE6eoKUQ+VRzZkLCtmHufjPVq3GAjLVdmI/+qKPVTDb9xHTPVvcqg==" saltValue="VO407qx7f8MtBN+pLXw7jQ==" spinCount="100000" sheet="1" objects="1" scenarios="1"/>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875FDE34CB2CD4D959D3080D173202D" ma:contentTypeVersion="2" ma:contentTypeDescription="Vytvoří nový dokument" ma:contentTypeScope="" ma:versionID="968eceb71414d57b93e3eacc5f7ce5c6">
  <xsd:schema xmlns:xsd="http://www.w3.org/2001/XMLSchema" xmlns:xs="http://www.w3.org/2001/XMLSchema" xmlns:p="http://schemas.microsoft.com/office/2006/metadata/properties" xmlns:ns2="2556191a-ca32-4b14-a1f8-6c89e8fea732" targetNamespace="http://schemas.microsoft.com/office/2006/metadata/properties" ma:root="true" ma:fieldsID="e06be6811c739937db2457b391aefb01" ns2:_="">
    <xsd:import namespace="2556191a-ca32-4b14-a1f8-6c89e8fea73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6191a-ca32-4b14-a1f8-6c89e8fea7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644AC5-F4D9-44B0-9FA0-531FC9170B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556191a-ca32-4b14-a1f8-6c89e8fea732"/>
    <ds:schemaRef ds:uri="http://www.w3.org/XML/1998/namespace"/>
    <ds:schemaRef ds:uri="http://purl.org/dc/dcmitype/"/>
  </ds:schemaRefs>
</ds:datastoreItem>
</file>

<file path=customXml/itemProps2.xml><?xml version="1.0" encoding="utf-8"?>
<ds:datastoreItem xmlns:ds="http://schemas.openxmlformats.org/officeDocument/2006/customXml" ds:itemID="{3581BDD1-2C19-437F-85A9-9078BD504B2C}">
  <ds:schemaRefs>
    <ds:schemaRef ds:uri="http://schemas.microsoft.com/sharepoint/v3/contenttype/forms"/>
  </ds:schemaRefs>
</ds:datastoreItem>
</file>

<file path=customXml/itemProps3.xml><?xml version="1.0" encoding="utf-8"?>
<ds:datastoreItem xmlns:ds="http://schemas.openxmlformats.org/officeDocument/2006/customXml" ds:itemID="{875A4EB8-0359-43BA-8BA9-2BAEBE9E3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56191a-ca32-4b14-a1f8-6c89e8fea7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Prchalová Lucie</dc:creator>
  <cp:keywords/>
  <dc:description/>
  <cp:lastModifiedBy>Prchalová Lucie</cp:lastModifiedBy>
  <cp:lastPrinted>2020-02-24T07:40:24Z</cp:lastPrinted>
  <dcterms:created xsi:type="dcterms:W3CDTF">2020-02-07T08:01:54Z</dcterms:created>
  <dcterms:modified xsi:type="dcterms:W3CDTF">2020-02-24T09:48:18Z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prchalova.lucie@kr-jihomoravsky.cz</vt:lpwstr>
  </property>
  <property fmtid="{D5CDD505-2E9C-101B-9397-08002B2CF9AE}" pid="5" name="MSIP_Label_690ebb53-23a2-471a-9c6e-17bd0d11311e_SetDate">
    <vt:lpwstr>2020-02-07T08:02:09.7132520Z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y fmtid="{D5CDD505-2E9C-101B-9397-08002B2CF9AE}" pid="10" name="ContentTypeId">
    <vt:lpwstr>0x0101009875FDE34CB2CD4D959D3080D173202D</vt:lpwstr>
  </property>
</Properties>
</file>