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akazky2019\TZB 19\1918mrbr mag rez\podklady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Pol'!$A$1:$U$163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I48" i="1"/>
  <c r="I47" i="1"/>
  <c r="G39" i="1"/>
  <c r="F39" i="1"/>
  <c r="G153" i="12"/>
  <c r="AC153" i="12"/>
  <c r="AD153" i="12"/>
  <c r="G9" i="12"/>
  <c r="I9" i="12"/>
  <c r="I8" i="12" s="1"/>
  <c r="K9" i="12"/>
  <c r="M9" i="12"/>
  <c r="O9" i="12"/>
  <c r="O8" i="12" s="1"/>
  <c r="Q9" i="12"/>
  <c r="Q8" i="12" s="1"/>
  <c r="U9" i="12"/>
  <c r="U8" i="12" s="1"/>
  <c r="G10" i="12"/>
  <c r="M10" i="12" s="1"/>
  <c r="I10" i="12"/>
  <c r="K10" i="12"/>
  <c r="K8" i="12" s="1"/>
  <c r="O10" i="12"/>
  <c r="Q10" i="12"/>
  <c r="U10" i="12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I15" i="12"/>
  <c r="K15" i="12"/>
  <c r="G16" i="12"/>
  <c r="G15" i="12" s="1"/>
  <c r="I16" i="12"/>
  <c r="K16" i="12"/>
  <c r="O16" i="12"/>
  <c r="O15" i="12" s="1"/>
  <c r="Q16" i="12"/>
  <c r="Q15" i="12" s="1"/>
  <c r="U16" i="12"/>
  <c r="U15" i="12" s="1"/>
  <c r="I17" i="12"/>
  <c r="O17" i="12"/>
  <c r="G18" i="12"/>
  <c r="M18" i="12" s="1"/>
  <c r="M17" i="12" s="1"/>
  <c r="I18" i="12"/>
  <c r="K18" i="12"/>
  <c r="K17" i="12" s="1"/>
  <c r="O18" i="12"/>
  <c r="Q18" i="12"/>
  <c r="Q17" i="12" s="1"/>
  <c r="U18" i="12"/>
  <c r="U17" i="12" s="1"/>
  <c r="G19" i="12"/>
  <c r="G20" i="12"/>
  <c r="M20" i="12" s="1"/>
  <c r="I20" i="12"/>
  <c r="I19" i="12" s="1"/>
  <c r="K20" i="12"/>
  <c r="K19" i="12" s="1"/>
  <c r="O20" i="12"/>
  <c r="O19" i="12" s="1"/>
  <c r="Q20" i="12"/>
  <c r="U20" i="12"/>
  <c r="G21" i="12"/>
  <c r="M21" i="12" s="1"/>
  <c r="I21" i="12"/>
  <c r="K21" i="12"/>
  <c r="O21" i="12"/>
  <c r="Q21" i="12"/>
  <c r="Q19" i="12" s="1"/>
  <c r="U21" i="12"/>
  <c r="G22" i="12"/>
  <c r="I22" i="12"/>
  <c r="K22" i="12"/>
  <c r="M22" i="12"/>
  <c r="O22" i="12"/>
  <c r="Q22" i="12"/>
  <c r="U22" i="12"/>
  <c r="U19" i="12" s="1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8" i="12"/>
  <c r="M28" i="12" s="1"/>
  <c r="M27" i="12" s="1"/>
  <c r="I28" i="12"/>
  <c r="I27" i="12" s="1"/>
  <c r="K28" i="12"/>
  <c r="K27" i="12" s="1"/>
  <c r="O28" i="12"/>
  <c r="O27" i="12" s="1"/>
  <c r="Q28" i="12"/>
  <c r="U28" i="12"/>
  <c r="G29" i="12"/>
  <c r="M29" i="12" s="1"/>
  <c r="I29" i="12"/>
  <c r="K29" i="12"/>
  <c r="O29" i="12"/>
  <c r="Q29" i="12"/>
  <c r="Q27" i="12" s="1"/>
  <c r="U29" i="12"/>
  <c r="G30" i="12"/>
  <c r="I30" i="12"/>
  <c r="K30" i="12"/>
  <c r="M30" i="12"/>
  <c r="O30" i="12"/>
  <c r="Q30" i="12"/>
  <c r="U30" i="12"/>
  <c r="U27" i="12" s="1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1" i="12"/>
  <c r="I41" i="12"/>
  <c r="I40" i="12" s="1"/>
  <c r="K41" i="12"/>
  <c r="M41" i="12"/>
  <c r="O41" i="12"/>
  <c r="O40" i="12" s="1"/>
  <c r="Q41" i="12"/>
  <c r="U41" i="12"/>
  <c r="U40" i="12" s="1"/>
  <c r="G42" i="12"/>
  <c r="M42" i="12" s="1"/>
  <c r="I42" i="12"/>
  <c r="K42" i="12"/>
  <c r="K40" i="12" s="1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Q40" i="12" s="1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G65" i="12"/>
  <c r="I65" i="12"/>
  <c r="K65" i="12"/>
  <c r="M65" i="12"/>
  <c r="O65" i="12"/>
  <c r="Q65" i="12"/>
  <c r="U65" i="12"/>
  <c r="G67" i="12"/>
  <c r="M67" i="12" s="1"/>
  <c r="I67" i="12"/>
  <c r="I66" i="12" s="1"/>
  <c r="K67" i="12"/>
  <c r="O67" i="12"/>
  <c r="Q67" i="12"/>
  <c r="U67" i="12"/>
  <c r="U66" i="12" s="1"/>
  <c r="G68" i="12"/>
  <c r="M68" i="12" s="1"/>
  <c r="I68" i="12"/>
  <c r="K68" i="12"/>
  <c r="O68" i="12"/>
  <c r="O66" i="12" s="1"/>
  <c r="Q68" i="12"/>
  <c r="U68" i="12"/>
  <c r="G69" i="12"/>
  <c r="M69" i="12" s="1"/>
  <c r="I69" i="12"/>
  <c r="K69" i="12"/>
  <c r="K66" i="12" s="1"/>
  <c r="O69" i="12"/>
  <c r="Q69" i="12"/>
  <c r="U69" i="12"/>
  <c r="G70" i="12"/>
  <c r="I70" i="12"/>
  <c r="K70" i="12"/>
  <c r="M70" i="12"/>
  <c r="O70" i="12"/>
  <c r="Q70" i="12"/>
  <c r="U70" i="12"/>
  <c r="G71" i="12"/>
  <c r="I71" i="12"/>
  <c r="K71" i="12"/>
  <c r="M71" i="12"/>
  <c r="O71" i="12"/>
  <c r="Q71" i="12"/>
  <c r="U71" i="12"/>
  <c r="G72" i="12"/>
  <c r="I72" i="12"/>
  <c r="K72" i="12"/>
  <c r="M72" i="12"/>
  <c r="O72" i="12"/>
  <c r="Q72" i="12"/>
  <c r="Q66" i="12" s="1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I78" i="12"/>
  <c r="K78" i="12"/>
  <c r="M78" i="12"/>
  <c r="O78" i="12"/>
  <c r="Q78" i="12"/>
  <c r="U78" i="12"/>
  <c r="G79" i="12"/>
  <c r="I79" i="12"/>
  <c r="K79" i="12"/>
  <c r="M79" i="12"/>
  <c r="O79" i="12"/>
  <c r="Q79" i="12"/>
  <c r="U79" i="12"/>
  <c r="G80" i="12"/>
  <c r="I80" i="12"/>
  <c r="K80" i="12"/>
  <c r="M80" i="12"/>
  <c r="O80" i="12"/>
  <c r="Q80" i="12"/>
  <c r="U80" i="12"/>
  <c r="G81" i="12"/>
  <c r="I81" i="12"/>
  <c r="K81" i="12"/>
  <c r="M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I86" i="12"/>
  <c r="K86" i="12"/>
  <c r="M86" i="12"/>
  <c r="O86" i="12"/>
  <c r="Q86" i="12"/>
  <c r="U86" i="12"/>
  <c r="G87" i="12"/>
  <c r="I87" i="12"/>
  <c r="K87" i="12"/>
  <c r="M87" i="12"/>
  <c r="O87" i="12"/>
  <c r="Q87" i="12"/>
  <c r="U87" i="12"/>
  <c r="G88" i="12"/>
  <c r="I88" i="12"/>
  <c r="K88" i="12"/>
  <c r="M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I94" i="12"/>
  <c r="K94" i="12"/>
  <c r="M94" i="12"/>
  <c r="O94" i="12"/>
  <c r="Q94" i="12"/>
  <c r="U94" i="12"/>
  <c r="G95" i="12"/>
  <c r="I95" i="12"/>
  <c r="K95" i="12"/>
  <c r="M95" i="12"/>
  <c r="O95" i="12"/>
  <c r="Q95" i="12"/>
  <c r="U95" i="12"/>
  <c r="G96" i="12"/>
  <c r="I96" i="12"/>
  <c r="K96" i="12"/>
  <c r="M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100" i="12"/>
  <c r="M100" i="12" s="1"/>
  <c r="I100" i="12"/>
  <c r="I99" i="12" s="1"/>
  <c r="K100" i="12"/>
  <c r="K99" i="12" s="1"/>
  <c r="O100" i="12"/>
  <c r="O99" i="12" s="1"/>
  <c r="Q100" i="12"/>
  <c r="U100" i="12"/>
  <c r="G101" i="12"/>
  <c r="M101" i="12" s="1"/>
  <c r="I101" i="12"/>
  <c r="K101" i="12"/>
  <c r="O101" i="12"/>
  <c r="Q101" i="12"/>
  <c r="Q99" i="12" s="1"/>
  <c r="U101" i="12"/>
  <c r="G102" i="12"/>
  <c r="I102" i="12"/>
  <c r="K102" i="12"/>
  <c r="M102" i="12"/>
  <c r="O102" i="12"/>
  <c r="Q102" i="12"/>
  <c r="U102" i="12"/>
  <c r="G103" i="12"/>
  <c r="I103" i="12"/>
  <c r="K103" i="12"/>
  <c r="M103" i="12"/>
  <c r="O103" i="12"/>
  <c r="Q103" i="12"/>
  <c r="U103" i="12"/>
  <c r="G104" i="12"/>
  <c r="I104" i="12"/>
  <c r="K104" i="12"/>
  <c r="M104" i="12"/>
  <c r="O104" i="12"/>
  <c r="Q104" i="12"/>
  <c r="U104" i="12"/>
  <c r="G105" i="12"/>
  <c r="I105" i="12"/>
  <c r="K105" i="12"/>
  <c r="M105" i="12"/>
  <c r="O105" i="12"/>
  <c r="Q105" i="12"/>
  <c r="U105" i="12"/>
  <c r="U99" i="12" s="1"/>
  <c r="G106" i="12"/>
  <c r="M106" i="12" s="1"/>
  <c r="I106" i="12"/>
  <c r="K106" i="12"/>
  <c r="O106" i="12"/>
  <c r="Q106" i="12"/>
  <c r="U106" i="12"/>
  <c r="G107" i="12"/>
  <c r="G99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I110" i="12"/>
  <c r="K110" i="12"/>
  <c r="M110" i="12"/>
  <c r="O110" i="12"/>
  <c r="Q110" i="12"/>
  <c r="U110" i="12"/>
  <c r="G111" i="12"/>
  <c r="I111" i="12"/>
  <c r="K111" i="12"/>
  <c r="M111" i="12"/>
  <c r="O111" i="12"/>
  <c r="Q111" i="12"/>
  <c r="U111" i="12"/>
  <c r="G112" i="12"/>
  <c r="I112" i="12"/>
  <c r="K112" i="12"/>
  <c r="M112" i="12"/>
  <c r="O112" i="12"/>
  <c r="Q112" i="12"/>
  <c r="U112" i="12"/>
  <c r="G113" i="12"/>
  <c r="I113" i="12"/>
  <c r="K113" i="12"/>
  <c r="M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I118" i="12"/>
  <c r="K118" i="12"/>
  <c r="M118" i="12"/>
  <c r="O118" i="12"/>
  <c r="Q118" i="12"/>
  <c r="U118" i="12"/>
  <c r="G119" i="12"/>
  <c r="I119" i="12"/>
  <c r="K119" i="12"/>
  <c r="M119" i="12"/>
  <c r="O119" i="12"/>
  <c r="Q119" i="12"/>
  <c r="U119" i="12"/>
  <c r="G120" i="12"/>
  <c r="I120" i="12"/>
  <c r="K120" i="12"/>
  <c r="M120" i="12"/>
  <c r="O120" i="12"/>
  <c r="Q120" i="12"/>
  <c r="U120" i="12"/>
  <c r="G121" i="12"/>
  <c r="I121" i="12"/>
  <c r="K121" i="12"/>
  <c r="M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I126" i="12"/>
  <c r="K126" i="12"/>
  <c r="M126" i="12"/>
  <c r="O126" i="12"/>
  <c r="Q126" i="12"/>
  <c r="U126" i="12"/>
  <c r="G127" i="12"/>
  <c r="I127" i="12"/>
  <c r="K127" i="12"/>
  <c r="M127" i="12"/>
  <c r="O127" i="12"/>
  <c r="Q127" i="12"/>
  <c r="U127" i="12"/>
  <c r="G128" i="12"/>
  <c r="I128" i="12"/>
  <c r="K128" i="12"/>
  <c r="M128" i="12"/>
  <c r="O128" i="12"/>
  <c r="Q128" i="12"/>
  <c r="U128" i="12"/>
  <c r="G129" i="12"/>
  <c r="I129" i="12"/>
  <c r="K129" i="12"/>
  <c r="M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I134" i="12"/>
  <c r="K134" i="12"/>
  <c r="M134" i="12"/>
  <c r="O134" i="12"/>
  <c r="Q134" i="12"/>
  <c r="U134" i="12"/>
  <c r="G135" i="12"/>
  <c r="I135" i="12"/>
  <c r="K135" i="12"/>
  <c r="M135" i="12"/>
  <c r="O135" i="12"/>
  <c r="Q135" i="12"/>
  <c r="U135" i="12"/>
  <c r="G136" i="12"/>
  <c r="I136" i="12"/>
  <c r="K136" i="12"/>
  <c r="M136" i="12"/>
  <c r="O136" i="12"/>
  <c r="Q136" i="12"/>
  <c r="U136" i="12"/>
  <c r="G137" i="12"/>
  <c r="I137" i="12"/>
  <c r="K137" i="12"/>
  <c r="M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I142" i="12"/>
  <c r="K142" i="12"/>
  <c r="M142" i="12"/>
  <c r="O142" i="12"/>
  <c r="Q142" i="12"/>
  <c r="U142" i="12"/>
  <c r="G143" i="12"/>
  <c r="I143" i="12"/>
  <c r="K143" i="12"/>
  <c r="M143" i="12"/>
  <c r="O143" i="12"/>
  <c r="Q143" i="12"/>
  <c r="U143" i="12"/>
  <c r="G144" i="12"/>
  <c r="I144" i="12"/>
  <c r="K144" i="12"/>
  <c r="M144" i="12"/>
  <c r="O144" i="12"/>
  <c r="Q144" i="12"/>
  <c r="U144" i="12"/>
  <c r="G145" i="12"/>
  <c r="I145" i="12"/>
  <c r="K145" i="12"/>
  <c r="M145" i="12"/>
  <c r="O145" i="12"/>
  <c r="Q145" i="12"/>
  <c r="U145" i="12"/>
  <c r="Q146" i="12"/>
  <c r="U146" i="12"/>
  <c r="G147" i="12"/>
  <c r="G146" i="12" s="1"/>
  <c r="I147" i="12"/>
  <c r="I146" i="12" s="1"/>
  <c r="K147" i="12"/>
  <c r="O147" i="12"/>
  <c r="Q147" i="12"/>
  <c r="U147" i="12"/>
  <c r="G148" i="12"/>
  <c r="M148" i="12" s="1"/>
  <c r="I148" i="12"/>
  <c r="K148" i="12"/>
  <c r="K146" i="12" s="1"/>
  <c r="O148" i="12"/>
  <c r="O146" i="12" s="1"/>
  <c r="Q148" i="12"/>
  <c r="U148" i="12"/>
  <c r="G149" i="12"/>
  <c r="I149" i="12"/>
  <c r="K149" i="12"/>
  <c r="M149" i="12"/>
  <c r="O149" i="12"/>
  <c r="Q149" i="12"/>
  <c r="U149" i="12"/>
  <c r="G150" i="12"/>
  <c r="I150" i="12"/>
  <c r="K150" i="12"/>
  <c r="M150" i="12"/>
  <c r="U150" i="12"/>
  <c r="G151" i="12"/>
  <c r="I151" i="12"/>
  <c r="K151" i="12"/>
  <c r="M151" i="12"/>
  <c r="O151" i="12"/>
  <c r="O150" i="12" s="1"/>
  <c r="Q151" i="12"/>
  <c r="Q150" i="12" s="1"/>
  <c r="U151" i="12"/>
  <c r="I20" i="1"/>
  <c r="I19" i="1"/>
  <c r="I18" i="1"/>
  <c r="I17" i="1"/>
  <c r="I16" i="1"/>
  <c r="I57" i="1"/>
  <c r="G27" i="1"/>
  <c r="G26" i="1"/>
  <c r="G25" i="1"/>
  <c r="F40" i="1"/>
  <c r="G23" i="1" s="1"/>
  <c r="G40" i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19" i="12"/>
  <c r="M66" i="12"/>
  <c r="M40" i="12"/>
  <c r="M147" i="12"/>
  <c r="M146" i="12" s="1"/>
  <c r="M107" i="12"/>
  <c r="M99" i="12" s="1"/>
  <c r="G40" i="12"/>
  <c r="G17" i="12"/>
  <c r="M12" i="12"/>
  <c r="M8" i="12" s="1"/>
  <c r="G66" i="12"/>
  <c r="G27" i="12"/>
  <c r="M16" i="12"/>
  <c r="M15" i="12" s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<sst xmlns="http://schemas.openxmlformats.org/spreadsheetml/2006/main" count="727" uniqueCount="344">
  <si>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</si>
  <si>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</si>
  <si>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</si>
  <si>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</si>
  <si>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</si>
  <si>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</si>
  <si>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</si>
  <si>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</si>
  <si>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</si>
  <si>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</si>
  <si>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</si>
  <si>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</si>
  <si>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</si>
  <si>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</si>
  <si>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</si>
  <si>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</si>
  <si>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</si>
  <si>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</si>
  <si>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</si>
  <si>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</si>
  <si>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</si>
  <si>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</si>
  <si>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</si>
  <si>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</si>
  <si>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</si>
  <si>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</si>
  <si>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</si>
  <si>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</si>
  <si>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</si>
  <si>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</si>
  <si>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</si>
  <si>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</si>
  <si>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</si>
  <si>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</si>
  <si>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</si>
  <si>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</si>
  <si>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</si>
  <si>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</si>
  <si>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</si>
  <si>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</si>
  <si>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</si>
  <si>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</si>
  <si>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</si>
  <si>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                    SO.01  D.1.3. ZDRAVOTECHNIKA</t>
  </si>
  <si>
    <t>Rozpočet:</t>
  </si>
  <si>
    <t>Misto</t>
  </si>
  <si>
    <t xml:space="preserve"> NEMOCNICE BŘECLAV - STAVEBNÍ ÚPRAVY PRO MAGNETICKOU REZONANCI</t>
  </si>
  <si>
    <t>NEMOCNICE BŘECLAV</t>
  </si>
  <si>
    <t>U NEMOCNICE 3066/1, 9074  BŘECLAV</t>
  </si>
  <si>
    <t>BŘECLAV</t>
  </si>
  <si>
    <t>690 74</t>
  </si>
  <si>
    <t>STANISLAV JAVORA,ING.</t>
  </si>
  <si>
    <t>RADĚJOV</t>
  </si>
  <si>
    <t>69667</t>
  </si>
  <si>
    <t>12214728</t>
  </si>
  <si>
    <t>Celkem za stavbu</t>
  </si>
  <si>
    <t>CZK</t>
  </si>
  <si>
    <t>Rekapitulace dílů</t>
  </si>
  <si>
    <t>Typ dílu</t>
  </si>
  <si>
    <t>3</t>
  </si>
  <si>
    <t>Svislé a kompletní konstrukce</t>
  </si>
  <si>
    <t>90</t>
  </si>
  <si>
    <t>Přípočty</t>
  </si>
  <si>
    <t>95</t>
  </si>
  <si>
    <t>Dokončovací kce na pozem.stav.</t>
  </si>
  <si>
    <t>97</t>
  </si>
  <si>
    <t>Prorážení otvorů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</si>
  <si>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</si>
  <si>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</si>
  <si>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</si>
  <si>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</si>
  <si>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</si>
  <si>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</si>
  <si>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</si>
  <si>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</si>
  <si>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</si>
  <si>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</si>
  <si>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</si>
  <si>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</si>
  <si>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</si>
  <si>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</si>
  <si>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</si>
  <si>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</si>
  <si>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</si>
  <si>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</si>
  <si>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</si>
  <si>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</si>
  <si>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</si>
  <si>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</si>
  <si>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</si>
  <si>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</si>
  <si>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</si>
  <si>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</si>
  <si>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</si>
  <si>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</si>
  <si>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</si>
  <si>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</si>
  <si>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</si>
  <si>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</si>
  <si>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</si>
  <si>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</si>
  <si>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</si>
  <si>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</si>
  <si>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</si>
  <si>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</si>
  <si>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</si>
  <si>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</si>
  <si>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</si>
  <si>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340238211RT2</t>
  </si>
  <si>
    <t>úprava výklenku  pro WC pl.0.5 m2,hll. do 15 cm,  suchá malt. směs, ocel. překlad</t>
  </si>
  <si>
    <t>ks</t>
  </si>
  <si>
    <t>POL1_0</t>
  </si>
  <si>
    <t>340236211R00</t>
  </si>
  <si>
    <t>úprava  otvorů  pl. do 0,09 m2 , kanalizace</t>
  </si>
  <si>
    <t>kus</t>
  </si>
  <si>
    <t>úprava  otvorů  pl. do 0,09m2, vodovod</t>
  </si>
  <si>
    <t>349234831R00</t>
  </si>
  <si>
    <t>Doplnění zdiva drážek a hr.vyspravení podkladu, pro kanalizaci</t>
  </si>
  <si>
    <t>m</t>
  </si>
  <si>
    <t>Doplnění zdiva drážek a hr.vyspravení podkladu, pro vodovod</t>
  </si>
  <si>
    <t>999281108R00</t>
  </si>
  <si>
    <t>Přesun hmot pro opravy a údržbu do výšky 12 m</t>
  </si>
  <si>
    <t>t</t>
  </si>
  <si>
    <t>900      R02</t>
  </si>
  <si>
    <t xml:space="preserve">HZS v tarifní třídě 5, obhlídka, uzavření vody, vypuštění </t>
  </si>
  <si>
    <t>h</t>
  </si>
  <si>
    <t>952902110R00</t>
  </si>
  <si>
    <t>Čištění zametáním v místnostech a chodbách, průběžné</t>
  </si>
  <si>
    <t>m2</t>
  </si>
  <si>
    <t>974031154R00</t>
  </si>
  <si>
    <t>Vysekání rýh ve zdi cihelné do 10 x 15 cm, voda</t>
  </si>
  <si>
    <t>Vysekání rýh ve zdi cihelné do 10 x 15 cm, kanalizace</t>
  </si>
  <si>
    <t>970031080R00</t>
  </si>
  <si>
    <t>Vrtání jádrové do zdiva cihelného do D 80 mm</t>
  </si>
  <si>
    <t>970051080R00</t>
  </si>
  <si>
    <t>Vrtání jádrové do ŽB do D 80 mm</t>
  </si>
  <si>
    <t>970031130R00</t>
  </si>
  <si>
    <t>Vrtání jádrové do zdiva cihelného do D 130 mm</t>
  </si>
  <si>
    <t>970051130R00</t>
  </si>
  <si>
    <t>Vrtání jádrové do ŽB do D 130 mm</t>
  </si>
  <si>
    <t>979100012RA0</t>
  </si>
  <si>
    <t>Odvoz suti a vyb.hmot do 10 km, vnitrost. 25 m, skládka</t>
  </si>
  <si>
    <t>POL2_0</t>
  </si>
  <si>
    <t>713400851R00</t>
  </si>
  <si>
    <t>Odstranění izolace z tvarovek lehčených bez úpravy, PPUR</t>
  </si>
  <si>
    <t>Odvoz vyb.hmot do 10 km, vnitrost. 25 m, skládka</t>
  </si>
  <si>
    <t>722181116R00</t>
  </si>
  <si>
    <t>Ochrana potrubí kanal. plstěnými pásy do D 50, alt. PPUR 5mm</t>
  </si>
  <si>
    <t>713411111R00</t>
  </si>
  <si>
    <t>Izolace zvuková 1vrstvá, kanalizace návlekem</t>
  </si>
  <si>
    <t>katalog</t>
  </si>
  <si>
    <t>návlek PPEakustik tl.5mm,do  D 75-110mm, 51bm</t>
  </si>
  <si>
    <t>713461121R00</t>
  </si>
  <si>
    <t>Izolace skružemi 10-25mm., 1vrstvá, vod. a kanal.</t>
  </si>
  <si>
    <t>skruže PPE tl.20mm, kanal Dv 125mm, 4bm</t>
  </si>
  <si>
    <t>skruže PPE tl.10-15mm, st.voda Dv 20-63mm, 70bm</t>
  </si>
  <si>
    <t>skruže PPE tl.20-25mm, tv+ctv Dv 20-50mm, 130bm</t>
  </si>
  <si>
    <t>713571113R00</t>
  </si>
  <si>
    <t>Požárně ochranná manžeta hl. 60 mm, EI 90, D 75 mm</t>
  </si>
  <si>
    <t>713571115R00</t>
  </si>
  <si>
    <t>Požárně ochranná manžeta hl. 60mm, EI 90, D 110 mm</t>
  </si>
  <si>
    <t>998713101R00</t>
  </si>
  <si>
    <t>Přesun hmot pro izolace tepelné, výšky do 12 m</t>
  </si>
  <si>
    <t>721140806R00</t>
  </si>
  <si>
    <t>Demontáž potrubí litinového do DN 200</t>
  </si>
  <si>
    <t>721171808R00</t>
  </si>
  <si>
    <t>Demontáž potrubí z PVC do D 110 mm</t>
  </si>
  <si>
    <t>722130803R00</t>
  </si>
  <si>
    <t>Demontáž potrubí ocelových závitových do DN 50</t>
  </si>
  <si>
    <t>721290822R00</t>
  </si>
  <si>
    <t>Přesun vybouraných hmot - kanalizace, H 6 - 12 m</t>
  </si>
  <si>
    <t>Odvoz  vyb.hmot do 10 km, vnitrost. 25 m,  skládka</t>
  </si>
  <si>
    <t>721194105R00</t>
  </si>
  <si>
    <t>Vyvedení odpadních výpustek D 32-50</t>
  </si>
  <si>
    <t>721194109R00</t>
  </si>
  <si>
    <t>Vyvedení odpadních výpustek D 75-110</t>
  </si>
  <si>
    <t xml:space="preserve">Vyvedení odpadních výpustek D 125-160 </t>
  </si>
  <si>
    <t>721152216R00</t>
  </si>
  <si>
    <t>Čisticí kus Geberit PE,  D 75 mm, nebo se zátkou</t>
  </si>
  <si>
    <t>721152218R00</t>
  </si>
  <si>
    <t>Čisticí kus Geberit PE,pro odpadní svislé D 110 mm, nebo se zátkou</t>
  </si>
  <si>
    <t>721152220R00</t>
  </si>
  <si>
    <t>Čisticí kus Geberit PE, odpadní a svodné  D 125 mm</t>
  </si>
  <si>
    <t>721273150R00</t>
  </si>
  <si>
    <t>Hlavice ventilační přivětrávací D 75-110 s dvířky</t>
  </si>
  <si>
    <t>725980113R00</t>
  </si>
  <si>
    <t>Dvířka 150x150 s rámem,leš.nerez, západky, rám do obkladu, D+M</t>
  </si>
  <si>
    <t>Dvířka do podhledu do 300x300, bílá, plastová v rámu</t>
  </si>
  <si>
    <t>721176101R00</t>
  </si>
  <si>
    <t>Potrubí HT připojovací D 32mm</t>
  </si>
  <si>
    <t>721153205R00</t>
  </si>
  <si>
    <t>Potrubí HT připojovací, D 40-50  mm</t>
  </si>
  <si>
    <t>721153208R00</t>
  </si>
  <si>
    <t>Potrubí HT odpadní, D 75 mm</t>
  </si>
  <si>
    <t>721176115R00</t>
  </si>
  <si>
    <t>Potrubí HT odpadní a připojovací  D 110mm</t>
  </si>
  <si>
    <t>721176223R00</t>
  </si>
  <si>
    <t>Potrubí KG svodné a odpadní  D 125 x 3,2 mm</t>
  </si>
  <si>
    <t>721176224R00</t>
  </si>
  <si>
    <t>Potrubí KG svodné (pod stropem)  D 160 x 4,0 mm</t>
  </si>
  <si>
    <t>721140915R00</t>
  </si>
  <si>
    <t>Propojení dosavadního LT potrubí DN 100, nebo vsazení odbošky do  DN 100</t>
  </si>
  <si>
    <t>721140916R00</t>
  </si>
  <si>
    <t>Propojení dosavadního LT potrubí do DN 125, nebo vsazení odbočky do DN100</t>
  </si>
  <si>
    <t>722172414R00</t>
  </si>
  <si>
    <t>Potrubí z PPR, D 40 x 5,5 mm, PN 16, propojení na původní ocel</t>
  </si>
  <si>
    <t>721290111R00</t>
  </si>
  <si>
    <t>Zkouška těsnosti kanalizace vodou DN 150, nebo kouřem</t>
  </si>
  <si>
    <t>998721102R00</t>
  </si>
  <si>
    <t>Přesun hmot pro vnitřní kanalizaci, výšky do 12 m</t>
  </si>
  <si>
    <t>722130801R00</t>
  </si>
  <si>
    <t>Demontáž potrubí ocelových závitových a plastových, do DN32 vč. armatur a izolace do odpadu</t>
  </si>
  <si>
    <t>722290822R00</t>
  </si>
  <si>
    <t>Přesun vybouraných hmot - vodovody, H 6 - 12 m</t>
  </si>
  <si>
    <t>Odvoz  vyb.hmot do 10 km, vnitrost. 25 m, skládka</t>
  </si>
  <si>
    <t>722130916R00</t>
  </si>
  <si>
    <t>Oprava-přeřezání trubky do DN 50</t>
  </si>
  <si>
    <t>722131914R00</t>
  </si>
  <si>
    <t>Oprava potrubí,vsazení odbočky D 25-40, nebo prodloužení</t>
  </si>
  <si>
    <t>soubor</t>
  </si>
  <si>
    <t>722190225R00</t>
  </si>
  <si>
    <t>Demont a mont. připoj. sestavy OV 800dm3, přívod SV s exp.nád.,  inp.vodoměrem a armaturami</t>
  </si>
  <si>
    <t>Demont a mont. připoj. sestavy OV 800dm3, přívod CTV  s inp. čerpadlem a armaturami</t>
  </si>
  <si>
    <t>722178711R00</t>
  </si>
  <si>
    <t>Potrubí plastové, D 20x2,3 mm, S4 / SDR 9, svařované</t>
  </si>
  <si>
    <t>722178712R00</t>
  </si>
  <si>
    <t>Potrubí plastové, D 25x2,8 mm, S4 / SDR 9, svařované</t>
  </si>
  <si>
    <t>722178713R00</t>
  </si>
  <si>
    <t>Potrubí plastové, D 32x3,6 mm, S4 / SDR 9, svařované</t>
  </si>
  <si>
    <t>722172714R00</t>
  </si>
  <si>
    <t>Potrubí plastové, D 40 x 5,4 mm, S4/SDR9, svař.spoje</t>
  </si>
  <si>
    <t>722172715R00</t>
  </si>
  <si>
    <t>Potrubí plastové, D 50 x 5,6 mm, S4/SDR9, svař. spoje</t>
  </si>
  <si>
    <t>722172716R00</t>
  </si>
  <si>
    <t>Potrubí plastové, D 63 x 7,1 mm, S4/SDR9, svař.spoje</t>
  </si>
  <si>
    <t>722190401R00</t>
  </si>
  <si>
    <t>Vyvedení a upevnění výpustek DN 15</t>
  </si>
  <si>
    <t>722190405R00</t>
  </si>
  <si>
    <t>Vyvedení a upevnění výpustek di DN 50</t>
  </si>
  <si>
    <t>722202213R00</t>
  </si>
  <si>
    <t>Nástěnka PP-R  D 20xG1/2</t>
  </si>
  <si>
    <t>722235112R00</t>
  </si>
  <si>
    <t>Kohout kulový, vnitř.-vnitř.z. PERF DN 20</t>
  </si>
  <si>
    <t>722235113R00</t>
  </si>
  <si>
    <t>Kohout kulový, vnitř.-vnitř.z. PERF DN 25</t>
  </si>
  <si>
    <t>722235116R00</t>
  </si>
  <si>
    <t>Kohout kulový, vnitř.-vnitř.z. PERF DN 50</t>
  </si>
  <si>
    <t>D+M, kohout kulový, vnitř-vnitř.z. , DN 15, regulační s aretací</t>
  </si>
  <si>
    <t>722235655R00</t>
  </si>
  <si>
    <t>Ventil zpětný DN 40 s pružinou, pitná voda</t>
  </si>
  <si>
    <t>722235525R00</t>
  </si>
  <si>
    <t>Filtr 100mkr - pitná voda, vnitřní-vnitřní, DN 40, s odkalením, proplachem</t>
  </si>
  <si>
    <t>722265116R00</t>
  </si>
  <si>
    <t>Vodoměr dom. DN25, Q3 = 6,3m3/h, 2x šroubení, impuls. výstup, M-bus</t>
  </si>
  <si>
    <t>Fyzik. úprava vody elektrolytická, závit DN40, 5-7m3/h, dl. 450mm</t>
  </si>
  <si>
    <t>734263315R00</t>
  </si>
  <si>
    <t>Šroubení  přímé,  DN 32</t>
  </si>
  <si>
    <t>734291113R00</t>
  </si>
  <si>
    <t>Kohouty plnící a vypouštěcí G 1/2</t>
  </si>
  <si>
    <t>734413144R00</t>
  </si>
  <si>
    <t>Teploměr 0-100°C, D 100 / dl.jímky do 100 mm</t>
  </si>
  <si>
    <t>734429101R00</t>
  </si>
  <si>
    <t>Tlakoměr deformační 0-1,0 MPa, nátrubek</t>
  </si>
  <si>
    <t>722280106R00</t>
  </si>
  <si>
    <t>Tlaková zkouška vodovodního potrubí do DN 50</t>
  </si>
  <si>
    <t>722290234R00</t>
  </si>
  <si>
    <t>Proplach a dezinfekce vodovod.potrubí DN 50</t>
  </si>
  <si>
    <t>Odběr vzorku, základní rozbor pitné vody, protokol</t>
  </si>
  <si>
    <t>998722102R00</t>
  </si>
  <si>
    <t>Přesun hmot pro vnitřní vodovod, výšky do 12 m</t>
  </si>
  <si>
    <t>725110811R00</t>
  </si>
  <si>
    <t>Demontáž klozetů splachovacích a výlevek</t>
  </si>
  <si>
    <t>725210821R00</t>
  </si>
  <si>
    <t>Demontáž umyvadel, pisoárů a dřezů</t>
  </si>
  <si>
    <t>725240811R00</t>
  </si>
  <si>
    <t>Demontáž sprchových kabin bez výtokových armatur</t>
  </si>
  <si>
    <t>725820801R00</t>
  </si>
  <si>
    <t>Demontáž baterie nástěnné do G 3/4</t>
  </si>
  <si>
    <t>725810811R00</t>
  </si>
  <si>
    <t>Demontáž ventilu výtokového nástěnného,  nebo rohového</t>
  </si>
  <si>
    <t>721220801R00</t>
  </si>
  <si>
    <t>Demontáž zápachové uzávěrky do D 75, nebo podlahové vpusti</t>
  </si>
  <si>
    <t>725219401R00</t>
  </si>
  <si>
    <t>Montáž umyvadel na šrouby do zdiva, bat.stoj., odtoku a sifonu, 2x roh.ventil a hadičky</t>
  </si>
  <si>
    <t>Umyvadlo na šrouby  55 x 42 x 15 cm, bílé</t>
  </si>
  <si>
    <t>Odtok.ventil a sifon d32, chrom, 2x ventil roh. 3/8-1/2 chrom s hadičkami do 0.3m</t>
  </si>
  <si>
    <t>bat. páková  umyv. stojánková, oblá, chrom, rameno 115mm, 5.3l/min</t>
  </si>
  <si>
    <t>725119306R00</t>
  </si>
  <si>
    <t>Montáž klozetu závěsného a sedátka</t>
  </si>
  <si>
    <t>725860109R00</t>
  </si>
  <si>
    <t>Dopojení odpadu 110, manžeta</t>
  </si>
  <si>
    <t xml:space="preserve">Klozet závěs., hlub. splach., bílý, 360/530/345mm,  sedátko s nerez úchyty, zpomalené, mont. mat </t>
  </si>
  <si>
    <t>725119402R00</t>
  </si>
  <si>
    <t>Montáž předstěnových systémů do sádrokartonu, nebo pro zazdění a tlačítka</t>
  </si>
  <si>
    <t>závěsný systém  s TIZ nádržkou  pro WC, v rámu 500/800mm do nosné stěny,hl.125mm, roh.koh.</t>
  </si>
  <si>
    <t>tlačítko splach.dvoupolohové v rámu, chrom, 250/160mm</t>
  </si>
  <si>
    <t>725829301RT2</t>
  </si>
  <si>
    <t>D+M  baterie umyv.a dřezové stojánkové, včetně baterie, hadiček a roh.kohoutů</t>
  </si>
  <si>
    <t>725860202R00</t>
  </si>
  <si>
    <t>Sifon dřezový jednoduchý, D 50 mm, 6/4", vč. odtok. ventilu chrom</t>
  </si>
  <si>
    <t>725249104R00</t>
  </si>
  <si>
    <t>Montáž keram. sprchových vaniček a zástěn, na obklad</t>
  </si>
  <si>
    <t>725849205R00</t>
  </si>
  <si>
    <t>Montáž baterie sprchové podomítkové, ruční, hlavové sprchy a sifonu vaničky</t>
  </si>
  <si>
    <t>sprch.vanička keram., bílá, 1200/800/60mm,  dno s protiskluz. úpravou</t>
  </si>
  <si>
    <t>zástěna+dveře.,sklo 8mm-clean, závěs rekt. chrom , knobka, 1200x2000mm</t>
  </si>
  <si>
    <t>dveře pravé.,sklo 8mm-clean, závěs rektif., chrom , knobka, 850x2000mm</t>
  </si>
  <si>
    <t>sprch.van. keram., bílá, 1000/1000/60mm,čtvrtkr. ,  dno s protiskluz. úpravou</t>
  </si>
  <si>
    <t>dveře posuv,sklo 6mm-clean, závěs rektif., chrom , knobka,1600x1900mm (čtvrtkruh)</t>
  </si>
  <si>
    <t>sprch.podom.baterie, ruční a hlav. sprcha, chrom, propoj. hadice, bodový držík, sifon D90/40, chrom</t>
  </si>
  <si>
    <t>721225202R00</t>
  </si>
  <si>
    <t>Zápachová uzávěra podomítková D20/D50, suchá pro klimatizaci, plast</t>
  </si>
  <si>
    <t>Zápachová uzávěra  D20/D50 nad podhled, suchá pro klimatizaci, plast</t>
  </si>
  <si>
    <t>Dopojení zápach.uzávěry D32-50mm , dodané spec. VZT</t>
  </si>
  <si>
    <t>725299101R00</t>
  </si>
  <si>
    <t>Montáž drobných koupelnových doplňků , držáků, háčků, ...  ap vrtáním</t>
  </si>
  <si>
    <t>drátěný koš nástěnný  22 l , otevřený, nerez, plast. pytel-TKO, 350/250/500mm</t>
  </si>
  <si>
    <t>koš nástěnný na pap.ručníky 25 l , otevřený, nerez, plast. pytel na háčky, 356/165/432mm</t>
  </si>
  <si>
    <t>koš dámský nástěnný 3,7dm3, nerez, plast. nádoba, 200/165/235mm</t>
  </si>
  <si>
    <t>zásobník sklád. pap. ručníků nerez, zaoblené hrany, 320/100/470mm</t>
  </si>
  <si>
    <t>zásobník toal. papíru  nerez, zaobl. hrany, 350/130/260mm</t>
  </si>
  <si>
    <t>zásobník hyg. sáčků,  nerez, 95/30/135mm, mont.mat.</t>
  </si>
  <si>
    <t>háček/dvojháček na oděvy,  nerez, 50/50/45mm,mont.mat.</t>
  </si>
  <si>
    <t>dávkovač mýdla nástěnný 1dm3, nerez, zaoblené hrany, 80x80x250mm</t>
  </si>
  <si>
    <t>WC štětka s krytem, nerez, nástěnná, D90/400mm</t>
  </si>
  <si>
    <t>Montáž  koupelnových doplňků ,  madel, zrcadel, osoušečů  ap vrtáním</t>
  </si>
  <si>
    <t>Zrcadlo na desce, 480x750/20mm, mont.mat.</t>
  </si>
  <si>
    <t>Madlo 30mm, přímé 100/100/300mm, nerez,  mont.mat.</t>
  </si>
  <si>
    <t>police keramická bílá 150/600mm,  mont.materiál.</t>
  </si>
  <si>
    <t>police odkládací do sprchy  225/125mm,  nerez vč. mont.materiálu</t>
  </si>
  <si>
    <t>998725102R00</t>
  </si>
  <si>
    <t>Přesun hmot pro zařizovací předměty, výšky do 12 m, mont+demont</t>
  </si>
  <si>
    <t>767995102R00</t>
  </si>
  <si>
    <t>D+M konzol a závěsů, objímek, vodovod</t>
  </si>
  <si>
    <t>kg</t>
  </si>
  <si>
    <t>D+M konzol a závěsů, objímek, kanalizace</t>
  </si>
  <si>
    <t>998767101R00</t>
  </si>
  <si>
    <t>Přesun hmot pro zámečnické konstr., výšky do 6 m</t>
  </si>
  <si>
    <t>783222100R00</t>
  </si>
  <si>
    <t>Nátěr syntetický kovových konstrukcí dvojnásobný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</si>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</sst>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4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54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53</v>
      </c>
      <c r="D13" s="126" t="s">
        <v>52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SUMIF(F47:F56,A16,I47:I56)+SUMIF(F47:F56,"PSU",I47:I56)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SUMIF(F47:F56,A17,I47:I56)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SUMIF(F47:F56,A18,I47:I56)</f>
        <v>0</v>
      </c>
      <c r="J18" s="93"/>
    </row>
    <row r="19" spans="1:10" ht="23.25" customHeight="1" x14ac:dyDescent="0.2">
      <c r="A19" s="193" t="s">
        <v>79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SUMIF(F47:F56,A19,I47:I56)</f>
        <v>0</v>
      </c>
      <c r="J19" s="93"/>
    </row>
    <row r="20" spans="1:10" ht="23.25" customHeight="1" x14ac:dyDescent="0.2">
      <c r="A20" s="193" t="s">
        <v>80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SUMIF(F47:F56,A20,I47:I56)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43691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Pol'!AC153</f>
        <v>0</v>
      </c>
      <c r="G39" s="148">
        <f>' Pol'!AD153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55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57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58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59</v>
      </c>
      <c r="C47" s="175" t="s">
        <v>60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 x14ac:dyDescent="0.2">
      <c r="A48" s="163"/>
      <c r="B48" s="166" t="s">
        <v>61</v>
      </c>
      <c r="C48" s="165" t="s">
        <v>62</v>
      </c>
      <c r="D48" s="167"/>
      <c r="E48" s="167"/>
      <c r="F48" s="183" t="s">
        <v>23</v>
      </c>
      <c r="G48" s="184"/>
      <c r="H48" s="184"/>
      <c r="I48" s="185">
        <f>' Pol'!G15</f>
        <v>0</v>
      </c>
      <c r="J48" s="185"/>
    </row>
    <row r="49" spans="1:10" ht="25.5" customHeight="1" x14ac:dyDescent="0.2">
      <c r="A49" s="163"/>
      <c r="B49" s="166" t="s">
        <v>63</v>
      </c>
      <c r="C49" s="165" t="s">
        <v>64</v>
      </c>
      <c r="D49" s="167"/>
      <c r="E49" s="167"/>
      <c r="F49" s="183" t="s">
        <v>23</v>
      </c>
      <c r="G49" s="184"/>
      <c r="H49" s="184"/>
      <c r="I49" s="185">
        <f>' Pol'!G17</f>
        <v>0</v>
      </c>
      <c r="J49" s="185"/>
    </row>
    <row r="50" spans="1:10" ht="25.5" customHeight="1" x14ac:dyDescent="0.2">
      <c r="A50" s="163"/>
      <c r="B50" s="166" t="s">
        <v>65</v>
      </c>
      <c r="C50" s="165" t="s">
        <v>66</v>
      </c>
      <c r="D50" s="167"/>
      <c r="E50" s="167"/>
      <c r="F50" s="183" t="s">
        <v>23</v>
      </c>
      <c r="G50" s="184"/>
      <c r="H50" s="184"/>
      <c r="I50" s="185">
        <f>' Pol'!G19</f>
        <v>0</v>
      </c>
      <c r="J50" s="185"/>
    </row>
    <row r="51" spans="1:10" ht="25.5" customHeight="1" x14ac:dyDescent="0.2">
      <c r="A51" s="163"/>
      <c r="B51" s="166" t="s">
        <v>67</v>
      </c>
      <c r="C51" s="165" t="s">
        <v>68</v>
      </c>
      <c r="D51" s="167"/>
      <c r="E51" s="167"/>
      <c r="F51" s="183" t="s">
        <v>24</v>
      </c>
      <c r="G51" s="184"/>
      <c r="H51" s="184"/>
      <c r="I51" s="185">
        <f>' Pol'!G27</f>
        <v>0</v>
      </c>
      <c r="J51" s="185"/>
    </row>
    <row r="52" spans="1:10" ht="25.5" customHeight="1" x14ac:dyDescent="0.2">
      <c r="A52" s="163"/>
      <c r="B52" s="166" t="s">
        <v>69</v>
      </c>
      <c r="C52" s="165" t="s">
        <v>70</v>
      </c>
      <c r="D52" s="167"/>
      <c r="E52" s="167"/>
      <c r="F52" s="183" t="s">
        <v>24</v>
      </c>
      <c r="G52" s="184"/>
      <c r="H52" s="184"/>
      <c r="I52" s="185">
        <f>' Pol'!G40</f>
        <v>0</v>
      </c>
      <c r="J52" s="185"/>
    </row>
    <row r="53" spans="1:10" ht="25.5" customHeight="1" x14ac:dyDescent="0.2">
      <c r="A53" s="163"/>
      <c r="B53" s="166" t="s">
        <v>71</v>
      </c>
      <c r="C53" s="165" t="s">
        <v>72</v>
      </c>
      <c r="D53" s="167"/>
      <c r="E53" s="167"/>
      <c r="F53" s="183" t="s">
        <v>24</v>
      </c>
      <c r="G53" s="184"/>
      <c r="H53" s="184"/>
      <c r="I53" s="185">
        <f>' Pol'!G66</f>
        <v>0</v>
      </c>
      <c r="J53" s="185"/>
    </row>
    <row r="54" spans="1:10" ht="25.5" customHeight="1" x14ac:dyDescent="0.2">
      <c r="A54" s="163"/>
      <c r="B54" s="166" t="s">
        <v>73</v>
      </c>
      <c r="C54" s="165" t="s">
        <v>74</v>
      </c>
      <c r="D54" s="167"/>
      <c r="E54" s="167"/>
      <c r="F54" s="183" t="s">
        <v>24</v>
      </c>
      <c r="G54" s="184"/>
      <c r="H54" s="184"/>
      <c r="I54" s="185">
        <f>' Pol'!G99</f>
        <v>0</v>
      </c>
      <c r="J54" s="185"/>
    </row>
    <row r="55" spans="1:10" ht="25.5" customHeight="1" x14ac:dyDescent="0.2">
      <c r="A55" s="163"/>
      <c r="B55" s="166" t="s">
        <v>75</v>
      </c>
      <c r="C55" s="165" t="s">
        <v>76</v>
      </c>
      <c r="D55" s="167"/>
      <c r="E55" s="167"/>
      <c r="F55" s="183" t="s">
        <v>24</v>
      </c>
      <c r="G55" s="184"/>
      <c r="H55" s="184"/>
      <c r="I55" s="185">
        <f>' Pol'!G146</f>
        <v>0</v>
      </c>
      <c r="J55" s="185"/>
    </row>
    <row r="56" spans="1:10" ht="25.5" customHeight="1" x14ac:dyDescent="0.2">
      <c r="A56" s="163"/>
      <c r="B56" s="177" t="s">
        <v>77</v>
      </c>
      <c r="C56" s="178" t="s">
        <v>78</v>
      </c>
      <c r="D56" s="179"/>
      <c r="E56" s="179"/>
      <c r="F56" s="186" t="s">
        <v>24</v>
      </c>
      <c r="G56" s="187"/>
      <c r="H56" s="187"/>
      <c r="I56" s="188">
        <f>' Pol'!G150</f>
        <v>0</v>
      </c>
      <c r="J56" s="188"/>
    </row>
    <row r="57" spans="1:10" ht="25.5" customHeight="1" x14ac:dyDescent="0.2">
      <c r="A57" s="164"/>
      <c r="B57" s="170" t="s">
        <v>1</v>
      </c>
      <c r="C57" s="170"/>
      <c r="D57" s="171"/>
      <c r="E57" s="171"/>
      <c r="F57" s="189"/>
      <c r="G57" s="190"/>
      <c r="H57" s="190"/>
      <c r="I57" s="191">
        <f>SUM(I47:I56)</f>
        <v>0</v>
      </c>
      <c r="J57" s="191"/>
    </row>
    <row r="58" spans="1:10" x14ac:dyDescent="0.2">
      <c r="F58" s="192"/>
      <c r="G58" s="130"/>
      <c r="H58" s="192"/>
      <c r="I58" s="130"/>
      <c r="J58" s="130"/>
    </row>
    <row r="59" spans="1:10" x14ac:dyDescent="0.2">
      <c r="F59" s="192"/>
      <c r="G59" s="130"/>
      <c r="H59" s="192"/>
      <c r="I59" s="130"/>
      <c r="J59" s="130"/>
    </row>
    <row r="60" spans="1:10" x14ac:dyDescent="0.2">
      <c r="F60" s="192"/>
      <c r="G60" s="130"/>
      <c r="H60" s="192"/>
      <c r="I60" s="130"/>
      <c r="J60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82</v>
      </c>
    </row>
    <row r="2" spans="1:60" ht="24.95" customHeight="1" x14ac:dyDescent="0.2">
      <c r="A2" s="202" t="s">
        <v>81</v>
      </c>
      <c r="B2" s="196"/>
      <c r="C2" s="197" t="s">
        <v>46</v>
      </c>
      <c r="D2" s="198"/>
      <c r="E2" s="198"/>
      <c r="F2" s="198"/>
      <c r="G2" s="204"/>
      <c r="AE2" t="s">
        <v>83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84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85</v>
      </c>
    </row>
    <row r="5" spans="1:60" hidden="1" x14ac:dyDescent="0.2">
      <c r="A5" s="206" t="s">
        <v>86</v>
      </c>
      <c r="B5" s="207"/>
      <c r="C5" s="208"/>
      <c r="D5" s="209"/>
      <c r="E5" s="209"/>
      <c r="F5" s="209"/>
      <c r="G5" s="210"/>
      <c r="AE5" t="s">
        <v>87</v>
      </c>
    </row>
    <row r="7" spans="1:60" ht="38.25" x14ac:dyDescent="0.2">
      <c r="A7" s="215" t="s">
        <v>88</v>
      </c>
      <c r="B7" s="216" t="s">
        <v>89</v>
      </c>
      <c r="C7" s="216" t="s">
        <v>90</v>
      </c>
      <c r="D7" s="215" t="s">
        <v>91</v>
      </c>
      <c r="E7" s="215" t="s">
        <v>92</v>
      </c>
      <c r="F7" s="211" t="s">
        <v>93</v>
      </c>
      <c r="G7" s="232" t="s">
        <v>28</v>
      </c>
      <c r="H7" s="233" t="s">
        <v>29</v>
      </c>
      <c r="I7" s="233" t="s">
        <v>94</v>
      </c>
      <c r="J7" s="233" t="s">
        <v>30</v>
      </c>
      <c r="K7" s="233" t="s">
        <v>95</v>
      </c>
      <c r="L7" s="233" t="s">
        <v>96</v>
      </c>
      <c r="M7" s="233" t="s">
        <v>97</v>
      </c>
      <c r="N7" s="233" t="s">
        <v>98</v>
      </c>
      <c r="O7" s="233" t="s">
        <v>99</v>
      </c>
      <c r="P7" s="233" t="s">
        <v>100</v>
      </c>
      <c r="Q7" s="233" t="s">
        <v>101</v>
      </c>
      <c r="R7" s="233" t="s">
        <v>102</v>
      </c>
      <c r="S7" s="233" t="s">
        <v>103</v>
      </c>
      <c r="T7" s="233" t="s">
        <v>104</v>
      </c>
      <c r="U7" s="218" t="s">
        <v>105</v>
      </c>
    </row>
    <row r="8" spans="1:60" x14ac:dyDescent="0.2">
      <c r="A8" s="234" t="s">
        <v>106</v>
      </c>
      <c r="B8" s="235" t="s">
        <v>59</v>
      </c>
      <c r="C8" s="236" t="s">
        <v>60</v>
      </c>
      <c r="D8" s="237"/>
      <c r="E8" s="238"/>
      <c r="F8" s="239"/>
      <c r="G8" s="239">
        <f>SUMIF(AE9:AE14,"&lt;&gt;NOR",G9:G14)</f>
        <v>0</v>
      </c>
      <c r="H8" s="239"/>
      <c r="I8" s="239">
        <f>SUM(I9:I14)</f>
        <v>0</v>
      </c>
      <c r="J8" s="239"/>
      <c r="K8" s="239">
        <f>SUM(K9:K14)</f>
        <v>0</v>
      </c>
      <c r="L8" s="239"/>
      <c r="M8" s="239">
        <f>SUM(M9:M14)</f>
        <v>0</v>
      </c>
      <c r="N8" s="217"/>
      <c r="O8" s="217">
        <f>SUM(O9:O14)</f>
        <v>6.4442899999999996</v>
      </c>
      <c r="P8" s="217"/>
      <c r="Q8" s="217">
        <f>SUM(Q9:Q14)</f>
        <v>0</v>
      </c>
      <c r="R8" s="217"/>
      <c r="S8" s="217"/>
      <c r="T8" s="234"/>
      <c r="U8" s="217">
        <f>SUM(U9:U14)</f>
        <v>77.77</v>
      </c>
      <c r="AE8" t="s">
        <v>107</v>
      </c>
    </row>
    <row r="9" spans="1:60" ht="22.5" outlineLevel="1" x14ac:dyDescent="0.2">
      <c r="A9" s="213">
        <v>1</v>
      </c>
      <c r="B9" s="219" t="s">
        <v>108</v>
      </c>
      <c r="C9" s="262" t="s">
        <v>109</v>
      </c>
      <c r="D9" s="221" t="s">
        <v>110</v>
      </c>
      <c r="E9" s="227">
        <v>3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22">
        <v>0.12645000000000001</v>
      </c>
      <c r="O9" s="222">
        <f>ROUND(E9*N9,5)</f>
        <v>0.37935000000000002</v>
      </c>
      <c r="P9" s="222">
        <v>0</v>
      </c>
      <c r="Q9" s="222">
        <f>ROUND(E9*P9,5)</f>
        <v>0</v>
      </c>
      <c r="R9" s="222"/>
      <c r="S9" s="222"/>
      <c r="T9" s="223">
        <v>0.90629999999999999</v>
      </c>
      <c r="U9" s="222">
        <f>ROUND(E9*T9,2)</f>
        <v>2.72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111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112</v>
      </c>
      <c r="C10" s="262" t="s">
        <v>113</v>
      </c>
      <c r="D10" s="221" t="s">
        <v>114</v>
      </c>
      <c r="E10" s="227">
        <v>11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21</v>
      </c>
      <c r="M10" s="230">
        <f>G10*(1+L10/100)</f>
        <v>0</v>
      </c>
      <c r="N10" s="222">
        <v>1.4189999999999999E-2</v>
      </c>
      <c r="O10" s="222">
        <f>ROUND(E10*N10,5)</f>
        <v>0.15609000000000001</v>
      </c>
      <c r="P10" s="222">
        <v>0</v>
      </c>
      <c r="Q10" s="222">
        <f>ROUND(E10*P10,5)</f>
        <v>0</v>
      </c>
      <c r="R10" s="222"/>
      <c r="S10" s="222"/>
      <c r="T10" s="223">
        <v>0.26100000000000001</v>
      </c>
      <c r="U10" s="222">
        <f>ROUND(E10*T10,2)</f>
        <v>2.87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111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19" t="s">
        <v>112</v>
      </c>
      <c r="C11" s="262" t="s">
        <v>115</v>
      </c>
      <c r="D11" s="221" t="s">
        <v>114</v>
      </c>
      <c r="E11" s="227">
        <v>15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22">
        <v>1.4189999999999999E-2</v>
      </c>
      <c r="O11" s="222">
        <f>ROUND(E11*N11,5)</f>
        <v>0.21285000000000001</v>
      </c>
      <c r="P11" s="222">
        <v>0</v>
      </c>
      <c r="Q11" s="222">
        <f>ROUND(E11*P11,5)</f>
        <v>0</v>
      </c>
      <c r="R11" s="222"/>
      <c r="S11" s="222"/>
      <c r="T11" s="223">
        <v>0.26100000000000001</v>
      </c>
      <c r="U11" s="222">
        <f>ROUND(E11*T11,2)</f>
        <v>3.92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111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13">
        <v>4</v>
      </c>
      <c r="B12" s="219" t="s">
        <v>116</v>
      </c>
      <c r="C12" s="262" t="s">
        <v>117</v>
      </c>
      <c r="D12" s="221" t="s">
        <v>118</v>
      </c>
      <c r="E12" s="227">
        <v>44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22">
        <v>6.4000000000000001E-2</v>
      </c>
      <c r="O12" s="222">
        <f>ROUND(E12*N12,5)</f>
        <v>2.8159999999999998</v>
      </c>
      <c r="P12" s="222">
        <v>0</v>
      </c>
      <c r="Q12" s="222">
        <f>ROUND(E12*P12,5)</f>
        <v>0</v>
      </c>
      <c r="R12" s="222"/>
      <c r="S12" s="222"/>
      <c r="T12" s="223">
        <v>0.63</v>
      </c>
      <c r="U12" s="222">
        <f>ROUND(E12*T12,2)</f>
        <v>27.72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111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3">
        <v>5</v>
      </c>
      <c r="B13" s="219" t="s">
        <v>116</v>
      </c>
      <c r="C13" s="262" t="s">
        <v>119</v>
      </c>
      <c r="D13" s="221" t="s">
        <v>118</v>
      </c>
      <c r="E13" s="227">
        <v>45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22">
        <v>6.4000000000000001E-2</v>
      </c>
      <c r="O13" s="222">
        <f>ROUND(E13*N13,5)</f>
        <v>2.88</v>
      </c>
      <c r="P13" s="222">
        <v>0</v>
      </c>
      <c r="Q13" s="222">
        <f>ROUND(E13*P13,5)</f>
        <v>0</v>
      </c>
      <c r="R13" s="222"/>
      <c r="S13" s="222"/>
      <c r="T13" s="223">
        <v>0.63</v>
      </c>
      <c r="U13" s="222">
        <f>ROUND(E13*T13,2)</f>
        <v>28.35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111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6</v>
      </c>
      <c r="B14" s="219" t="s">
        <v>120</v>
      </c>
      <c r="C14" s="262" t="s">
        <v>121</v>
      </c>
      <c r="D14" s="221" t="s">
        <v>122</v>
      </c>
      <c r="E14" s="227">
        <v>6.444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21</v>
      </c>
      <c r="M14" s="230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1.8919999999999999</v>
      </c>
      <c r="U14" s="222">
        <f>ROUND(E14*T14,2)</f>
        <v>12.19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111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14" t="s">
        <v>106</v>
      </c>
      <c r="B15" s="220" t="s">
        <v>61</v>
      </c>
      <c r="C15" s="263" t="s">
        <v>62</v>
      </c>
      <c r="D15" s="224"/>
      <c r="E15" s="228"/>
      <c r="F15" s="231"/>
      <c r="G15" s="231">
        <f>SUMIF(AE16:AE16,"&lt;&gt;NOR",G16:G16)</f>
        <v>0</v>
      </c>
      <c r="H15" s="231"/>
      <c r="I15" s="231">
        <f>SUM(I16:I16)</f>
        <v>0</v>
      </c>
      <c r="J15" s="231"/>
      <c r="K15" s="231">
        <f>SUM(K16:K16)</f>
        <v>0</v>
      </c>
      <c r="L15" s="231"/>
      <c r="M15" s="231">
        <f>SUM(M16:M16)</f>
        <v>0</v>
      </c>
      <c r="N15" s="225"/>
      <c r="O15" s="225">
        <f>SUM(O16:O16)</f>
        <v>0</v>
      </c>
      <c r="P15" s="225"/>
      <c r="Q15" s="225">
        <f>SUM(Q16:Q16)</f>
        <v>0</v>
      </c>
      <c r="R15" s="225"/>
      <c r="S15" s="225"/>
      <c r="T15" s="226"/>
      <c r="U15" s="225">
        <f>SUM(U16:U16)</f>
        <v>6</v>
      </c>
      <c r="AE15" t="s">
        <v>107</v>
      </c>
    </row>
    <row r="16" spans="1:60" ht="22.5" outlineLevel="1" x14ac:dyDescent="0.2">
      <c r="A16" s="213">
        <v>7</v>
      </c>
      <c r="B16" s="219" t="s">
        <v>123</v>
      </c>
      <c r="C16" s="262" t="s">
        <v>124</v>
      </c>
      <c r="D16" s="221" t="s">
        <v>125</v>
      </c>
      <c r="E16" s="227">
        <v>6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1</v>
      </c>
      <c r="U16" s="222">
        <f>ROUND(E16*T16,2)</f>
        <v>6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111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14" t="s">
        <v>106</v>
      </c>
      <c r="B17" s="220" t="s">
        <v>63</v>
      </c>
      <c r="C17" s="263" t="s">
        <v>64</v>
      </c>
      <c r="D17" s="224"/>
      <c r="E17" s="228"/>
      <c r="F17" s="231"/>
      <c r="G17" s="231">
        <f>SUMIF(AE18:AE18,"&lt;&gt;NOR",G18:G18)</f>
        <v>0</v>
      </c>
      <c r="H17" s="231"/>
      <c r="I17" s="231">
        <f>SUM(I18:I18)</f>
        <v>0</v>
      </c>
      <c r="J17" s="231"/>
      <c r="K17" s="231">
        <f>SUM(K18:K18)</f>
        <v>0</v>
      </c>
      <c r="L17" s="231"/>
      <c r="M17" s="231">
        <f>SUM(M18:M18)</f>
        <v>0</v>
      </c>
      <c r="N17" s="225"/>
      <c r="O17" s="225">
        <f>SUM(O18:O18)</f>
        <v>0</v>
      </c>
      <c r="P17" s="225"/>
      <c r="Q17" s="225">
        <f>SUM(Q18:Q18)</f>
        <v>0</v>
      </c>
      <c r="R17" s="225"/>
      <c r="S17" s="225"/>
      <c r="T17" s="226"/>
      <c r="U17" s="225">
        <f>SUM(U18:U18)</f>
        <v>3.38</v>
      </c>
      <c r="AE17" t="s">
        <v>107</v>
      </c>
    </row>
    <row r="18" spans="1:60" ht="22.5" outlineLevel="1" x14ac:dyDescent="0.2">
      <c r="A18" s="213">
        <v>8</v>
      </c>
      <c r="B18" s="219" t="s">
        <v>126</v>
      </c>
      <c r="C18" s="262" t="s">
        <v>127</v>
      </c>
      <c r="D18" s="221" t="s">
        <v>128</v>
      </c>
      <c r="E18" s="227">
        <v>225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21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1.4999999999999999E-2</v>
      </c>
      <c r="U18" s="222">
        <f>ROUND(E18*T18,2)</f>
        <v>3.38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111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214" t="s">
        <v>106</v>
      </c>
      <c r="B19" s="220" t="s">
        <v>65</v>
      </c>
      <c r="C19" s="263" t="s">
        <v>66</v>
      </c>
      <c r="D19" s="224"/>
      <c r="E19" s="228"/>
      <c r="F19" s="231"/>
      <c r="G19" s="231">
        <f>SUMIF(AE20:AE26,"&lt;&gt;NOR",G20:G26)</f>
        <v>0</v>
      </c>
      <c r="H19" s="231"/>
      <c r="I19" s="231">
        <f>SUM(I20:I26)</f>
        <v>0</v>
      </c>
      <c r="J19" s="231"/>
      <c r="K19" s="231">
        <f>SUM(K20:K26)</f>
        <v>0</v>
      </c>
      <c r="L19" s="231"/>
      <c r="M19" s="231">
        <f>SUM(M20:M26)</f>
        <v>0</v>
      </c>
      <c r="N19" s="225"/>
      <c r="O19" s="225">
        <f>SUM(O20:O26)</f>
        <v>4.3609999999999996E-2</v>
      </c>
      <c r="P19" s="225"/>
      <c r="Q19" s="225">
        <f>SUM(Q20:Q26)</f>
        <v>2.4240800000000005</v>
      </c>
      <c r="R19" s="225"/>
      <c r="S19" s="225"/>
      <c r="T19" s="226"/>
      <c r="U19" s="225">
        <f>SUM(U20:U26)</f>
        <v>67.78</v>
      </c>
      <c r="AE19" t="s">
        <v>107</v>
      </c>
    </row>
    <row r="20" spans="1:60" outlineLevel="1" x14ac:dyDescent="0.2">
      <c r="A20" s="213">
        <v>9</v>
      </c>
      <c r="B20" s="219" t="s">
        <v>129</v>
      </c>
      <c r="C20" s="262" t="s">
        <v>130</v>
      </c>
      <c r="D20" s="221" t="s">
        <v>118</v>
      </c>
      <c r="E20" s="227">
        <v>45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21</v>
      </c>
      <c r="M20" s="230">
        <f>G20*(1+L20/100)</f>
        <v>0</v>
      </c>
      <c r="N20" s="222">
        <v>4.8999999999999998E-4</v>
      </c>
      <c r="O20" s="222">
        <f>ROUND(E20*N20,5)</f>
        <v>2.205E-2</v>
      </c>
      <c r="P20" s="222">
        <v>2.7E-2</v>
      </c>
      <c r="Q20" s="222">
        <f>ROUND(E20*P20,5)</f>
        <v>1.2150000000000001</v>
      </c>
      <c r="R20" s="222"/>
      <c r="S20" s="222"/>
      <c r="T20" s="223">
        <v>0.42199999999999999</v>
      </c>
      <c r="U20" s="222">
        <f>ROUND(E20*T20,2)</f>
        <v>18.989999999999998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111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13">
        <v>10</v>
      </c>
      <c r="B21" s="219" t="s">
        <v>129</v>
      </c>
      <c r="C21" s="262" t="s">
        <v>131</v>
      </c>
      <c r="D21" s="221" t="s">
        <v>118</v>
      </c>
      <c r="E21" s="227">
        <v>44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22">
        <v>4.8999999999999998E-4</v>
      </c>
      <c r="O21" s="222">
        <f>ROUND(E21*N21,5)</f>
        <v>2.1559999999999999E-2</v>
      </c>
      <c r="P21" s="222">
        <v>2.7E-2</v>
      </c>
      <c r="Q21" s="222">
        <f>ROUND(E21*P21,5)</f>
        <v>1.1879999999999999</v>
      </c>
      <c r="R21" s="222"/>
      <c r="S21" s="222"/>
      <c r="T21" s="223">
        <v>0.42199999999999999</v>
      </c>
      <c r="U21" s="222">
        <f>ROUND(E21*T21,2)</f>
        <v>18.57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111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11</v>
      </c>
      <c r="B22" s="219" t="s">
        <v>132</v>
      </c>
      <c r="C22" s="262" t="s">
        <v>133</v>
      </c>
      <c r="D22" s="221" t="s">
        <v>118</v>
      </c>
      <c r="E22" s="227">
        <v>0.9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22">
        <v>0</v>
      </c>
      <c r="O22" s="222">
        <f>ROUND(E22*N22,5)</f>
        <v>0</v>
      </c>
      <c r="P22" s="222">
        <v>2.14E-3</v>
      </c>
      <c r="Q22" s="222">
        <f>ROUND(E22*P22,5)</f>
        <v>1.9300000000000001E-3</v>
      </c>
      <c r="R22" s="222"/>
      <c r="S22" s="222"/>
      <c r="T22" s="223">
        <v>2.4500000000000002</v>
      </c>
      <c r="U22" s="222">
        <f>ROUND(E22*T22,2)</f>
        <v>2.21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111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12</v>
      </c>
      <c r="B23" s="219" t="s">
        <v>134</v>
      </c>
      <c r="C23" s="262" t="s">
        <v>135</v>
      </c>
      <c r="D23" s="221" t="s">
        <v>118</v>
      </c>
      <c r="E23" s="227">
        <v>4.2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22">
        <v>0</v>
      </c>
      <c r="O23" s="222">
        <f>ROUND(E23*N23,5)</f>
        <v>0</v>
      </c>
      <c r="P23" s="222">
        <v>2.8700000000000002E-3</v>
      </c>
      <c r="Q23" s="222">
        <f>ROUND(E23*P23,5)</f>
        <v>1.205E-2</v>
      </c>
      <c r="R23" s="222"/>
      <c r="S23" s="222"/>
      <c r="T23" s="223">
        <v>2.7</v>
      </c>
      <c r="U23" s="222">
        <f>ROUND(E23*T23,2)</f>
        <v>11.34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111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13</v>
      </c>
      <c r="B24" s="219" t="s">
        <v>136</v>
      </c>
      <c r="C24" s="262" t="s">
        <v>137</v>
      </c>
      <c r="D24" s="221" t="s">
        <v>118</v>
      </c>
      <c r="E24" s="227">
        <v>0.9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22">
        <v>0</v>
      </c>
      <c r="O24" s="222">
        <f>ROUND(E24*N24,5)</f>
        <v>0</v>
      </c>
      <c r="P24" s="222">
        <v>2.14E-3</v>
      </c>
      <c r="Q24" s="222">
        <f>ROUND(E24*P24,5)</f>
        <v>1.9300000000000001E-3</v>
      </c>
      <c r="R24" s="222"/>
      <c r="S24" s="222"/>
      <c r="T24" s="223">
        <v>3.5</v>
      </c>
      <c r="U24" s="222">
        <f>ROUND(E24*T24,2)</f>
        <v>3.15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111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14</v>
      </c>
      <c r="B25" s="219" t="s">
        <v>138</v>
      </c>
      <c r="C25" s="262" t="s">
        <v>139</v>
      </c>
      <c r="D25" s="221" t="s">
        <v>118</v>
      </c>
      <c r="E25" s="227">
        <v>1.8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22">
        <v>0</v>
      </c>
      <c r="O25" s="222">
        <f>ROUND(E25*N25,5)</f>
        <v>0</v>
      </c>
      <c r="P25" s="222">
        <v>2.8700000000000002E-3</v>
      </c>
      <c r="Q25" s="222">
        <f>ROUND(E25*P25,5)</f>
        <v>5.1700000000000001E-3</v>
      </c>
      <c r="R25" s="222"/>
      <c r="S25" s="222"/>
      <c r="T25" s="223">
        <v>3.9</v>
      </c>
      <c r="U25" s="222">
        <f>ROUND(E25*T25,2)</f>
        <v>7.02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111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13">
        <v>15</v>
      </c>
      <c r="B26" s="219" t="s">
        <v>140</v>
      </c>
      <c r="C26" s="262" t="s">
        <v>141</v>
      </c>
      <c r="D26" s="221" t="s">
        <v>122</v>
      </c>
      <c r="E26" s="227">
        <v>2.4239999999999999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2.68</v>
      </c>
      <c r="U26" s="222">
        <f>ROUND(E26*T26,2)</f>
        <v>6.5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142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14" t="s">
        <v>106</v>
      </c>
      <c r="B27" s="220" t="s">
        <v>67</v>
      </c>
      <c r="C27" s="263" t="s">
        <v>68</v>
      </c>
      <c r="D27" s="224"/>
      <c r="E27" s="228"/>
      <c r="F27" s="231"/>
      <c r="G27" s="231">
        <f>SUMIF(AE28:AE39,"&lt;&gt;NOR",G28:G39)</f>
        <v>0</v>
      </c>
      <c r="H27" s="231"/>
      <c r="I27" s="231">
        <f>SUM(I28:I39)</f>
        <v>0</v>
      </c>
      <c r="J27" s="231"/>
      <c r="K27" s="231">
        <f>SUM(K28:K39)</f>
        <v>0</v>
      </c>
      <c r="L27" s="231"/>
      <c r="M27" s="231">
        <f>SUM(M28:M39)</f>
        <v>0</v>
      </c>
      <c r="N27" s="225"/>
      <c r="O27" s="225">
        <f>SUM(O28:O39)</f>
        <v>0.11905</v>
      </c>
      <c r="P27" s="225"/>
      <c r="Q27" s="225">
        <f>SUM(Q28:Q39)</f>
        <v>7.0800000000000002E-2</v>
      </c>
      <c r="R27" s="225"/>
      <c r="S27" s="225"/>
      <c r="T27" s="226"/>
      <c r="U27" s="225">
        <f>SUM(U28:U39)</f>
        <v>47.330000000000005</v>
      </c>
      <c r="AE27" t="s">
        <v>107</v>
      </c>
    </row>
    <row r="28" spans="1:60" ht="22.5" outlineLevel="1" x14ac:dyDescent="0.2">
      <c r="A28" s="213">
        <v>16</v>
      </c>
      <c r="B28" s="219" t="s">
        <v>143</v>
      </c>
      <c r="C28" s="262" t="s">
        <v>144</v>
      </c>
      <c r="D28" s="221" t="s">
        <v>128</v>
      </c>
      <c r="E28" s="227">
        <v>12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22">
        <v>0</v>
      </c>
      <c r="O28" s="222">
        <f>ROUND(E28*N28,5)</f>
        <v>0</v>
      </c>
      <c r="P28" s="222">
        <v>5.8999999999999999E-3</v>
      </c>
      <c r="Q28" s="222">
        <f>ROUND(E28*P28,5)</f>
        <v>7.0800000000000002E-2</v>
      </c>
      <c r="R28" s="222"/>
      <c r="S28" s="222"/>
      <c r="T28" s="223">
        <v>0.42</v>
      </c>
      <c r="U28" s="222">
        <f>ROUND(E28*T28,2)</f>
        <v>5.04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111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17</v>
      </c>
      <c r="B29" s="219" t="s">
        <v>140</v>
      </c>
      <c r="C29" s="262" t="s">
        <v>145</v>
      </c>
      <c r="D29" s="221" t="s">
        <v>122</v>
      </c>
      <c r="E29" s="227">
        <v>7.0999999999999994E-2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2.68</v>
      </c>
      <c r="U29" s="222">
        <f>ROUND(E29*T29,2)</f>
        <v>0.19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142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13">
        <v>18</v>
      </c>
      <c r="B30" s="219" t="s">
        <v>146</v>
      </c>
      <c r="C30" s="262" t="s">
        <v>147</v>
      </c>
      <c r="D30" s="221" t="s">
        <v>118</v>
      </c>
      <c r="E30" s="227">
        <v>32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22">
        <v>3.2000000000000003E-4</v>
      </c>
      <c r="O30" s="222">
        <f>ROUND(E30*N30,5)</f>
        <v>1.0240000000000001E-2</v>
      </c>
      <c r="P30" s="222">
        <v>0</v>
      </c>
      <c r="Q30" s="222">
        <f>ROUND(E30*P30,5)</f>
        <v>0</v>
      </c>
      <c r="R30" s="222"/>
      <c r="S30" s="222"/>
      <c r="T30" s="223">
        <v>0.13400000000000001</v>
      </c>
      <c r="U30" s="222">
        <f>ROUND(E30*T30,2)</f>
        <v>4.29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111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19</v>
      </c>
      <c r="B31" s="219" t="s">
        <v>148</v>
      </c>
      <c r="C31" s="262" t="s">
        <v>149</v>
      </c>
      <c r="D31" s="221" t="s">
        <v>128</v>
      </c>
      <c r="E31" s="227">
        <v>13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22">
        <v>5.1000000000000004E-4</v>
      </c>
      <c r="O31" s="222">
        <f>ROUND(E31*N31,5)</f>
        <v>6.6299999999999996E-3</v>
      </c>
      <c r="P31" s="222">
        <v>0</v>
      </c>
      <c r="Q31" s="222">
        <f>ROUND(E31*P31,5)</f>
        <v>0</v>
      </c>
      <c r="R31" s="222"/>
      <c r="S31" s="222"/>
      <c r="T31" s="223">
        <v>0.26700000000000002</v>
      </c>
      <c r="U31" s="222">
        <f>ROUND(E31*T31,2)</f>
        <v>3.47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111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20</v>
      </c>
      <c r="B32" s="219" t="s">
        <v>150</v>
      </c>
      <c r="C32" s="262" t="s">
        <v>151</v>
      </c>
      <c r="D32" s="221" t="s">
        <v>128</v>
      </c>
      <c r="E32" s="227">
        <v>13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22">
        <v>2.0000000000000001E-4</v>
      </c>
      <c r="O32" s="222">
        <f>ROUND(E32*N32,5)</f>
        <v>2.5999999999999999E-3</v>
      </c>
      <c r="P32" s="222">
        <v>0</v>
      </c>
      <c r="Q32" s="222">
        <f>ROUND(E32*P32,5)</f>
        <v>0</v>
      </c>
      <c r="R32" s="222"/>
      <c r="S32" s="222"/>
      <c r="T32" s="223">
        <v>0</v>
      </c>
      <c r="U32" s="222">
        <f>ROUND(E32*T32,2)</f>
        <v>0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142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21</v>
      </c>
      <c r="B33" s="219" t="s">
        <v>152</v>
      </c>
      <c r="C33" s="262" t="s">
        <v>153</v>
      </c>
      <c r="D33" s="221" t="s">
        <v>128</v>
      </c>
      <c r="E33" s="227">
        <v>42.5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22">
        <v>2.0500000000000002E-3</v>
      </c>
      <c r="O33" s="222">
        <f>ROUND(E33*N33,5)</f>
        <v>8.7129999999999999E-2</v>
      </c>
      <c r="P33" s="222">
        <v>0</v>
      </c>
      <c r="Q33" s="222">
        <f>ROUND(E33*P33,5)</f>
        <v>0</v>
      </c>
      <c r="R33" s="222"/>
      <c r="S33" s="222"/>
      <c r="T33" s="223">
        <v>0.61</v>
      </c>
      <c r="U33" s="222">
        <f>ROUND(E33*T33,2)</f>
        <v>25.93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111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22</v>
      </c>
      <c r="B34" s="219" t="s">
        <v>150</v>
      </c>
      <c r="C34" s="262" t="s">
        <v>154</v>
      </c>
      <c r="D34" s="221" t="s">
        <v>128</v>
      </c>
      <c r="E34" s="227">
        <v>2.5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22">
        <v>2.9999999999999997E-4</v>
      </c>
      <c r="O34" s="222">
        <f>ROUND(E34*N34,5)</f>
        <v>7.5000000000000002E-4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142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23</v>
      </c>
      <c r="B35" s="219" t="s">
        <v>150</v>
      </c>
      <c r="C35" s="262" t="s">
        <v>155</v>
      </c>
      <c r="D35" s="221" t="s">
        <v>128</v>
      </c>
      <c r="E35" s="227">
        <v>11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22">
        <v>2.0000000000000001E-4</v>
      </c>
      <c r="O35" s="222">
        <f>ROUND(E35*N35,5)</f>
        <v>2.2000000000000001E-3</v>
      </c>
      <c r="P35" s="222">
        <v>0</v>
      </c>
      <c r="Q35" s="222">
        <f>ROUND(E35*P35,5)</f>
        <v>0</v>
      </c>
      <c r="R35" s="222"/>
      <c r="S35" s="222"/>
      <c r="T35" s="223">
        <v>0</v>
      </c>
      <c r="U35" s="222">
        <f>ROUND(E35*T35,2)</f>
        <v>0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142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24</v>
      </c>
      <c r="B36" s="219" t="s">
        <v>150</v>
      </c>
      <c r="C36" s="262" t="s">
        <v>156</v>
      </c>
      <c r="D36" s="221" t="s">
        <v>128</v>
      </c>
      <c r="E36" s="227">
        <v>29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22">
        <v>2.9999999999999997E-4</v>
      </c>
      <c r="O36" s="222">
        <f>ROUND(E36*N36,5)</f>
        <v>8.6999999999999994E-3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142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13">
        <v>25</v>
      </c>
      <c r="B37" s="219" t="s">
        <v>157</v>
      </c>
      <c r="C37" s="262" t="s">
        <v>158</v>
      </c>
      <c r="D37" s="221" t="s">
        <v>114</v>
      </c>
      <c r="E37" s="227">
        <v>12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22">
        <v>5.0000000000000002E-5</v>
      </c>
      <c r="O37" s="222">
        <f>ROUND(E37*N37,5)</f>
        <v>5.9999999999999995E-4</v>
      </c>
      <c r="P37" s="222">
        <v>0</v>
      </c>
      <c r="Q37" s="222">
        <f>ROUND(E37*P37,5)</f>
        <v>0</v>
      </c>
      <c r="R37" s="222"/>
      <c r="S37" s="222"/>
      <c r="T37" s="223">
        <v>0.5</v>
      </c>
      <c r="U37" s="222">
        <f>ROUND(E37*T37,2)</f>
        <v>6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111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13">
        <v>26</v>
      </c>
      <c r="B38" s="219" t="s">
        <v>159</v>
      </c>
      <c r="C38" s="262" t="s">
        <v>160</v>
      </c>
      <c r="D38" s="221" t="s">
        <v>114</v>
      </c>
      <c r="E38" s="227">
        <v>4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22">
        <v>5.0000000000000002E-5</v>
      </c>
      <c r="O38" s="222">
        <f>ROUND(E38*N38,5)</f>
        <v>2.0000000000000001E-4</v>
      </c>
      <c r="P38" s="222">
        <v>0</v>
      </c>
      <c r="Q38" s="222">
        <f>ROUND(E38*P38,5)</f>
        <v>0</v>
      </c>
      <c r="R38" s="222"/>
      <c r="S38" s="222"/>
      <c r="T38" s="223">
        <v>0.55000000000000004</v>
      </c>
      <c r="U38" s="222">
        <f>ROUND(E38*T38,2)</f>
        <v>2.2000000000000002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111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27</v>
      </c>
      <c r="B39" s="219" t="s">
        <v>161</v>
      </c>
      <c r="C39" s="262" t="s">
        <v>162</v>
      </c>
      <c r="D39" s="221" t="s">
        <v>122</v>
      </c>
      <c r="E39" s="227">
        <v>0.11899999999999999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1.74</v>
      </c>
      <c r="U39" s="222">
        <f>ROUND(E39*T39,2)</f>
        <v>0.21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111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2">
      <c r="A40" s="214" t="s">
        <v>106</v>
      </c>
      <c r="B40" s="220" t="s">
        <v>69</v>
      </c>
      <c r="C40" s="263" t="s">
        <v>70</v>
      </c>
      <c r="D40" s="224"/>
      <c r="E40" s="228"/>
      <c r="F40" s="231"/>
      <c r="G40" s="231">
        <f>SUMIF(AE41:AE65,"&lt;&gt;NOR",G41:G65)</f>
        <v>0</v>
      </c>
      <c r="H40" s="231"/>
      <c r="I40" s="231">
        <f>SUM(I41:I65)</f>
        <v>0</v>
      </c>
      <c r="J40" s="231"/>
      <c r="K40" s="231">
        <f>SUM(K41:K65)</f>
        <v>0</v>
      </c>
      <c r="L40" s="231"/>
      <c r="M40" s="231">
        <f>SUM(M41:M65)</f>
        <v>0</v>
      </c>
      <c r="N40" s="225"/>
      <c r="O40" s="225">
        <f>SUM(O41:O65)</f>
        <v>0.11144000000000001</v>
      </c>
      <c r="P40" s="225"/>
      <c r="Q40" s="225">
        <f>SUM(Q41:Q65)</f>
        <v>0.50085000000000002</v>
      </c>
      <c r="R40" s="225"/>
      <c r="S40" s="225"/>
      <c r="T40" s="226"/>
      <c r="U40" s="225">
        <f>SUM(U41:U65)</f>
        <v>101.28000000000002</v>
      </c>
      <c r="AE40" t="s">
        <v>107</v>
      </c>
    </row>
    <row r="41" spans="1:60" outlineLevel="1" x14ac:dyDescent="0.2">
      <c r="A41" s="213">
        <v>28</v>
      </c>
      <c r="B41" s="219" t="s">
        <v>163</v>
      </c>
      <c r="C41" s="262" t="s">
        <v>164</v>
      </c>
      <c r="D41" s="221" t="s">
        <v>118</v>
      </c>
      <c r="E41" s="227">
        <v>11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22">
        <v>0</v>
      </c>
      <c r="O41" s="222">
        <f>ROUND(E41*N41,5)</f>
        <v>0</v>
      </c>
      <c r="P41" s="222">
        <v>3.065E-2</v>
      </c>
      <c r="Q41" s="222">
        <f>ROUND(E41*P41,5)</f>
        <v>0.33715000000000001</v>
      </c>
      <c r="R41" s="222"/>
      <c r="S41" s="222"/>
      <c r="T41" s="223">
        <v>0.57599999999999996</v>
      </c>
      <c r="U41" s="222">
        <f>ROUND(E41*T41,2)</f>
        <v>6.34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111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29</v>
      </c>
      <c r="B42" s="219" t="s">
        <v>165</v>
      </c>
      <c r="C42" s="262" t="s">
        <v>166</v>
      </c>
      <c r="D42" s="221" t="s">
        <v>118</v>
      </c>
      <c r="E42" s="227">
        <v>15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22">
        <v>0</v>
      </c>
      <c r="O42" s="222">
        <f>ROUND(E42*N42,5)</f>
        <v>0</v>
      </c>
      <c r="P42" s="222">
        <v>1.98E-3</v>
      </c>
      <c r="Q42" s="222">
        <f>ROUND(E42*P42,5)</f>
        <v>2.9700000000000001E-2</v>
      </c>
      <c r="R42" s="222"/>
      <c r="S42" s="222"/>
      <c r="T42" s="223">
        <v>8.3000000000000004E-2</v>
      </c>
      <c r="U42" s="222">
        <f>ROUND(E42*T42,2)</f>
        <v>1.25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111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30</v>
      </c>
      <c r="B43" s="219" t="s">
        <v>167</v>
      </c>
      <c r="C43" s="262" t="s">
        <v>168</v>
      </c>
      <c r="D43" s="221" t="s">
        <v>118</v>
      </c>
      <c r="E43" s="227">
        <v>20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22">
        <v>0</v>
      </c>
      <c r="O43" s="222">
        <f>ROUND(E43*N43,5)</f>
        <v>0</v>
      </c>
      <c r="P43" s="222">
        <v>6.7000000000000002E-3</v>
      </c>
      <c r="Q43" s="222">
        <f>ROUND(E43*P43,5)</f>
        <v>0.13400000000000001</v>
      </c>
      <c r="R43" s="222"/>
      <c r="S43" s="222"/>
      <c r="T43" s="223">
        <v>0.23899999999999999</v>
      </c>
      <c r="U43" s="222">
        <f>ROUND(E43*T43,2)</f>
        <v>4.78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111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31</v>
      </c>
      <c r="B44" s="219" t="s">
        <v>169</v>
      </c>
      <c r="C44" s="262" t="s">
        <v>170</v>
      </c>
      <c r="D44" s="221" t="s">
        <v>122</v>
      </c>
      <c r="E44" s="227">
        <v>0.501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4.1550000000000002</v>
      </c>
      <c r="U44" s="222">
        <f>ROUND(E44*T44,2)</f>
        <v>2.08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111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32</v>
      </c>
      <c r="B45" s="219" t="s">
        <v>140</v>
      </c>
      <c r="C45" s="262" t="s">
        <v>171</v>
      </c>
      <c r="D45" s="221" t="s">
        <v>122</v>
      </c>
      <c r="E45" s="227">
        <v>0.501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2.68</v>
      </c>
      <c r="U45" s="222">
        <f>ROUND(E45*T45,2)</f>
        <v>1.34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142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33</v>
      </c>
      <c r="B46" s="219" t="s">
        <v>172</v>
      </c>
      <c r="C46" s="262" t="s">
        <v>173</v>
      </c>
      <c r="D46" s="221" t="s">
        <v>114</v>
      </c>
      <c r="E46" s="227">
        <v>21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0.17399999999999999</v>
      </c>
      <c r="U46" s="222">
        <f>ROUND(E46*T46,2)</f>
        <v>3.65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111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34</v>
      </c>
      <c r="B47" s="219" t="s">
        <v>174</v>
      </c>
      <c r="C47" s="262" t="s">
        <v>175</v>
      </c>
      <c r="D47" s="221" t="s">
        <v>114</v>
      </c>
      <c r="E47" s="227">
        <v>4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0.25900000000000001</v>
      </c>
      <c r="U47" s="222">
        <f>ROUND(E47*T47,2)</f>
        <v>1.04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111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35</v>
      </c>
      <c r="B48" s="219" t="s">
        <v>174</v>
      </c>
      <c r="C48" s="262" t="s">
        <v>176</v>
      </c>
      <c r="D48" s="221" t="s">
        <v>114</v>
      </c>
      <c r="E48" s="227">
        <v>1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21</v>
      </c>
      <c r="M48" s="230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0.25900000000000001</v>
      </c>
      <c r="U48" s="222">
        <f>ROUND(E48*T48,2)</f>
        <v>0.26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111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36</v>
      </c>
      <c r="B49" s="219" t="s">
        <v>177</v>
      </c>
      <c r="C49" s="262" t="s">
        <v>178</v>
      </c>
      <c r="D49" s="221" t="s">
        <v>114</v>
      </c>
      <c r="E49" s="227">
        <v>5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22">
        <v>4.4999999999999999E-4</v>
      </c>
      <c r="O49" s="222">
        <f>ROUND(E49*N49,5)</f>
        <v>2.2499999999999998E-3</v>
      </c>
      <c r="P49" s="222">
        <v>0</v>
      </c>
      <c r="Q49" s="222">
        <f>ROUND(E49*P49,5)</f>
        <v>0</v>
      </c>
      <c r="R49" s="222"/>
      <c r="S49" s="222"/>
      <c r="T49" s="223">
        <v>0.25</v>
      </c>
      <c r="U49" s="222">
        <f>ROUND(E49*T49,2)</f>
        <v>1.25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111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13">
        <v>37</v>
      </c>
      <c r="B50" s="219" t="s">
        <v>179</v>
      </c>
      <c r="C50" s="262" t="s">
        <v>180</v>
      </c>
      <c r="D50" s="221" t="s">
        <v>114</v>
      </c>
      <c r="E50" s="227">
        <v>2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21</v>
      </c>
      <c r="M50" s="230">
        <f>G50*(1+L50/100)</f>
        <v>0</v>
      </c>
      <c r="N50" s="222">
        <v>5.5000000000000003E-4</v>
      </c>
      <c r="O50" s="222">
        <f>ROUND(E50*N50,5)</f>
        <v>1.1000000000000001E-3</v>
      </c>
      <c r="P50" s="222">
        <v>0</v>
      </c>
      <c r="Q50" s="222">
        <f>ROUND(E50*P50,5)</f>
        <v>0</v>
      </c>
      <c r="R50" s="222"/>
      <c r="S50" s="222"/>
      <c r="T50" s="223">
        <v>0.36670000000000003</v>
      </c>
      <c r="U50" s="222">
        <f>ROUND(E50*T50,2)</f>
        <v>0.73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111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38</v>
      </c>
      <c r="B51" s="219" t="s">
        <v>181</v>
      </c>
      <c r="C51" s="262" t="s">
        <v>182</v>
      </c>
      <c r="D51" s="221" t="s">
        <v>114</v>
      </c>
      <c r="E51" s="227">
        <v>1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21</v>
      </c>
      <c r="M51" s="230">
        <f>G51*(1+L51/100)</f>
        <v>0</v>
      </c>
      <c r="N51" s="222">
        <v>1.2899999999999999E-3</v>
      </c>
      <c r="O51" s="222">
        <f>ROUND(E51*N51,5)</f>
        <v>1.2899999999999999E-3</v>
      </c>
      <c r="P51" s="222">
        <v>0</v>
      </c>
      <c r="Q51" s="222">
        <f>ROUND(E51*P51,5)</f>
        <v>0</v>
      </c>
      <c r="R51" s="222"/>
      <c r="S51" s="222"/>
      <c r="T51" s="223">
        <v>0.5333</v>
      </c>
      <c r="U51" s="222">
        <f>ROUND(E51*T51,2)</f>
        <v>0.53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111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39</v>
      </c>
      <c r="B52" s="219" t="s">
        <v>183</v>
      </c>
      <c r="C52" s="262" t="s">
        <v>184</v>
      </c>
      <c r="D52" s="221" t="s">
        <v>114</v>
      </c>
      <c r="E52" s="227">
        <v>3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21</v>
      </c>
      <c r="M52" s="230">
        <f>G52*(1+L52/100)</f>
        <v>0</v>
      </c>
      <c r="N52" s="222">
        <v>4.8999999999999998E-4</v>
      </c>
      <c r="O52" s="222">
        <f>ROUND(E52*N52,5)</f>
        <v>1.47E-3</v>
      </c>
      <c r="P52" s="222">
        <v>0</v>
      </c>
      <c r="Q52" s="222">
        <f>ROUND(E52*P52,5)</f>
        <v>0</v>
      </c>
      <c r="R52" s="222"/>
      <c r="S52" s="222"/>
      <c r="T52" s="223">
        <v>0.13300000000000001</v>
      </c>
      <c r="U52" s="222">
        <f>ROUND(E52*T52,2)</f>
        <v>0.4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111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13">
        <v>40</v>
      </c>
      <c r="B53" s="219" t="s">
        <v>185</v>
      </c>
      <c r="C53" s="262" t="s">
        <v>186</v>
      </c>
      <c r="D53" s="221" t="s">
        <v>114</v>
      </c>
      <c r="E53" s="227">
        <v>4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21</v>
      </c>
      <c r="M53" s="230">
        <f>G53*(1+L53/100)</f>
        <v>0</v>
      </c>
      <c r="N53" s="222">
        <v>8.0000000000000004E-4</v>
      </c>
      <c r="O53" s="222">
        <f>ROUND(E53*N53,5)</f>
        <v>3.2000000000000002E-3</v>
      </c>
      <c r="P53" s="222">
        <v>0</v>
      </c>
      <c r="Q53" s="222">
        <f>ROUND(E53*P53,5)</f>
        <v>0</v>
      </c>
      <c r="R53" s="222"/>
      <c r="S53" s="222"/>
      <c r="T53" s="223">
        <v>0.37</v>
      </c>
      <c r="U53" s="222">
        <f>ROUND(E53*T53,2)</f>
        <v>1.48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111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13">
        <v>41</v>
      </c>
      <c r="B54" s="219" t="s">
        <v>185</v>
      </c>
      <c r="C54" s="262" t="s">
        <v>187</v>
      </c>
      <c r="D54" s="221" t="s">
        <v>114</v>
      </c>
      <c r="E54" s="227">
        <v>2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21</v>
      </c>
      <c r="M54" s="230">
        <f>G54*(1+L54/100)</f>
        <v>0</v>
      </c>
      <c r="N54" s="222">
        <v>8.0000000000000004E-4</v>
      </c>
      <c r="O54" s="222">
        <f>ROUND(E54*N54,5)</f>
        <v>1.6000000000000001E-3</v>
      </c>
      <c r="P54" s="222">
        <v>0</v>
      </c>
      <c r="Q54" s="222">
        <f>ROUND(E54*P54,5)</f>
        <v>0</v>
      </c>
      <c r="R54" s="222"/>
      <c r="S54" s="222"/>
      <c r="T54" s="223">
        <v>0.37</v>
      </c>
      <c r="U54" s="222">
        <f>ROUND(E54*T54,2)</f>
        <v>0.74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111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>
        <v>42</v>
      </c>
      <c r="B55" s="219" t="s">
        <v>188</v>
      </c>
      <c r="C55" s="262" t="s">
        <v>189</v>
      </c>
      <c r="D55" s="221" t="s">
        <v>118</v>
      </c>
      <c r="E55" s="227">
        <v>26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22">
        <v>3.4000000000000002E-4</v>
      </c>
      <c r="O55" s="222">
        <f>ROUND(E55*N55,5)</f>
        <v>8.8400000000000006E-3</v>
      </c>
      <c r="P55" s="222">
        <v>0</v>
      </c>
      <c r="Q55" s="222">
        <f>ROUND(E55*P55,5)</f>
        <v>0</v>
      </c>
      <c r="R55" s="222"/>
      <c r="S55" s="222"/>
      <c r="T55" s="223">
        <v>0.32</v>
      </c>
      <c r="U55" s="222">
        <f>ROUND(E55*T55,2)</f>
        <v>8.32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111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>
        <v>43</v>
      </c>
      <c r="B56" s="219" t="s">
        <v>190</v>
      </c>
      <c r="C56" s="262" t="s">
        <v>191</v>
      </c>
      <c r="D56" s="221" t="s">
        <v>118</v>
      </c>
      <c r="E56" s="227">
        <v>31.5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21</v>
      </c>
      <c r="M56" s="230">
        <f>G56*(1+L56/100)</f>
        <v>0</v>
      </c>
      <c r="N56" s="222">
        <v>4.8999999999999998E-4</v>
      </c>
      <c r="O56" s="222">
        <f>ROUND(E56*N56,5)</f>
        <v>1.5440000000000001E-2</v>
      </c>
      <c r="P56" s="222">
        <v>0</v>
      </c>
      <c r="Q56" s="222">
        <f>ROUND(E56*P56,5)</f>
        <v>0</v>
      </c>
      <c r="R56" s="222"/>
      <c r="S56" s="222"/>
      <c r="T56" s="223">
        <v>0.22500000000000001</v>
      </c>
      <c r="U56" s="222">
        <f>ROUND(E56*T56,2)</f>
        <v>7.09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111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44</v>
      </c>
      <c r="B57" s="219" t="s">
        <v>192</v>
      </c>
      <c r="C57" s="262" t="s">
        <v>193</v>
      </c>
      <c r="D57" s="221" t="s">
        <v>118</v>
      </c>
      <c r="E57" s="227">
        <v>24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21</v>
      </c>
      <c r="M57" s="230">
        <f>G57*(1+L57/100)</f>
        <v>0</v>
      </c>
      <c r="N57" s="222">
        <v>8.0999999999999996E-4</v>
      </c>
      <c r="O57" s="222">
        <f>ROUND(E57*N57,5)</f>
        <v>1.9439999999999999E-2</v>
      </c>
      <c r="P57" s="222">
        <v>0</v>
      </c>
      <c r="Q57" s="222">
        <f>ROUND(E57*P57,5)</f>
        <v>0</v>
      </c>
      <c r="R57" s="222"/>
      <c r="S57" s="222"/>
      <c r="T57" s="223">
        <v>0.47499999999999998</v>
      </c>
      <c r="U57" s="222">
        <f>ROUND(E57*T57,2)</f>
        <v>11.4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111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45</v>
      </c>
      <c r="B58" s="219" t="s">
        <v>194</v>
      </c>
      <c r="C58" s="262" t="s">
        <v>195</v>
      </c>
      <c r="D58" s="221" t="s">
        <v>118</v>
      </c>
      <c r="E58" s="227">
        <v>16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21</v>
      </c>
      <c r="M58" s="230">
        <f>G58*(1+L58/100)</f>
        <v>0</v>
      </c>
      <c r="N58" s="222">
        <v>1.31E-3</v>
      </c>
      <c r="O58" s="222">
        <f>ROUND(E58*N58,5)</f>
        <v>2.0959999999999999E-2</v>
      </c>
      <c r="P58" s="222">
        <v>0</v>
      </c>
      <c r="Q58" s="222">
        <f>ROUND(E58*P58,5)</f>
        <v>0</v>
      </c>
      <c r="R58" s="222"/>
      <c r="S58" s="222"/>
      <c r="T58" s="223">
        <v>0.79700000000000004</v>
      </c>
      <c r="U58" s="222">
        <f>ROUND(E58*T58,2)</f>
        <v>12.75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111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46</v>
      </c>
      <c r="B59" s="219" t="s">
        <v>196</v>
      </c>
      <c r="C59" s="262" t="s">
        <v>197</v>
      </c>
      <c r="D59" s="221" t="s">
        <v>118</v>
      </c>
      <c r="E59" s="227">
        <v>4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22">
        <v>2.5200000000000001E-3</v>
      </c>
      <c r="O59" s="222">
        <f>ROUND(E59*N59,5)</f>
        <v>1.008E-2</v>
      </c>
      <c r="P59" s="222">
        <v>0</v>
      </c>
      <c r="Q59" s="222">
        <f>ROUND(E59*P59,5)</f>
        <v>0</v>
      </c>
      <c r="R59" s="222"/>
      <c r="S59" s="222"/>
      <c r="T59" s="223">
        <v>0.8</v>
      </c>
      <c r="U59" s="222">
        <f>ROUND(E59*T59,2)</f>
        <v>3.2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111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47</v>
      </c>
      <c r="B60" s="219" t="s">
        <v>198</v>
      </c>
      <c r="C60" s="262" t="s">
        <v>199</v>
      </c>
      <c r="D60" s="221" t="s">
        <v>118</v>
      </c>
      <c r="E60" s="227">
        <v>1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21</v>
      </c>
      <c r="M60" s="230">
        <f>G60*(1+L60/100)</f>
        <v>0</v>
      </c>
      <c r="N60" s="222">
        <v>3.5699999999999998E-3</v>
      </c>
      <c r="O60" s="222">
        <f>ROUND(E60*N60,5)</f>
        <v>3.5699999999999998E-3</v>
      </c>
      <c r="P60" s="222">
        <v>0</v>
      </c>
      <c r="Q60" s="222">
        <f>ROUND(E60*P60,5)</f>
        <v>0</v>
      </c>
      <c r="R60" s="222"/>
      <c r="S60" s="222"/>
      <c r="T60" s="223">
        <v>0.55000000000000004</v>
      </c>
      <c r="U60" s="222">
        <f>ROUND(E60*T60,2)</f>
        <v>0.55000000000000004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111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13">
        <v>48</v>
      </c>
      <c r="B61" s="219" t="s">
        <v>200</v>
      </c>
      <c r="C61" s="262" t="s">
        <v>201</v>
      </c>
      <c r="D61" s="221" t="s">
        <v>114</v>
      </c>
      <c r="E61" s="227">
        <v>4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21</v>
      </c>
      <c r="M61" s="230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0.99199999999999999</v>
      </c>
      <c r="U61" s="222">
        <f>ROUND(E61*T61,2)</f>
        <v>3.97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111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13">
        <v>49</v>
      </c>
      <c r="B62" s="219" t="s">
        <v>202</v>
      </c>
      <c r="C62" s="262" t="s">
        <v>203</v>
      </c>
      <c r="D62" s="221" t="s">
        <v>114</v>
      </c>
      <c r="E62" s="227">
        <v>6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1.1679999999999999</v>
      </c>
      <c r="U62" s="222">
        <f>ROUND(E62*T62,2)</f>
        <v>7.01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111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13">
        <v>50</v>
      </c>
      <c r="B63" s="219" t="s">
        <v>204</v>
      </c>
      <c r="C63" s="262" t="s">
        <v>205</v>
      </c>
      <c r="D63" s="221" t="s">
        <v>118</v>
      </c>
      <c r="E63" s="227">
        <v>20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21</v>
      </c>
      <c r="M63" s="230">
        <f>G63*(1+L63/100)</f>
        <v>0</v>
      </c>
      <c r="N63" s="222">
        <v>1.1100000000000001E-3</v>
      </c>
      <c r="O63" s="222">
        <f>ROUND(E63*N63,5)</f>
        <v>2.2200000000000001E-2</v>
      </c>
      <c r="P63" s="222">
        <v>0</v>
      </c>
      <c r="Q63" s="222">
        <f>ROUND(E63*P63,5)</f>
        <v>0</v>
      </c>
      <c r="R63" s="222"/>
      <c r="S63" s="222"/>
      <c r="T63" s="223">
        <v>0.75470000000000004</v>
      </c>
      <c r="U63" s="222">
        <f>ROUND(E63*T63,2)</f>
        <v>15.09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111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13">
        <v>51</v>
      </c>
      <c r="B64" s="219" t="s">
        <v>206</v>
      </c>
      <c r="C64" s="262" t="s">
        <v>207</v>
      </c>
      <c r="D64" s="221" t="s">
        <v>118</v>
      </c>
      <c r="E64" s="227">
        <v>122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21</v>
      </c>
      <c r="M64" s="230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4.8000000000000001E-2</v>
      </c>
      <c r="U64" s="222">
        <f>ROUND(E64*T64,2)</f>
        <v>5.86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111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52</v>
      </c>
      <c r="B65" s="219" t="s">
        <v>208</v>
      </c>
      <c r="C65" s="262" t="s">
        <v>209</v>
      </c>
      <c r="D65" s="221" t="s">
        <v>122</v>
      </c>
      <c r="E65" s="227">
        <v>0.112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21</v>
      </c>
      <c r="M65" s="230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1.5229999999999999</v>
      </c>
      <c r="U65" s="222">
        <f>ROUND(E65*T65,2)</f>
        <v>0.17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111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x14ac:dyDescent="0.2">
      <c r="A66" s="214" t="s">
        <v>106</v>
      </c>
      <c r="B66" s="220" t="s">
        <v>71</v>
      </c>
      <c r="C66" s="263" t="s">
        <v>72</v>
      </c>
      <c r="D66" s="224"/>
      <c r="E66" s="228"/>
      <c r="F66" s="231"/>
      <c r="G66" s="231">
        <f>SUMIF(AE67:AE98,"&lt;&gt;NOR",G67:G98)</f>
        <v>0</v>
      </c>
      <c r="H66" s="231"/>
      <c r="I66" s="231">
        <f>SUM(I67:I98)</f>
        <v>0</v>
      </c>
      <c r="J66" s="231"/>
      <c r="K66" s="231">
        <f>SUM(K67:K98)</f>
        <v>0</v>
      </c>
      <c r="L66" s="231"/>
      <c r="M66" s="231">
        <f>SUM(M67:M98)</f>
        <v>0</v>
      </c>
      <c r="N66" s="225"/>
      <c r="O66" s="225">
        <f>SUM(O67:O98)</f>
        <v>0.39344999999999991</v>
      </c>
      <c r="P66" s="225"/>
      <c r="Q66" s="225">
        <f>SUM(Q67:Q98)</f>
        <v>7.4550000000000005E-2</v>
      </c>
      <c r="R66" s="225"/>
      <c r="S66" s="225"/>
      <c r="T66" s="226"/>
      <c r="U66" s="225">
        <f>SUM(U67:U98)</f>
        <v>143.57999999999996</v>
      </c>
      <c r="AE66" t="s">
        <v>107</v>
      </c>
    </row>
    <row r="67" spans="1:60" ht="33.75" outlineLevel="1" x14ac:dyDescent="0.2">
      <c r="A67" s="213">
        <v>53</v>
      </c>
      <c r="B67" s="219" t="s">
        <v>210</v>
      </c>
      <c r="C67" s="262" t="s">
        <v>211</v>
      </c>
      <c r="D67" s="221" t="s">
        <v>118</v>
      </c>
      <c r="E67" s="227">
        <v>35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21</v>
      </c>
      <c r="M67" s="230">
        <f>G67*(1+L67/100)</f>
        <v>0</v>
      </c>
      <c r="N67" s="222">
        <v>0</v>
      </c>
      <c r="O67" s="222">
        <f>ROUND(E67*N67,5)</f>
        <v>0</v>
      </c>
      <c r="P67" s="222">
        <v>2.1299999999999999E-3</v>
      </c>
      <c r="Q67" s="222">
        <f>ROUND(E67*P67,5)</f>
        <v>7.4550000000000005E-2</v>
      </c>
      <c r="R67" s="222"/>
      <c r="S67" s="222"/>
      <c r="T67" s="223">
        <v>0.17299999999999999</v>
      </c>
      <c r="U67" s="222">
        <f>ROUND(E67*T67,2)</f>
        <v>6.06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111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>
        <v>54</v>
      </c>
      <c r="B68" s="219" t="s">
        <v>212</v>
      </c>
      <c r="C68" s="262" t="s">
        <v>213</v>
      </c>
      <c r="D68" s="221" t="s">
        <v>122</v>
      </c>
      <c r="E68" s="227">
        <v>7.4999999999999997E-2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21</v>
      </c>
      <c r="M68" s="230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4.1550000000000002</v>
      </c>
      <c r="U68" s="222">
        <f>ROUND(E68*T68,2)</f>
        <v>0.31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111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55</v>
      </c>
      <c r="B69" s="219" t="s">
        <v>140</v>
      </c>
      <c r="C69" s="262" t="s">
        <v>214</v>
      </c>
      <c r="D69" s="221" t="s">
        <v>122</v>
      </c>
      <c r="E69" s="227">
        <v>7.4999999999999997E-2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21</v>
      </c>
      <c r="M69" s="230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2.68</v>
      </c>
      <c r="U69" s="222">
        <f>ROUND(E69*T69,2)</f>
        <v>0.2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142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>
        <v>56</v>
      </c>
      <c r="B70" s="219" t="s">
        <v>215</v>
      </c>
      <c r="C70" s="262" t="s">
        <v>216</v>
      </c>
      <c r="D70" s="221" t="s">
        <v>114</v>
      </c>
      <c r="E70" s="227">
        <v>15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21</v>
      </c>
      <c r="M70" s="230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8.7999999999999995E-2</v>
      </c>
      <c r="U70" s="222">
        <f>ROUND(E70*T70,2)</f>
        <v>1.32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111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 x14ac:dyDescent="0.2">
      <c r="A71" s="213">
        <v>57</v>
      </c>
      <c r="B71" s="219" t="s">
        <v>217</v>
      </c>
      <c r="C71" s="262" t="s">
        <v>218</v>
      </c>
      <c r="D71" s="221" t="s">
        <v>219</v>
      </c>
      <c r="E71" s="227">
        <v>15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21</v>
      </c>
      <c r="M71" s="230">
        <f>G71*(1+L71/100)</f>
        <v>0</v>
      </c>
      <c r="N71" s="222">
        <v>1.1639999999999999E-2</v>
      </c>
      <c r="O71" s="222">
        <f>ROUND(E71*N71,5)</f>
        <v>0.17460000000000001</v>
      </c>
      <c r="P71" s="222">
        <v>0</v>
      </c>
      <c r="Q71" s="222">
        <f>ROUND(E71*P71,5)</f>
        <v>0</v>
      </c>
      <c r="R71" s="222"/>
      <c r="S71" s="222"/>
      <c r="T71" s="223">
        <v>1.2909999999999999</v>
      </c>
      <c r="U71" s="222">
        <f>ROUND(E71*T71,2)</f>
        <v>19.37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111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 x14ac:dyDescent="0.2">
      <c r="A72" s="213">
        <v>58</v>
      </c>
      <c r="B72" s="219" t="s">
        <v>220</v>
      </c>
      <c r="C72" s="262" t="s">
        <v>221</v>
      </c>
      <c r="D72" s="221" t="s">
        <v>219</v>
      </c>
      <c r="E72" s="227">
        <v>1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21</v>
      </c>
      <c r="M72" s="230">
        <f>G72*(1+L72/100)</f>
        <v>0</v>
      </c>
      <c r="N72" s="222">
        <v>1.7639999999999999E-2</v>
      </c>
      <c r="O72" s="222">
        <f>ROUND(E72*N72,5)</f>
        <v>1.7639999999999999E-2</v>
      </c>
      <c r="P72" s="222">
        <v>0</v>
      </c>
      <c r="Q72" s="222">
        <f>ROUND(E72*P72,5)</f>
        <v>0</v>
      </c>
      <c r="R72" s="222"/>
      <c r="S72" s="222"/>
      <c r="T72" s="223">
        <v>2.6579999999999999</v>
      </c>
      <c r="U72" s="222">
        <f>ROUND(E72*T72,2)</f>
        <v>2.66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111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2.5" outlineLevel="1" x14ac:dyDescent="0.2">
      <c r="A73" s="213">
        <v>59</v>
      </c>
      <c r="B73" s="219" t="s">
        <v>220</v>
      </c>
      <c r="C73" s="262" t="s">
        <v>222</v>
      </c>
      <c r="D73" s="221" t="s">
        <v>219</v>
      </c>
      <c r="E73" s="227">
        <v>1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21</v>
      </c>
      <c r="M73" s="230">
        <f>G73*(1+L73/100)</f>
        <v>0</v>
      </c>
      <c r="N73" s="222">
        <v>1.7639999999999999E-2</v>
      </c>
      <c r="O73" s="222">
        <f>ROUND(E73*N73,5)</f>
        <v>1.7639999999999999E-2</v>
      </c>
      <c r="P73" s="222">
        <v>0</v>
      </c>
      <c r="Q73" s="222">
        <f>ROUND(E73*P73,5)</f>
        <v>0</v>
      </c>
      <c r="R73" s="222"/>
      <c r="S73" s="222"/>
      <c r="T73" s="223">
        <v>2.6579999999999999</v>
      </c>
      <c r="U73" s="222">
        <f>ROUND(E73*T73,2)</f>
        <v>2.66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111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13">
        <v>60</v>
      </c>
      <c r="B74" s="219" t="s">
        <v>223</v>
      </c>
      <c r="C74" s="262" t="s">
        <v>224</v>
      </c>
      <c r="D74" s="221" t="s">
        <v>118</v>
      </c>
      <c r="E74" s="227">
        <v>78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21</v>
      </c>
      <c r="M74" s="230">
        <f>G74*(1+L74/100)</f>
        <v>0</v>
      </c>
      <c r="N74" s="222">
        <v>4.2999999999999999E-4</v>
      </c>
      <c r="O74" s="222">
        <f>ROUND(E74*N74,5)</f>
        <v>3.354E-2</v>
      </c>
      <c r="P74" s="222">
        <v>0</v>
      </c>
      <c r="Q74" s="222">
        <f>ROUND(E74*P74,5)</f>
        <v>0</v>
      </c>
      <c r="R74" s="222"/>
      <c r="S74" s="222"/>
      <c r="T74" s="223">
        <v>0.27889999999999998</v>
      </c>
      <c r="U74" s="222">
        <f>ROUND(E74*T74,2)</f>
        <v>21.75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111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13">
        <v>61</v>
      </c>
      <c r="B75" s="219" t="s">
        <v>225</v>
      </c>
      <c r="C75" s="262" t="s">
        <v>226</v>
      </c>
      <c r="D75" s="221" t="s">
        <v>118</v>
      </c>
      <c r="E75" s="227">
        <v>77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21</v>
      </c>
      <c r="M75" s="230">
        <f>G75*(1+L75/100)</f>
        <v>0</v>
      </c>
      <c r="N75" s="222">
        <v>5.2999999999999998E-4</v>
      </c>
      <c r="O75" s="222">
        <f>ROUND(E75*N75,5)</f>
        <v>4.0809999999999999E-2</v>
      </c>
      <c r="P75" s="222">
        <v>0</v>
      </c>
      <c r="Q75" s="222">
        <f>ROUND(E75*P75,5)</f>
        <v>0</v>
      </c>
      <c r="R75" s="222"/>
      <c r="S75" s="222"/>
      <c r="T75" s="223">
        <v>0.29730000000000001</v>
      </c>
      <c r="U75" s="222">
        <f>ROUND(E75*T75,2)</f>
        <v>22.89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111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 x14ac:dyDescent="0.2">
      <c r="A76" s="213">
        <v>62</v>
      </c>
      <c r="B76" s="219" t="s">
        <v>227</v>
      </c>
      <c r="C76" s="262" t="s">
        <v>228</v>
      </c>
      <c r="D76" s="221" t="s">
        <v>118</v>
      </c>
      <c r="E76" s="227">
        <v>11</v>
      </c>
      <c r="F76" s="229"/>
      <c r="G76" s="230">
        <f>ROUND(E76*F76,2)</f>
        <v>0</v>
      </c>
      <c r="H76" s="229"/>
      <c r="I76" s="230">
        <f>ROUND(E76*H76,2)</f>
        <v>0</v>
      </c>
      <c r="J76" s="229"/>
      <c r="K76" s="230">
        <f>ROUND(E76*J76,2)</f>
        <v>0</v>
      </c>
      <c r="L76" s="230">
        <v>21</v>
      </c>
      <c r="M76" s="230">
        <f>G76*(1+L76/100)</f>
        <v>0</v>
      </c>
      <c r="N76" s="222">
        <v>7.2999999999999996E-4</v>
      </c>
      <c r="O76" s="222">
        <f>ROUND(E76*N76,5)</f>
        <v>8.0300000000000007E-3</v>
      </c>
      <c r="P76" s="222">
        <v>0</v>
      </c>
      <c r="Q76" s="222">
        <f>ROUND(E76*P76,5)</f>
        <v>0</v>
      </c>
      <c r="R76" s="222"/>
      <c r="S76" s="222"/>
      <c r="T76" s="223">
        <v>0.33279999999999998</v>
      </c>
      <c r="U76" s="222">
        <f>ROUND(E76*T76,2)</f>
        <v>3.66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111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13">
        <v>63</v>
      </c>
      <c r="B77" s="219" t="s">
        <v>229</v>
      </c>
      <c r="C77" s="262" t="s">
        <v>230</v>
      </c>
      <c r="D77" s="221" t="s">
        <v>118</v>
      </c>
      <c r="E77" s="227">
        <v>9</v>
      </c>
      <c r="F77" s="229"/>
      <c r="G77" s="230">
        <f>ROUND(E77*F77,2)</f>
        <v>0</v>
      </c>
      <c r="H77" s="229"/>
      <c r="I77" s="230">
        <f>ROUND(E77*H77,2)</f>
        <v>0</v>
      </c>
      <c r="J77" s="229"/>
      <c r="K77" s="230">
        <f>ROUND(E77*J77,2)</f>
        <v>0</v>
      </c>
      <c r="L77" s="230">
        <v>21</v>
      </c>
      <c r="M77" s="230">
        <f>G77*(1+L77/100)</f>
        <v>0</v>
      </c>
      <c r="N77" s="222">
        <v>1.01E-3</v>
      </c>
      <c r="O77" s="222">
        <f>ROUND(E77*N77,5)</f>
        <v>9.0900000000000009E-3</v>
      </c>
      <c r="P77" s="222">
        <v>0</v>
      </c>
      <c r="Q77" s="222">
        <f>ROUND(E77*P77,5)</f>
        <v>0</v>
      </c>
      <c r="R77" s="222"/>
      <c r="S77" s="222"/>
      <c r="T77" s="223">
        <v>0.38469999999999999</v>
      </c>
      <c r="U77" s="222">
        <f>ROUND(E77*T77,2)</f>
        <v>3.46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111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2.5" outlineLevel="1" x14ac:dyDescent="0.2">
      <c r="A78" s="213">
        <v>64</v>
      </c>
      <c r="B78" s="219" t="s">
        <v>231</v>
      </c>
      <c r="C78" s="262" t="s">
        <v>232</v>
      </c>
      <c r="D78" s="221" t="s">
        <v>118</v>
      </c>
      <c r="E78" s="227">
        <v>12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21</v>
      </c>
      <c r="M78" s="230">
        <f>G78*(1+L78/100)</f>
        <v>0</v>
      </c>
      <c r="N78" s="222">
        <v>1.41E-3</v>
      </c>
      <c r="O78" s="222">
        <f>ROUND(E78*N78,5)</f>
        <v>1.6920000000000001E-2</v>
      </c>
      <c r="P78" s="222">
        <v>0</v>
      </c>
      <c r="Q78" s="222">
        <f>ROUND(E78*P78,5)</f>
        <v>0</v>
      </c>
      <c r="R78" s="222"/>
      <c r="S78" s="222"/>
      <c r="T78" s="223">
        <v>0.47670000000000001</v>
      </c>
      <c r="U78" s="222">
        <f>ROUND(E78*T78,2)</f>
        <v>5.72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111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 x14ac:dyDescent="0.2">
      <c r="A79" s="213">
        <v>65</v>
      </c>
      <c r="B79" s="219" t="s">
        <v>233</v>
      </c>
      <c r="C79" s="262" t="s">
        <v>234</v>
      </c>
      <c r="D79" s="221" t="s">
        <v>118</v>
      </c>
      <c r="E79" s="227">
        <v>13</v>
      </c>
      <c r="F79" s="229"/>
      <c r="G79" s="230">
        <f>ROUND(E79*F79,2)</f>
        <v>0</v>
      </c>
      <c r="H79" s="229"/>
      <c r="I79" s="230">
        <f>ROUND(E79*H79,2)</f>
        <v>0</v>
      </c>
      <c r="J79" s="229"/>
      <c r="K79" s="230">
        <f>ROUND(E79*J79,2)</f>
        <v>0</v>
      </c>
      <c r="L79" s="230">
        <v>21</v>
      </c>
      <c r="M79" s="230">
        <f>G79*(1+L79/100)</f>
        <v>0</v>
      </c>
      <c r="N79" s="222">
        <v>2.1800000000000001E-3</v>
      </c>
      <c r="O79" s="222">
        <f>ROUND(E79*N79,5)</f>
        <v>2.8340000000000001E-2</v>
      </c>
      <c r="P79" s="222">
        <v>0</v>
      </c>
      <c r="Q79" s="222">
        <f>ROUND(E79*P79,5)</f>
        <v>0</v>
      </c>
      <c r="R79" s="222"/>
      <c r="S79" s="222"/>
      <c r="T79" s="223">
        <v>0.56179999999999997</v>
      </c>
      <c r="U79" s="222">
        <f>ROUND(E79*T79,2)</f>
        <v>7.3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111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>
        <v>66</v>
      </c>
      <c r="B80" s="219" t="s">
        <v>235</v>
      </c>
      <c r="C80" s="262" t="s">
        <v>236</v>
      </c>
      <c r="D80" s="221" t="s">
        <v>114</v>
      </c>
      <c r="E80" s="227">
        <v>27</v>
      </c>
      <c r="F80" s="229"/>
      <c r="G80" s="230">
        <f>ROUND(E80*F80,2)</f>
        <v>0</v>
      </c>
      <c r="H80" s="229"/>
      <c r="I80" s="230">
        <f>ROUND(E80*H80,2)</f>
        <v>0</v>
      </c>
      <c r="J80" s="229"/>
      <c r="K80" s="230">
        <f>ROUND(E80*J80,2)</f>
        <v>0</v>
      </c>
      <c r="L80" s="230">
        <v>21</v>
      </c>
      <c r="M80" s="230">
        <f>G80*(1+L80/100)</f>
        <v>0</v>
      </c>
      <c r="N80" s="222">
        <v>0</v>
      </c>
      <c r="O80" s="222">
        <f>ROUND(E80*N80,5)</f>
        <v>0</v>
      </c>
      <c r="P80" s="222">
        <v>0</v>
      </c>
      <c r="Q80" s="222">
        <f>ROUND(E80*P80,5)</f>
        <v>0</v>
      </c>
      <c r="R80" s="222"/>
      <c r="S80" s="222"/>
      <c r="T80" s="223">
        <v>0.42499999999999999</v>
      </c>
      <c r="U80" s="222">
        <f>ROUND(E80*T80,2)</f>
        <v>11.48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111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>
        <v>67</v>
      </c>
      <c r="B81" s="219" t="s">
        <v>237</v>
      </c>
      <c r="C81" s="262" t="s">
        <v>238</v>
      </c>
      <c r="D81" s="221" t="s">
        <v>114</v>
      </c>
      <c r="E81" s="227">
        <v>4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21</v>
      </c>
      <c r="M81" s="230">
        <f>G81*(1+L81/100)</f>
        <v>0</v>
      </c>
      <c r="N81" s="222">
        <v>0</v>
      </c>
      <c r="O81" s="222">
        <f>ROUND(E81*N81,5)</f>
        <v>0</v>
      </c>
      <c r="P81" s="222">
        <v>0</v>
      </c>
      <c r="Q81" s="222">
        <f>ROUND(E81*P81,5)</f>
        <v>0</v>
      </c>
      <c r="R81" s="222"/>
      <c r="S81" s="222"/>
      <c r="T81" s="223">
        <v>0.55900000000000005</v>
      </c>
      <c r="U81" s="222">
        <f>ROUND(E81*T81,2)</f>
        <v>2.2400000000000002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111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>
        <v>68</v>
      </c>
      <c r="B82" s="219" t="s">
        <v>239</v>
      </c>
      <c r="C82" s="262" t="s">
        <v>240</v>
      </c>
      <c r="D82" s="221" t="s">
        <v>114</v>
      </c>
      <c r="E82" s="227">
        <v>27</v>
      </c>
      <c r="F82" s="229"/>
      <c r="G82" s="230">
        <f>ROUND(E82*F82,2)</f>
        <v>0</v>
      </c>
      <c r="H82" s="229"/>
      <c r="I82" s="230">
        <f>ROUND(E82*H82,2)</f>
        <v>0</v>
      </c>
      <c r="J82" s="229"/>
      <c r="K82" s="230">
        <f>ROUND(E82*J82,2)</f>
        <v>0</v>
      </c>
      <c r="L82" s="230">
        <v>21</v>
      </c>
      <c r="M82" s="230">
        <f>G82*(1+L82/100)</f>
        <v>0</v>
      </c>
      <c r="N82" s="222">
        <v>1.8000000000000001E-4</v>
      </c>
      <c r="O82" s="222">
        <f>ROUND(E82*N82,5)</f>
        <v>4.8599999999999997E-3</v>
      </c>
      <c r="P82" s="222">
        <v>0</v>
      </c>
      <c r="Q82" s="222">
        <f>ROUND(E82*P82,5)</f>
        <v>0</v>
      </c>
      <c r="R82" s="222"/>
      <c r="S82" s="222"/>
      <c r="T82" s="223">
        <v>0.254</v>
      </c>
      <c r="U82" s="222">
        <f>ROUND(E82*T82,2)</f>
        <v>6.86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111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>
        <v>69</v>
      </c>
      <c r="B83" s="219" t="s">
        <v>241</v>
      </c>
      <c r="C83" s="262" t="s">
        <v>242</v>
      </c>
      <c r="D83" s="221" t="s">
        <v>114</v>
      </c>
      <c r="E83" s="227">
        <v>2</v>
      </c>
      <c r="F83" s="229"/>
      <c r="G83" s="230">
        <f>ROUND(E83*F83,2)</f>
        <v>0</v>
      </c>
      <c r="H83" s="229"/>
      <c r="I83" s="230">
        <f>ROUND(E83*H83,2)</f>
        <v>0</v>
      </c>
      <c r="J83" s="229"/>
      <c r="K83" s="230">
        <f>ROUND(E83*J83,2)</f>
        <v>0</v>
      </c>
      <c r="L83" s="230">
        <v>21</v>
      </c>
      <c r="M83" s="230">
        <f>G83*(1+L83/100)</f>
        <v>0</v>
      </c>
      <c r="N83" s="222">
        <v>2.0000000000000001E-4</v>
      </c>
      <c r="O83" s="222">
        <f>ROUND(E83*N83,5)</f>
        <v>4.0000000000000002E-4</v>
      </c>
      <c r="P83" s="222">
        <v>0</v>
      </c>
      <c r="Q83" s="222">
        <f>ROUND(E83*P83,5)</f>
        <v>0</v>
      </c>
      <c r="R83" s="222"/>
      <c r="S83" s="222"/>
      <c r="T83" s="223">
        <v>0.20699999999999999</v>
      </c>
      <c r="U83" s="222">
        <f>ROUND(E83*T83,2)</f>
        <v>0.41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111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>
        <v>70</v>
      </c>
      <c r="B84" s="219" t="s">
        <v>243</v>
      </c>
      <c r="C84" s="262" t="s">
        <v>244</v>
      </c>
      <c r="D84" s="221" t="s">
        <v>114</v>
      </c>
      <c r="E84" s="227">
        <v>4</v>
      </c>
      <c r="F84" s="229"/>
      <c r="G84" s="230">
        <f>ROUND(E84*F84,2)</f>
        <v>0</v>
      </c>
      <c r="H84" s="229"/>
      <c r="I84" s="230">
        <f>ROUND(E84*H84,2)</f>
        <v>0</v>
      </c>
      <c r="J84" s="229"/>
      <c r="K84" s="230">
        <f>ROUND(E84*J84,2)</f>
        <v>0</v>
      </c>
      <c r="L84" s="230">
        <v>21</v>
      </c>
      <c r="M84" s="230">
        <f>G84*(1+L84/100)</f>
        <v>0</v>
      </c>
      <c r="N84" s="222">
        <v>3.2000000000000003E-4</v>
      </c>
      <c r="O84" s="222">
        <f>ROUND(E84*N84,5)</f>
        <v>1.2800000000000001E-3</v>
      </c>
      <c r="P84" s="222">
        <v>0</v>
      </c>
      <c r="Q84" s="222">
        <f>ROUND(E84*P84,5)</f>
        <v>0</v>
      </c>
      <c r="R84" s="222"/>
      <c r="S84" s="222"/>
      <c r="T84" s="223">
        <v>0.22700000000000001</v>
      </c>
      <c r="U84" s="222">
        <f>ROUND(E84*T84,2)</f>
        <v>0.91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111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>
        <v>71</v>
      </c>
      <c r="B85" s="219" t="s">
        <v>245</v>
      </c>
      <c r="C85" s="262" t="s">
        <v>246</v>
      </c>
      <c r="D85" s="221" t="s">
        <v>114</v>
      </c>
      <c r="E85" s="227">
        <v>3</v>
      </c>
      <c r="F85" s="229"/>
      <c r="G85" s="230">
        <f>ROUND(E85*F85,2)</f>
        <v>0</v>
      </c>
      <c r="H85" s="229"/>
      <c r="I85" s="230">
        <f>ROUND(E85*H85,2)</f>
        <v>0</v>
      </c>
      <c r="J85" s="229"/>
      <c r="K85" s="230">
        <f>ROUND(E85*J85,2)</f>
        <v>0</v>
      </c>
      <c r="L85" s="230">
        <v>21</v>
      </c>
      <c r="M85" s="230">
        <f>G85*(1+L85/100)</f>
        <v>0</v>
      </c>
      <c r="N85" s="222">
        <v>1.24E-3</v>
      </c>
      <c r="O85" s="222">
        <f>ROUND(E85*N85,5)</f>
        <v>3.7200000000000002E-3</v>
      </c>
      <c r="P85" s="222">
        <v>0</v>
      </c>
      <c r="Q85" s="222">
        <f>ROUND(E85*P85,5)</f>
        <v>0</v>
      </c>
      <c r="R85" s="222"/>
      <c r="S85" s="222"/>
      <c r="T85" s="223">
        <v>0.42399999999999999</v>
      </c>
      <c r="U85" s="222">
        <f>ROUND(E85*T85,2)</f>
        <v>1.27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111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13">
        <v>72</v>
      </c>
      <c r="B86" s="219" t="s">
        <v>150</v>
      </c>
      <c r="C86" s="262" t="s">
        <v>247</v>
      </c>
      <c r="D86" s="221" t="s">
        <v>114</v>
      </c>
      <c r="E86" s="227">
        <v>4</v>
      </c>
      <c r="F86" s="229"/>
      <c r="G86" s="230">
        <f>ROUND(E86*F86,2)</f>
        <v>0</v>
      </c>
      <c r="H86" s="229"/>
      <c r="I86" s="230">
        <f>ROUND(E86*H86,2)</f>
        <v>0</v>
      </c>
      <c r="J86" s="229"/>
      <c r="K86" s="230">
        <f>ROUND(E86*J86,2)</f>
        <v>0</v>
      </c>
      <c r="L86" s="230">
        <v>21</v>
      </c>
      <c r="M86" s="230">
        <f>G86*(1+L86/100)</f>
        <v>0</v>
      </c>
      <c r="N86" s="222">
        <v>3.2000000000000003E-4</v>
      </c>
      <c r="O86" s="222">
        <f>ROUND(E86*N86,5)</f>
        <v>1.2800000000000001E-3</v>
      </c>
      <c r="P86" s="222">
        <v>0</v>
      </c>
      <c r="Q86" s="222">
        <f>ROUND(E86*P86,5)</f>
        <v>0</v>
      </c>
      <c r="R86" s="222"/>
      <c r="S86" s="222"/>
      <c r="T86" s="223">
        <v>0.22700000000000001</v>
      </c>
      <c r="U86" s="222">
        <f>ROUND(E86*T86,2)</f>
        <v>0.91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142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>
        <v>73</v>
      </c>
      <c r="B87" s="219" t="s">
        <v>248</v>
      </c>
      <c r="C87" s="262" t="s">
        <v>249</v>
      </c>
      <c r="D87" s="221" t="s">
        <v>114</v>
      </c>
      <c r="E87" s="227">
        <v>1</v>
      </c>
      <c r="F87" s="229"/>
      <c r="G87" s="230">
        <f>ROUND(E87*F87,2)</f>
        <v>0</v>
      </c>
      <c r="H87" s="229"/>
      <c r="I87" s="230">
        <f>ROUND(E87*H87,2)</f>
        <v>0</v>
      </c>
      <c r="J87" s="229"/>
      <c r="K87" s="230">
        <f>ROUND(E87*J87,2)</f>
        <v>0</v>
      </c>
      <c r="L87" s="230">
        <v>21</v>
      </c>
      <c r="M87" s="230">
        <f>G87*(1+L87/100)</f>
        <v>0</v>
      </c>
      <c r="N87" s="222">
        <v>9.2000000000000003E-4</v>
      </c>
      <c r="O87" s="222">
        <f>ROUND(E87*N87,5)</f>
        <v>9.2000000000000003E-4</v>
      </c>
      <c r="P87" s="222">
        <v>0</v>
      </c>
      <c r="Q87" s="222">
        <f>ROUND(E87*P87,5)</f>
        <v>0</v>
      </c>
      <c r="R87" s="222"/>
      <c r="S87" s="222"/>
      <c r="T87" s="223">
        <v>0.35099999999999998</v>
      </c>
      <c r="U87" s="222">
        <f>ROUND(E87*T87,2)</f>
        <v>0.35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111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 x14ac:dyDescent="0.2">
      <c r="A88" s="213">
        <v>74</v>
      </c>
      <c r="B88" s="219" t="s">
        <v>250</v>
      </c>
      <c r="C88" s="262" t="s">
        <v>251</v>
      </c>
      <c r="D88" s="221" t="s">
        <v>114</v>
      </c>
      <c r="E88" s="227">
        <v>1</v>
      </c>
      <c r="F88" s="229"/>
      <c r="G88" s="230">
        <f>ROUND(E88*F88,2)</f>
        <v>0</v>
      </c>
      <c r="H88" s="229"/>
      <c r="I88" s="230">
        <f>ROUND(E88*H88,2)</f>
        <v>0</v>
      </c>
      <c r="J88" s="229"/>
      <c r="K88" s="230">
        <f>ROUND(E88*J88,2)</f>
        <v>0</v>
      </c>
      <c r="L88" s="230">
        <v>21</v>
      </c>
      <c r="M88" s="230">
        <f>G88*(1+L88/100)</f>
        <v>0</v>
      </c>
      <c r="N88" s="222">
        <v>3.0000000000000001E-3</v>
      </c>
      <c r="O88" s="222">
        <f>ROUND(E88*N88,5)</f>
        <v>3.0000000000000001E-3</v>
      </c>
      <c r="P88" s="222">
        <v>0</v>
      </c>
      <c r="Q88" s="222">
        <f>ROUND(E88*P88,5)</f>
        <v>0</v>
      </c>
      <c r="R88" s="222"/>
      <c r="S88" s="222"/>
      <c r="T88" s="223">
        <v>0.35099999999999998</v>
      </c>
      <c r="U88" s="222">
        <f>ROUND(E88*T88,2)</f>
        <v>0.35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111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13">
        <v>75</v>
      </c>
      <c r="B89" s="219" t="s">
        <v>252</v>
      </c>
      <c r="C89" s="262" t="s">
        <v>253</v>
      </c>
      <c r="D89" s="221" t="s">
        <v>114</v>
      </c>
      <c r="E89" s="227">
        <v>1</v>
      </c>
      <c r="F89" s="229"/>
      <c r="G89" s="230">
        <f>ROUND(E89*F89,2)</f>
        <v>0</v>
      </c>
      <c r="H89" s="229"/>
      <c r="I89" s="230">
        <f>ROUND(E89*H89,2)</f>
        <v>0</v>
      </c>
      <c r="J89" s="229"/>
      <c r="K89" s="230">
        <f>ROUND(E89*J89,2)</f>
        <v>0</v>
      </c>
      <c r="L89" s="230">
        <v>21</v>
      </c>
      <c r="M89" s="230">
        <f>G89*(1+L89/100)</f>
        <v>0</v>
      </c>
      <c r="N89" s="222">
        <v>6.28E-3</v>
      </c>
      <c r="O89" s="222">
        <f>ROUND(E89*N89,5)</f>
        <v>6.28E-3</v>
      </c>
      <c r="P89" s="222">
        <v>0</v>
      </c>
      <c r="Q89" s="222">
        <f>ROUND(E89*P89,5)</f>
        <v>0</v>
      </c>
      <c r="R89" s="222"/>
      <c r="S89" s="222"/>
      <c r="T89" s="223">
        <v>0.42299999999999999</v>
      </c>
      <c r="U89" s="222">
        <f>ROUND(E89*T89,2)</f>
        <v>0.42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111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13">
        <v>76</v>
      </c>
      <c r="B90" s="219" t="s">
        <v>252</v>
      </c>
      <c r="C90" s="262" t="s">
        <v>254</v>
      </c>
      <c r="D90" s="221" t="s">
        <v>114</v>
      </c>
      <c r="E90" s="227">
        <v>1</v>
      </c>
      <c r="F90" s="229"/>
      <c r="G90" s="230">
        <f>ROUND(E90*F90,2)</f>
        <v>0</v>
      </c>
      <c r="H90" s="229"/>
      <c r="I90" s="230">
        <f>ROUND(E90*H90,2)</f>
        <v>0</v>
      </c>
      <c r="J90" s="229"/>
      <c r="K90" s="230">
        <f>ROUND(E90*J90,2)</f>
        <v>0</v>
      </c>
      <c r="L90" s="230">
        <v>21</v>
      </c>
      <c r="M90" s="230">
        <f>G90*(1+L90/100)</f>
        <v>0</v>
      </c>
      <c r="N90" s="222">
        <v>0.02</v>
      </c>
      <c r="O90" s="222">
        <f>ROUND(E90*N90,5)</f>
        <v>0.02</v>
      </c>
      <c r="P90" s="222">
        <v>0</v>
      </c>
      <c r="Q90" s="222">
        <f>ROUND(E90*P90,5)</f>
        <v>0</v>
      </c>
      <c r="R90" s="222"/>
      <c r="S90" s="222"/>
      <c r="T90" s="223">
        <v>0.42299999999999999</v>
      </c>
      <c r="U90" s="222">
        <f>ROUND(E90*T90,2)</f>
        <v>0.42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111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>
        <v>77</v>
      </c>
      <c r="B91" s="219" t="s">
        <v>255</v>
      </c>
      <c r="C91" s="262" t="s">
        <v>256</v>
      </c>
      <c r="D91" s="221" t="s">
        <v>114</v>
      </c>
      <c r="E91" s="227">
        <v>3</v>
      </c>
      <c r="F91" s="229"/>
      <c r="G91" s="230">
        <f>ROUND(E91*F91,2)</f>
        <v>0</v>
      </c>
      <c r="H91" s="229"/>
      <c r="I91" s="230">
        <f>ROUND(E91*H91,2)</f>
        <v>0</v>
      </c>
      <c r="J91" s="229"/>
      <c r="K91" s="230">
        <f>ROUND(E91*J91,2)</f>
        <v>0</v>
      </c>
      <c r="L91" s="230">
        <v>21</v>
      </c>
      <c r="M91" s="230">
        <f>G91*(1+L91/100)</f>
        <v>0</v>
      </c>
      <c r="N91" s="222">
        <v>0</v>
      </c>
      <c r="O91" s="222">
        <f>ROUND(E91*N91,5)</f>
        <v>0</v>
      </c>
      <c r="P91" s="222">
        <v>0</v>
      </c>
      <c r="Q91" s="222">
        <f>ROUND(E91*P91,5)</f>
        <v>0</v>
      </c>
      <c r="R91" s="222"/>
      <c r="S91" s="222"/>
      <c r="T91" s="223">
        <v>0.124</v>
      </c>
      <c r="U91" s="222">
        <f>ROUND(E91*T91,2)</f>
        <v>0.37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111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>
        <v>78</v>
      </c>
      <c r="B92" s="219" t="s">
        <v>257</v>
      </c>
      <c r="C92" s="262" t="s">
        <v>258</v>
      </c>
      <c r="D92" s="221" t="s">
        <v>114</v>
      </c>
      <c r="E92" s="227">
        <v>2</v>
      </c>
      <c r="F92" s="229"/>
      <c r="G92" s="230">
        <f>ROUND(E92*F92,2)</f>
        <v>0</v>
      </c>
      <c r="H92" s="229"/>
      <c r="I92" s="230">
        <f>ROUND(E92*H92,2)</f>
        <v>0</v>
      </c>
      <c r="J92" s="229"/>
      <c r="K92" s="230">
        <f>ROUND(E92*J92,2)</f>
        <v>0</v>
      </c>
      <c r="L92" s="230">
        <v>21</v>
      </c>
      <c r="M92" s="230">
        <f>G92*(1+L92/100)</f>
        <v>0</v>
      </c>
      <c r="N92" s="222">
        <v>4.6999999999999999E-4</v>
      </c>
      <c r="O92" s="222">
        <f>ROUND(E92*N92,5)</f>
        <v>9.3999999999999997E-4</v>
      </c>
      <c r="P92" s="222">
        <v>0</v>
      </c>
      <c r="Q92" s="222">
        <f>ROUND(E92*P92,5)</f>
        <v>0</v>
      </c>
      <c r="R92" s="222"/>
      <c r="S92" s="222"/>
      <c r="T92" s="223">
        <v>8.2000000000000003E-2</v>
      </c>
      <c r="U92" s="222">
        <f>ROUND(E92*T92,2)</f>
        <v>0.16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111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>
        <v>79</v>
      </c>
      <c r="B93" s="219" t="s">
        <v>259</v>
      </c>
      <c r="C93" s="262" t="s">
        <v>260</v>
      </c>
      <c r="D93" s="221" t="s">
        <v>114</v>
      </c>
      <c r="E93" s="227">
        <v>1</v>
      </c>
      <c r="F93" s="229"/>
      <c r="G93" s="230">
        <f>ROUND(E93*F93,2)</f>
        <v>0</v>
      </c>
      <c r="H93" s="229"/>
      <c r="I93" s="230">
        <f>ROUND(E93*H93,2)</f>
        <v>0</v>
      </c>
      <c r="J93" s="229"/>
      <c r="K93" s="230">
        <f>ROUND(E93*J93,2)</f>
        <v>0</v>
      </c>
      <c r="L93" s="230">
        <v>21</v>
      </c>
      <c r="M93" s="230">
        <f>G93*(1+L93/100)</f>
        <v>0</v>
      </c>
      <c r="N93" s="222">
        <v>2.3000000000000001E-4</v>
      </c>
      <c r="O93" s="222">
        <f>ROUND(E93*N93,5)</f>
        <v>2.3000000000000001E-4</v>
      </c>
      <c r="P93" s="222">
        <v>0</v>
      </c>
      <c r="Q93" s="222">
        <f>ROUND(E93*P93,5)</f>
        <v>0</v>
      </c>
      <c r="R93" s="222"/>
      <c r="S93" s="222"/>
      <c r="T93" s="223">
        <v>0.38100000000000001</v>
      </c>
      <c r="U93" s="222">
        <f>ROUND(E93*T93,2)</f>
        <v>0.38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111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>
        <v>80</v>
      </c>
      <c r="B94" s="219" t="s">
        <v>261</v>
      </c>
      <c r="C94" s="262" t="s">
        <v>262</v>
      </c>
      <c r="D94" s="221" t="s">
        <v>114</v>
      </c>
      <c r="E94" s="227">
        <v>1</v>
      </c>
      <c r="F94" s="229"/>
      <c r="G94" s="230">
        <f>ROUND(E94*F94,2)</f>
        <v>0</v>
      </c>
      <c r="H94" s="229"/>
      <c r="I94" s="230">
        <f>ROUND(E94*H94,2)</f>
        <v>0</v>
      </c>
      <c r="J94" s="229"/>
      <c r="K94" s="230">
        <f>ROUND(E94*J94,2)</f>
        <v>0</v>
      </c>
      <c r="L94" s="230">
        <v>21</v>
      </c>
      <c r="M94" s="230">
        <f>G94*(1+L94/100)</f>
        <v>0</v>
      </c>
      <c r="N94" s="222">
        <v>1.8699999999999999E-3</v>
      </c>
      <c r="O94" s="222">
        <f>ROUND(E94*N94,5)</f>
        <v>1.8699999999999999E-3</v>
      </c>
      <c r="P94" s="222">
        <v>0</v>
      </c>
      <c r="Q94" s="222">
        <f>ROUND(E94*P94,5)</f>
        <v>0</v>
      </c>
      <c r="R94" s="222"/>
      <c r="S94" s="222"/>
      <c r="T94" s="223">
        <v>0.433</v>
      </c>
      <c r="U94" s="222">
        <f>ROUND(E94*T94,2)</f>
        <v>0.43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111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>
        <v>81</v>
      </c>
      <c r="B95" s="219" t="s">
        <v>263</v>
      </c>
      <c r="C95" s="262" t="s">
        <v>264</v>
      </c>
      <c r="D95" s="221" t="s">
        <v>118</v>
      </c>
      <c r="E95" s="227">
        <v>205</v>
      </c>
      <c r="F95" s="229"/>
      <c r="G95" s="230">
        <f>ROUND(E95*F95,2)</f>
        <v>0</v>
      </c>
      <c r="H95" s="229"/>
      <c r="I95" s="230">
        <f>ROUND(E95*H95,2)</f>
        <v>0</v>
      </c>
      <c r="J95" s="229"/>
      <c r="K95" s="230">
        <f>ROUND(E95*J95,2)</f>
        <v>0</v>
      </c>
      <c r="L95" s="230">
        <v>21</v>
      </c>
      <c r="M95" s="230">
        <f>G95*(1+L95/100)</f>
        <v>0</v>
      </c>
      <c r="N95" s="222">
        <v>0</v>
      </c>
      <c r="O95" s="222">
        <f>ROUND(E95*N95,5)</f>
        <v>0</v>
      </c>
      <c r="P95" s="222">
        <v>0</v>
      </c>
      <c r="Q95" s="222">
        <f>ROUND(E95*P95,5)</f>
        <v>0</v>
      </c>
      <c r="R95" s="222"/>
      <c r="S95" s="222"/>
      <c r="T95" s="223">
        <v>2.9000000000000001E-2</v>
      </c>
      <c r="U95" s="222">
        <f>ROUND(E95*T95,2)</f>
        <v>5.95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111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>
        <v>82</v>
      </c>
      <c r="B96" s="219" t="s">
        <v>265</v>
      </c>
      <c r="C96" s="262" t="s">
        <v>266</v>
      </c>
      <c r="D96" s="221" t="s">
        <v>118</v>
      </c>
      <c r="E96" s="227">
        <v>205</v>
      </c>
      <c r="F96" s="229"/>
      <c r="G96" s="230">
        <f>ROUND(E96*F96,2)</f>
        <v>0</v>
      </c>
      <c r="H96" s="229"/>
      <c r="I96" s="230">
        <f>ROUND(E96*H96,2)</f>
        <v>0</v>
      </c>
      <c r="J96" s="229"/>
      <c r="K96" s="230">
        <f>ROUND(E96*J96,2)</f>
        <v>0</v>
      </c>
      <c r="L96" s="230">
        <v>21</v>
      </c>
      <c r="M96" s="230">
        <f>G96*(1+L96/100)</f>
        <v>0</v>
      </c>
      <c r="N96" s="222">
        <v>1.0000000000000001E-5</v>
      </c>
      <c r="O96" s="222">
        <f>ROUND(E96*N96,5)</f>
        <v>2.0500000000000002E-3</v>
      </c>
      <c r="P96" s="222">
        <v>0</v>
      </c>
      <c r="Q96" s="222">
        <f>ROUND(E96*P96,5)</f>
        <v>0</v>
      </c>
      <c r="R96" s="222"/>
      <c r="S96" s="222"/>
      <c r="T96" s="223">
        <v>6.2E-2</v>
      </c>
      <c r="U96" s="222">
        <f>ROUND(E96*T96,2)</f>
        <v>12.71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111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>
        <v>83</v>
      </c>
      <c r="B97" s="219" t="s">
        <v>265</v>
      </c>
      <c r="C97" s="262" t="s">
        <v>267</v>
      </c>
      <c r="D97" s="221" t="s">
        <v>110</v>
      </c>
      <c r="E97" s="227">
        <v>1</v>
      </c>
      <c r="F97" s="229"/>
      <c r="G97" s="230">
        <f>ROUND(E97*F97,2)</f>
        <v>0</v>
      </c>
      <c r="H97" s="229"/>
      <c r="I97" s="230">
        <f>ROUND(E97*H97,2)</f>
        <v>0</v>
      </c>
      <c r="J97" s="229"/>
      <c r="K97" s="230">
        <f>ROUND(E97*J97,2)</f>
        <v>0</v>
      </c>
      <c r="L97" s="230">
        <v>21</v>
      </c>
      <c r="M97" s="230">
        <f>G97*(1+L97/100)</f>
        <v>0</v>
      </c>
      <c r="N97" s="222">
        <v>1.0000000000000001E-5</v>
      </c>
      <c r="O97" s="222">
        <f>ROUND(E97*N97,5)</f>
        <v>1.0000000000000001E-5</v>
      </c>
      <c r="P97" s="222">
        <v>0</v>
      </c>
      <c r="Q97" s="222">
        <f>ROUND(E97*P97,5)</f>
        <v>0</v>
      </c>
      <c r="R97" s="222"/>
      <c r="S97" s="222"/>
      <c r="T97" s="223">
        <v>6.2E-2</v>
      </c>
      <c r="U97" s="222">
        <f>ROUND(E97*T97,2)</f>
        <v>0.06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111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>
        <v>84</v>
      </c>
      <c r="B98" s="219" t="s">
        <v>268</v>
      </c>
      <c r="C98" s="262" t="s">
        <v>269</v>
      </c>
      <c r="D98" s="221" t="s">
        <v>122</v>
      </c>
      <c r="E98" s="227">
        <v>0.39300000000000002</v>
      </c>
      <c r="F98" s="229"/>
      <c r="G98" s="230">
        <f>ROUND(E98*F98,2)</f>
        <v>0</v>
      </c>
      <c r="H98" s="229"/>
      <c r="I98" s="230">
        <f>ROUND(E98*H98,2)</f>
        <v>0</v>
      </c>
      <c r="J98" s="229"/>
      <c r="K98" s="230">
        <f>ROUND(E98*J98,2)</f>
        <v>0</v>
      </c>
      <c r="L98" s="230">
        <v>21</v>
      </c>
      <c r="M98" s="230">
        <f>G98*(1+L98/100)</f>
        <v>0</v>
      </c>
      <c r="N98" s="222">
        <v>0</v>
      </c>
      <c r="O98" s="222">
        <f>ROUND(E98*N98,5)</f>
        <v>0</v>
      </c>
      <c r="P98" s="222">
        <v>0</v>
      </c>
      <c r="Q98" s="222">
        <f>ROUND(E98*P98,5)</f>
        <v>0</v>
      </c>
      <c r="R98" s="222"/>
      <c r="S98" s="222"/>
      <c r="T98" s="223">
        <v>1.3740000000000001</v>
      </c>
      <c r="U98" s="222">
        <f>ROUND(E98*T98,2)</f>
        <v>0.54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111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">
      <c r="A99" s="214" t="s">
        <v>106</v>
      </c>
      <c r="B99" s="220" t="s">
        <v>73</v>
      </c>
      <c r="C99" s="263" t="s">
        <v>74</v>
      </c>
      <c r="D99" s="224"/>
      <c r="E99" s="228"/>
      <c r="F99" s="231"/>
      <c r="G99" s="231">
        <f>SUMIF(AE100:AE145,"&lt;&gt;NOR",G100:G145)</f>
        <v>0</v>
      </c>
      <c r="H99" s="231"/>
      <c r="I99" s="231">
        <f>SUM(I100:I145)</f>
        <v>0</v>
      </c>
      <c r="J99" s="231"/>
      <c r="K99" s="231">
        <f>SUM(K100:K145)</f>
        <v>0</v>
      </c>
      <c r="L99" s="231"/>
      <c r="M99" s="231">
        <f>SUM(M100:M145)</f>
        <v>0</v>
      </c>
      <c r="N99" s="225"/>
      <c r="O99" s="225">
        <f>SUM(O100:O145)</f>
        <v>0.57435000000000014</v>
      </c>
      <c r="P99" s="225"/>
      <c r="Q99" s="225">
        <f>SUM(Q100:Q145)</f>
        <v>0.32154999999999995</v>
      </c>
      <c r="R99" s="225"/>
      <c r="S99" s="225"/>
      <c r="T99" s="226"/>
      <c r="U99" s="225">
        <f>SUM(U100:U145)</f>
        <v>140.94000000000003</v>
      </c>
      <c r="AE99" t="s">
        <v>107</v>
      </c>
    </row>
    <row r="100" spans="1:60" outlineLevel="1" x14ac:dyDescent="0.2">
      <c r="A100" s="213">
        <v>85</v>
      </c>
      <c r="B100" s="219" t="s">
        <v>270</v>
      </c>
      <c r="C100" s="262" t="s">
        <v>271</v>
      </c>
      <c r="D100" s="221" t="s">
        <v>219</v>
      </c>
      <c r="E100" s="227">
        <v>6</v>
      </c>
      <c r="F100" s="229"/>
      <c r="G100" s="230">
        <f>ROUND(E100*F100,2)</f>
        <v>0</v>
      </c>
      <c r="H100" s="229"/>
      <c r="I100" s="230">
        <f>ROUND(E100*H100,2)</f>
        <v>0</v>
      </c>
      <c r="J100" s="229"/>
      <c r="K100" s="230">
        <f>ROUND(E100*J100,2)</f>
        <v>0</v>
      </c>
      <c r="L100" s="230">
        <v>21</v>
      </c>
      <c r="M100" s="230">
        <f>G100*(1+L100/100)</f>
        <v>0</v>
      </c>
      <c r="N100" s="222">
        <v>0</v>
      </c>
      <c r="O100" s="222">
        <f>ROUND(E100*N100,5)</f>
        <v>0</v>
      </c>
      <c r="P100" s="222">
        <v>1.933E-2</v>
      </c>
      <c r="Q100" s="222">
        <f>ROUND(E100*P100,5)</f>
        <v>0.11598</v>
      </c>
      <c r="R100" s="222"/>
      <c r="S100" s="222"/>
      <c r="T100" s="223">
        <v>0.59</v>
      </c>
      <c r="U100" s="222">
        <f>ROUND(E100*T100,2)</f>
        <v>3.54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111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>
        <v>86</v>
      </c>
      <c r="B101" s="219" t="s">
        <v>272</v>
      </c>
      <c r="C101" s="262" t="s">
        <v>273</v>
      </c>
      <c r="D101" s="221" t="s">
        <v>219</v>
      </c>
      <c r="E101" s="227">
        <v>4</v>
      </c>
      <c r="F101" s="229"/>
      <c r="G101" s="230">
        <f>ROUND(E101*F101,2)</f>
        <v>0</v>
      </c>
      <c r="H101" s="229"/>
      <c r="I101" s="230">
        <f>ROUND(E101*H101,2)</f>
        <v>0</v>
      </c>
      <c r="J101" s="229"/>
      <c r="K101" s="230">
        <f>ROUND(E101*J101,2)</f>
        <v>0</v>
      </c>
      <c r="L101" s="230">
        <v>21</v>
      </c>
      <c r="M101" s="230">
        <f>G101*(1+L101/100)</f>
        <v>0</v>
      </c>
      <c r="N101" s="222">
        <v>0</v>
      </c>
      <c r="O101" s="222">
        <f>ROUND(E101*N101,5)</f>
        <v>0</v>
      </c>
      <c r="P101" s="222">
        <v>1.9460000000000002E-2</v>
      </c>
      <c r="Q101" s="222">
        <f>ROUND(E101*P101,5)</f>
        <v>7.7840000000000006E-2</v>
      </c>
      <c r="R101" s="222"/>
      <c r="S101" s="222"/>
      <c r="T101" s="223">
        <v>0.38200000000000001</v>
      </c>
      <c r="U101" s="222">
        <f>ROUND(E101*T101,2)</f>
        <v>1.53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111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2.5" outlineLevel="1" x14ac:dyDescent="0.2">
      <c r="A102" s="213">
        <v>87</v>
      </c>
      <c r="B102" s="219" t="s">
        <v>274</v>
      </c>
      <c r="C102" s="262" t="s">
        <v>275</v>
      </c>
      <c r="D102" s="221" t="s">
        <v>219</v>
      </c>
      <c r="E102" s="227">
        <v>1</v>
      </c>
      <c r="F102" s="229"/>
      <c r="G102" s="230">
        <f>ROUND(E102*F102,2)</f>
        <v>0</v>
      </c>
      <c r="H102" s="229"/>
      <c r="I102" s="230">
        <f>ROUND(E102*H102,2)</f>
        <v>0</v>
      </c>
      <c r="J102" s="229"/>
      <c r="K102" s="230">
        <f>ROUND(E102*J102,2)</f>
        <v>0</v>
      </c>
      <c r="L102" s="230">
        <v>21</v>
      </c>
      <c r="M102" s="230">
        <f>G102*(1+L102/100)</f>
        <v>0</v>
      </c>
      <c r="N102" s="222">
        <v>0</v>
      </c>
      <c r="O102" s="222">
        <f>ROUND(E102*N102,5)</f>
        <v>0</v>
      </c>
      <c r="P102" s="222">
        <v>8.7999999999999995E-2</v>
      </c>
      <c r="Q102" s="222">
        <f>ROUND(E102*P102,5)</f>
        <v>8.7999999999999995E-2</v>
      </c>
      <c r="R102" s="222"/>
      <c r="S102" s="222"/>
      <c r="T102" s="223">
        <v>0.69299999999999995</v>
      </c>
      <c r="U102" s="222">
        <f>ROUND(E102*T102,2)</f>
        <v>0.69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111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>
        <v>88</v>
      </c>
      <c r="B103" s="219" t="s">
        <v>276</v>
      </c>
      <c r="C103" s="262" t="s">
        <v>277</v>
      </c>
      <c r="D103" s="221" t="s">
        <v>219</v>
      </c>
      <c r="E103" s="227">
        <v>8</v>
      </c>
      <c r="F103" s="229"/>
      <c r="G103" s="230">
        <f>ROUND(E103*F103,2)</f>
        <v>0</v>
      </c>
      <c r="H103" s="229"/>
      <c r="I103" s="230">
        <f>ROUND(E103*H103,2)</f>
        <v>0</v>
      </c>
      <c r="J103" s="229"/>
      <c r="K103" s="230">
        <f>ROUND(E103*J103,2)</f>
        <v>0</v>
      </c>
      <c r="L103" s="230">
        <v>21</v>
      </c>
      <c r="M103" s="230">
        <f>G103*(1+L103/100)</f>
        <v>0</v>
      </c>
      <c r="N103" s="222">
        <v>0</v>
      </c>
      <c r="O103" s="222">
        <f>ROUND(E103*N103,5)</f>
        <v>0</v>
      </c>
      <c r="P103" s="222">
        <v>1.56E-3</v>
      </c>
      <c r="Q103" s="222">
        <f>ROUND(E103*P103,5)</f>
        <v>1.248E-2</v>
      </c>
      <c r="R103" s="222"/>
      <c r="S103" s="222"/>
      <c r="T103" s="223">
        <v>0.217</v>
      </c>
      <c r="U103" s="222">
        <f>ROUND(E103*T103,2)</f>
        <v>1.74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111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2.5" outlineLevel="1" x14ac:dyDescent="0.2">
      <c r="A104" s="213">
        <v>89</v>
      </c>
      <c r="B104" s="219" t="s">
        <v>278</v>
      </c>
      <c r="C104" s="262" t="s">
        <v>279</v>
      </c>
      <c r="D104" s="221" t="s">
        <v>114</v>
      </c>
      <c r="E104" s="227">
        <v>5</v>
      </c>
      <c r="F104" s="229"/>
      <c r="G104" s="230">
        <f>ROUND(E104*F104,2)</f>
        <v>0</v>
      </c>
      <c r="H104" s="229"/>
      <c r="I104" s="230">
        <f>ROUND(E104*H104,2)</f>
        <v>0</v>
      </c>
      <c r="J104" s="229"/>
      <c r="K104" s="230">
        <f>ROUND(E104*J104,2)</f>
        <v>0</v>
      </c>
      <c r="L104" s="230">
        <v>21</v>
      </c>
      <c r="M104" s="230">
        <f>G104*(1+L104/100)</f>
        <v>0</v>
      </c>
      <c r="N104" s="222">
        <v>0</v>
      </c>
      <c r="O104" s="222">
        <f>ROUND(E104*N104,5)</f>
        <v>0</v>
      </c>
      <c r="P104" s="222">
        <v>4.8999999999999998E-4</v>
      </c>
      <c r="Q104" s="222">
        <f>ROUND(E104*P104,5)</f>
        <v>2.4499999999999999E-3</v>
      </c>
      <c r="R104" s="222"/>
      <c r="S104" s="222"/>
      <c r="T104" s="223">
        <v>0.114</v>
      </c>
      <c r="U104" s="222">
        <f>ROUND(E104*T104,2)</f>
        <v>0.56999999999999995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111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22.5" outlineLevel="1" x14ac:dyDescent="0.2">
      <c r="A105" s="213">
        <v>90</v>
      </c>
      <c r="B105" s="219" t="s">
        <v>280</v>
      </c>
      <c r="C105" s="262" t="s">
        <v>281</v>
      </c>
      <c r="D105" s="221" t="s">
        <v>114</v>
      </c>
      <c r="E105" s="227">
        <v>8</v>
      </c>
      <c r="F105" s="229"/>
      <c r="G105" s="230">
        <f>ROUND(E105*F105,2)</f>
        <v>0</v>
      </c>
      <c r="H105" s="229"/>
      <c r="I105" s="230">
        <f>ROUND(E105*H105,2)</f>
        <v>0</v>
      </c>
      <c r="J105" s="229"/>
      <c r="K105" s="230">
        <f>ROUND(E105*J105,2)</f>
        <v>0</v>
      </c>
      <c r="L105" s="230">
        <v>21</v>
      </c>
      <c r="M105" s="230">
        <f>G105*(1+L105/100)</f>
        <v>0</v>
      </c>
      <c r="N105" s="222">
        <v>0</v>
      </c>
      <c r="O105" s="222">
        <f>ROUND(E105*N105,5)</f>
        <v>0</v>
      </c>
      <c r="P105" s="222">
        <v>3.0999999999999999E-3</v>
      </c>
      <c r="Q105" s="222">
        <f>ROUND(E105*P105,5)</f>
        <v>2.4799999999999999E-2</v>
      </c>
      <c r="R105" s="222"/>
      <c r="S105" s="222"/>
      <c r="T105" s="223">
        <v>0.31</v>
      </c>
      <c r="U105" s="222">
        <f>ROUND(E105*T105,2)</f>
        <v>2.48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111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>
        <v>91</v>
      </c>
      <c r="B106" s="219" t="s">
        <v>140</v>
      </c>
      <c r="C106" s="262" t="s">
        <v>214</v>
      </c>
      <c r="D106" s="221" t="s">
        <v>122</v>
      </c>
      <c r="E106" s="227">
        <v>0.32200000000000001</v>
      </c>
      <c r="F106" s="229"/>
      <c r="G106" s="230">
        <f>ROUND(E106*F106,2)</f>
        <v>0</v>
      </c>
      <c r="H106" s="229"/>
      <c r="I106" s="230">
        <f>ROUND(E106*H106,2)</f>
        <v>0</v>
      </c>
      <c r="J106" s="229"/>
      <c r="K106" s="230">
        <f>ROUND(E106*J106,2)</f>
        <v>0</v>
      </c>
      <c r="L106" s="230">
        <v>21</v>
      </c>
      <c r="M106" s="230">
        <f>G106*(1+L106/100)</f>
        <v>0</v>
      </c>
      <c r="N106" s="222">
        <v>0</v>
      </c>
      <c r="O106" s="222">
        <f>ROUND(E106*N106,5)</f>
        <v>0</v>
      </c>
      <c r="P106" s="222">
        <v>0</v>
      </c>
      <c r="Q106" s="222">
        <f>ROUND(E106*P106,5)</f>
        <v>0</v>
      </c>
      <c r="R106" s="222"/>
      <c r="S106" s="222"/>
      <c r="T106" s="223">
        <v>2.68</v>
      </c>
      <c r="U106" s="222">
        <f>ROUND(E106*T106,2)</f>
        <v>0.86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142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2.5" outlineLevel="1" x14ac:dyDescent="0.2">
      <c r="A107" s="213">
        <v>92</v>
      </c>
      <c r="B107" s="219" t="s">
        <v>282</v>
      </c>
      <c r="C107" s="262" t="s">
        <v>283</v>
      </c>
      <c r="D107" s="221" t="s">
        <v>219</v>
      </c>
      <c r="E107" s="227">
        <v>3</v>
      </c>
      <c r="F107" s="229"/>
      <c r="G107" s="230">
        <f>ROUND(E107*F107,2)</f>
        <v>0</v>
      </c>
      <c r="H107" s="229"/>
      <c r="I107" s="230">
        <f>ROUND(E107*H107,2)</f>
        <v>0</v>
      </c>
      <c r="J107" s="229"/>
      <c r="K107" s="230">
        <f>ROUND(E107*J107,2)</f>
        <v>0</v>
      </c>
      <c r="L107" s="230">
        <v>21</v>
      </c>
      <c r="M107" s="230">
        <f>G107*(1+L107/100)</f>
        <v>0</v>
      </c>
      <c r="N107" s="222">
        <v>4.0000000000000001E-3</v>
      </c>
      <c r="O107" s="222">
        <f>ROUND(E107*N107,5)</f>
        <v>1.2E-2</v>
      </c>
      <c r="P107" s="222">
        <v>0</v>
      </c>
      <c r="Q107" s="222">
        <f>ROUND(E107*P107,5)</f>
        <v>0</v>
      </c>
      <c r="R107" s="222"/>
      <c r="S107" s="222"/>
      <c r="T107" s="223">
        <v>1.575</v>
      </c>
      <c r="U107" s="222">
        <f>ROUND(E107*T107,2)</f>
        <v>4.7300000000000004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111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>
        <v>93</v>
      </c>
      <c r="B108" s="219" t="s">
        <v>150</v>
      </c>
      <c r="C108" s="262" t="s">
        <v>284</v>
      </c>
      <c r="D108" s="221" t="s">
        <v>219</v>
      </c>
      <c r="E108" s="227">
        <v>3</v>
      </c>
      <c r="F108" s="229"/>
      <c r="G108" s="230">
        <f>ROUND(E108*F108,2)</f>
        <v>0</v>
      </c>
      <c r="H108" s="229"/>
      <c r="I108" s="230">
        <f>ROUND(E108*H108,2)</f>
        <v>0</v>
      </c>
      <c r="J108" s="229"/>
      <c r="K108" s="230">
        <f>ROUND(E108*J108,2)</f>
        <v>0</v>
      </c>
      <c r="L108" s="230">
        <v>21</v>
      </c>
      <c r="M108" s="230">
        <f>G108*(1+L108/100)</f>
        <v>0</v>
      </c>
      <c r="N108" s="222">
        <v>1.421E-2</v>
      </c>
      <c r="O108" s="222">
        <f>ROUND(E108*N108,5)</f>
        <v>4.2630000000000001E-2</v>
      </c>
      <c r="P108" s="222">
        <v>0</v>
      </c>
      <c r="Q108" s="222">
        <f>ROUND(E108*P108,5)</f>
        <v>0</v>
      </c>
      <c r="R108" s="222"/>
      <c r="S108" s="222"/>
      <c r="T108" s="223">
        <v>1.1890000000000001</v>
      </c>
      <c r="U108" s="222">
        <f>ROUND(E108*T108,2)</f>
        <v>3.57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142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1" x14ac:dyDescent="0.2">
      <c r="A109" s="213">
        <v>94</v>
      </c>
      <c r="B109" s="219" t="s">
        <v>150</v>
      </c>
      <c r="C109" s="262" t="s">
        <v>285</v>
      </c>
      <c r="D109" s="221" t="s">
        <v>219</v>
      </c>
      <c r="E109" s="227">
        <v>3</v>
      </c>
      <c r="F109" s="229"/>
      <c r="G109" s="230">
        <f>ROUND(E109*F109,2)</f>
        <v>0</v>
      </c>
      <c r="H109" s="229"/>
      <c r="I109" s="230">
        <f>ROUND(E109*H109,2)</f>
        <v>0</v>
      </c>
      <c r="J109" s="229"/>
      <c r="K109" s="230">
        <f>ROUND(E109*J109,2)</f>
        <v>0</v>
      </c>
      <c r="L109" s="230">
        <v>21</v>
      </c>
      <c r="M109" s="230">
        <f>G109*(1+L109/100)</f>
        <v>0</v>
      </c>
      <c r="N109" s="222">
        <v>5.0000000000000001E-3</v>
      </c>
      <c r="O109" s="222">
        <f>ROUND(E109*N109,5)</f>
        <v>1.4999999999999999E-2</v>
      </c>
      <c r="P109" s="222">
        <v>0</v>
      </c>
      <c r="Q109" s="222">
        <f>ROUND(E109*P109,5)</f>
        <v>0</v>
      </c>
      <c r="R109" s="222"/>
      <c r="S109" s="222"/>
      <c r="T109" s="223">
        <v>1.1890000000000001</v>
      </c>
      <c r="U109" s="222">
        <f>ROUND(E109*T109,2)</f>
        <v>3.57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142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2.5" outlineLevel="1" x14ac:dyDescent="0.2">
      <c r="A110" s="213">
        <v>95</v>
      </c>
      <c r="B110" s="219" t="s">
        <v>150</v>
      </c>
      <c r="C110" s="262" t="s">
        <v>286</v>
      </c>
      <c r="D110" s="221" t="s">
        <v>219</v>
      </c>
      <c r="E110" s="227">
        <v>3</v>
      </c>
      <c r="F110" s="229"/>
      <c r="G110" s="230">
        <f>ROUND(E110*F110,2)</f>
        <v>0</v>
      </c>
      <c r="H110" s="229"/>
      <c r="I110" s="230">
        <f>ROUND(E110*H110,2)</f>
        <v>0</v>
      </c>
      <c r="J110" s="229"/>
      <c r="K110" s="230">
        <f>ROUND(E110*J110,2)</f>
        <v>0</v>
      </c>
      <c r="L110" s="230">
        <v>21</v>
      </c>
      <c r="M110" s="230">
        <f>G110*(1+L110/100)</f>
        <v>0</v>
      </c>
      <c r="N110" s="222">
        <v>1E-3</v>
      </c>
      <c r="O110" s="222">
        <f>ROUND(E110*N110,5)</f>
        <v>3.0000000000000001E-3</v>
      </c>
      <c r="P110" s="222">
        <v>0</v>
      </c>
      <c r="Q110" s="222">
        <f>ROUND(E110*P110,5)</f>
        <v>0</v>
      </c>
      <c r="R110" s="222"/>
      <c r="S110" s="222"/>
      <c r="T110" s="223">
        <v>1.1890000000000001</v>
      </c>
      <c r="U110" s="222">
        <f>ROUND(E110*T110,2)</f>
        <v>3.57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142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>
        <v>96</v>
      </c>
      <c r="B111" s="219" t="s">
        <v>287</v>
      </c>
      <c r="C111" s="262" t="s">
        <v>288</v>
      </c>
      <c r="D111" s="221" t="s">
        <v>219</v>
      </c>
      <c r="E111" s="227">
        <v>3</v>
      </c>
      <c r="F111" s="229"/>
      <c r="G111" s="230">
        <f>ROUND(E111*F111,2)</f>
        <v>0</v>
      </c>
      <c r="H111" s="229"/>
      <c r="I111" s="230">
        <f>ROUND(E111*H111,2)</f>
        <v>0</v>
      </c>
      <c r="J111" s="229"/>
      <c r="K111" s="230">
        <f>ROUND(E111*J111,2)</f>
        <v>0</v>
      </c>
      <c r="L111" s="230">
        <v>21</v>
      </c>
      <c r="M111" s="230">
        <f>G111*(1+L111/100)</f>
        <v>0</v>
      </c>
      <c r="N111" s="222">
        <v>8.8999999999999995E-4</v>
      </c>
      <c r="O111" s="222">
        <f>ROUND(E111*N111,5)</f>
        <v>2.6700000000000001E-3</v>
      </c>
      <c r="P111" s="222">
        <v>0</v>
      </c>
      <c r="Q111" s="222">
        <f>ROUND(E111*P111,5)</f>
        <v>0</v>
      </c>
      <c r="R111" s="222"/>
      <c r="S111" s="222"/>
      <c r="T111" s="223">
        <v>1.1200000000000001</v>
      </c>
      <c r="U111" s="222">
        <f>ROUND(E111*T111,2)</f>
        <v>3.36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111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>
        <v>97</v>
      </c>
      <c r="B112" s="219" t="s">
        <v>289</v>
      </c>
      <c r="C112" s="262" t="s">
        <v>290</v>
      </c>
      <c r="D112" s="221" t="s">
        <v>114</v>
      </c>
      <c r="E112" s="227">
        <v>3</v>
      </c>
      <c r="F112" s="229"/>
      <c r="G112" s="230">
        <f>ROUND(E112*F112,2)</f>
        <v>0</v>
      </c>
      <c r="H112" s="229"/>
      <c r="I112" s="230">
        <f>ROUND(E112*H112,2)</f>
        <v>0</v>
      </c>
      <c r="J112" s="229"/>
      <c r="K112" s="230">
        <f>ROUND(E112*J112,2)</f>
        <v>0</v>
      </c>
      <c r="L112" s="230">
        <v>21</v>
      </c>
      <c r="M112" s="230">
        <f>G112*(1+L112/100)</f>
        <v>0</v>
      </c>
      <c r="N112" s="222">
        <v>4.2000000000000002E-4</v>
      </c>
      <c r="O112" s="222">
        <f>ROUND(E112*N112,5)</f>
        <v>1.2600000000000001E-3</v>
      </c>
      <c r="P112" s="222">
        <v>0</v>
      </c>
      <c r="Q112" s="222">
        <f>ROUND(E112*P112,5)</f>
        <v>0</v>
      </c>
      <c r="R112" s="222"/>
      <c r="S112" s="222"/>
      <c r="T112" s="223">
        <v>0.246</v>
      </c>
      <c r="U112" s="222">
        <f>ROUND(E112*T112,2)</f>
        <v>0.74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111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22.5" outlineLevel="1" x14ac:dyDescent="0.2">
      <c r="A113" s="213">
        <v>98</v>
      </c>
      <c r="B113" s="219" t="s">
        <v>150</v>
      </c>
      <c r="C113" s="262" t="s">
        <v>291</v>
      </c>
      <c r="D113" s="221" t="s">
        <v>219</v>
      </c>
      <c r="E113" s="227">
        <v>3</v>
      </c>
      <c r="F113" s="229"/>
      <c r="G113" s="230">
        <f>ROUND(E113*F113,2)</f>
        <v>0</v>
      </c>
      <c r="H113" s="229"/>
      <c r="I113" s="230">
        <f>ROUND(E113*H113,2)</f>
        <v>0</v>
      </c>
      <c r="J113" s="229"/>
      <c r="K113" s="230">
        <f>ROUND(E113*J113,2)</f>
        <v>0</v>
      </c>
      <c r="L113" s="230">
        <v>21</v>
      </c>
      <c r="M113" s="230">
        <f>G113*(1+L113/100)</f>
        <v>0</v>
      </c>
      <c r="N113" s="222">
        <v>0.02</v>
      </c>
      <c r="O113" s="222">
        <f>ROUND(E113*N113,5)</f>
        <v>0.06</v>
      </c>
      <c r="P113" s="222">
        <v>0</v>
      </c>
      <c r="Q113" s="222">
        <f>ROUND(E113*P113,5)</f>
        <v>0</v>
      </c>
      <c r="R113" s="222"/>
      <c r="S113" s="222"/>
      <c r="T113" s="223">
        <v>0.97299999999999998</v>
      </c>
      <c r="U113" s="222">
        <f>ROUND(E113*T113,2)</f>
        <v>2.92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142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13">
        <v>99</v>
      </c>
      <c r="B114" s="219" t="s">
        <v>292</v>
      </c>
      <c r="C114" s="262" t="s">
        <v>293</v>
      </c>
      <c r="D114" s="221" t="s">
        <v>219</v>
      </c>
      <c r="E114" s="227">
        <v>3</v>
      </c>
      <c r="F114" s="229"/>
      <c r="G114" s="230">
        <f>ROUND(E114*F114,2)</f>
        <v>0</v>
      </c>
      <c r="H114" s="229"/>
      <c r="I114" s="230">
        <f>ROUND(E114*H114,2)</f>
        <v>0</v>
      </c>
      <c r="J114" s="229"/>
      <c r="K114" s="230">
        <f>ROUND(E114*J114,2)</f>
        <v>0</v>
      </c>
      <c r="L114" s="230">
        <v>21</v>
      </c>
      <c r="M114" s="230">
        <f>G114*(1+L114/100)</f>
        <v>0</v>
      </c>
      <c r="N114" s="222">
        <v>0</v>
      </c>
      <c r="O114" s="222">
        <f>ROUND(E114*N114,5)</f>
        <v>0</v>
      </c>
      <c r="P114" s="222">
        <v>0</v>
      </c>
      <c r="Q114" s="222">
        <f>ROUND(E114*P114,5)</f>
        <v>0</v>
      </c>
      <c r="R114" s="222"/>
      <c r="S114" s="222"/>
      <c r="T114" s="223">
        <v>1.9</v>
      </c>
      <c r="U114" s="222">
        <f>ROUND(E114*T114,2)</f>
        <v>5.7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111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22.5" outlineLevel="1" x14ac:dyDescent="0.2">
      <c r="A115" s="213">
        <v>100</v>
      </c>
      <c r="B115" s="219" t="s">
        <v>150</v>
      </c>
      <c r="C115" s="262" t="s">
        <v>294</v>
      </c>
      <c r="D115" s="221" t="s">
        <v>219</v>
      </c>
      <c r="E115" s="227">
        <v>3</v>
      </c>
      <c r="F115" s="229"/>
      <c r="G115" s="230">
        <f>ROUND(E115*F115,2)</f>
        <v>0</v>
      </c>
      <c r="H115" s="229"/>
      <c r="I115" s="230">
        <f>ROUND(E115*H115,2)</f>
        <v>0</v>
      </c>
      <c r="J115" s="229"/>
      <c r="K115" s="230">
        <f>ROUND(E115*J115,2)</f>
        <v>0</v>
      </c>
      <c r="L115" s="230">
        <v>21</v>
      </c>
      <c r="M115" s="230">
        <f>G115*(1+L115/100)</f>
        <v>0</v>
      </c>
      <c r="N115" s="222">
        <v>1.2999999999999999E-2</v>
      </c>
      <c r="O115" s="222">
        <f>ROUND(E115*N115,5)</f>
        <v>3.9E-2</v>
      </c>
      <c r="P115" s="222">
        <v>0</v>
      </c>
      <c r="Q115" s="222">
        <f>ROUND(E115*P115,5)</f>
        <v>0</v>
      </c>
      <c r="R115" s="222"/>
      <c r="S115" s="222"/>
      <c r="T115" s="223">
        <v>1.77</v>
      </c>
      <c r="U115" s="222">
        <f>ROUND(E115*T115,2)</f>
        <v>5.31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142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 x14ac:dyDescent="0.2">
      <c r="A116" s="213">
        <v>101</v>
      </c>
      <c r="B116" s="219" t="s">
        <v>150</v>
      </c>
      <c r="C116" s="262" t="s">
        <v>295</v>
      </c>
      <c r="D116" s="221" t="s">
        <v>219</v>
      </c>
      <c r="E116" s="227">
        <v>3</v>
      </c>
      <c r="F116" s="229"/>
      <c r="G116" s="230">
        <f>ROUND(E116*F116,2)</f>
        <v>0</v>
      </c>
      <c r="H116" s="229"/>
      <c r="I116" s="230">
        <f>ROUND(E116*H116,2)</f>
        <v>0</v>
      </c>
      <c r="J116" s="229"/>
      <c r="K116" s="230">
        <f>ROUND(E116*J116,2)</f>
        <v>0</v>
      </c>
      <c r="L116" s="230">
        <v>21</v>
      </c>
      <c r="M116" s="230">
        <f>G116*(1+L116/100)</f>
        <v>0</v>
      </c>
      <c r="N116" s="222">
        <v>1E-3</v>
      </c>
      <c r="O116" s="222">
        <f>ROUND(E116*N116,5)</f>
        <v>3.0000000000000001E-3</v>
      </c>
      <c r="P116" s="222">
        <v>0</v>
      </c>
      <c r="Q116" s="222">
        <f>ROUND(E116*P116,5)</f>
        <v>0</v>
      </c>
      <c r="R116" s="222"/>
      <c r="S116" s="222"/>
      <c r="T116" s="223">
        <v>1.77</v>
      </c>
      <c r="U116" s="222">
        <f>ROUND(E116*T116,2)</f>
        <v>5.31</v>
      </c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142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2.5" outlineLevel="1" x14ac:dyDescent="0.2">
      <c r="A117" s="213">
        <v>102</v>
      </c>
      <c r="B117" s="219" t="s">
        <v>296</v>
      </c>
      <c r="C117" s="262" t="s">
        <v>297</v>
      </c>
      <c r="D117" s="221" t="s">
        <v>114</v>
      </c>
      <c r="E117" s="227">
        <v>3</v>
      </c>
      <c r="F117" s="229"/>
      <c r="G117" s="230">
        <f>ROUND(E117*F117,2)</f>
        <v>0</v>
      </c>
      <c r="H117" s="229"/>
      <c r="I117" s="230">
        <f>ROUND(E117*H117,2)</f>
        <v>0</v>
      </c>
      <c r="J117" s="229"/>
      <c r="K117" s="230">
        <f>ROUND(E117*J117,2)</f>
        <v>0</v>
      </c>
      <c r="L117" s="230">
        <v>21</v>
      </c>
      <c r="M117" s="230">
        <f>G117*(1+L117/100)</f>
        <v>0</v>
      </c>
      <c r="N117" s="222">
        <v>1.0399999999999999E-3</v>
      </c>
      <c r="O117" s="222">
        <f>ROUND(E117*N117,5)</f>
        <v>3.1199999999999999E-3</v>
      </c>
      <c r="P117" s="222">
        <v>0</v>
      </c>
      <c r="Q117" s="222">
        <f>ROUND(E117*P117,5)</f>
        <v>0</v>
      </c>
      <c r="R117" s="222"/>
      <c r="S117" s="222"/>
      <c r="T117" s="223">
        <v>0.44500000000000001</v>
      </c>
      <c r="U117" s="222">
        <f>ROUND(E117*T117,2)</f>
        <v>1.34</v>
      </c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111</v>
      </c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ht="22.5" outlineLevel="1" x14ac:dyDescent="0.2">
      <c r="A118" s="213">
        <v>103</v>
      </c>
      <c r="B118" s="219" t="s">
        <v>298</v>
      </c>
      <c r="C118" s="262" t="s">
        <v>299</v>
      </c>
      <c r="D118" s="221" t="s">
        <v>114</v>
      </c>
      <c r="E118" s="227">
        <v>3</v>
      </c>
      <c r="F118" s="229"/>
      <c r="G118" s="230">
        <f>ROUND(E118*F118,2)</f>
        <v>0</v>
      </c>
      <c r="H118" s="229"/>
      <c r="I118" s="230">
        <f>ROUND(E118*H118,2)</f>
        <v>0</v>
      </c>
      <c r="J118" s="229"/>
      <c r="K118" s="230">
        <f>ROUND(E118*J118,2)</f>
        <v>0</v>
      </c>
      <c r="L118" s="230">
        <v>21</v>
      </c>
      <c r="M118" s="230">
        <f>G118*(1+L118/100)</f>
        <v>0</v>
      </c>
      <c r="N118" s="222">
        <v>2.2000000000000001E-4</v>
      </c>
      <c r="O118" s="222">
        <f>ROUND(E118*N118,5)</f>
        <v>6.6E-4</v>
      </c>
      <c r="P118" s="222">
        <v>0</v>
      </c>
      <c r="Q118" s="222">
        <f>ROUND(E118*P118,5)</f>
        <v>0</v>
      </c>
      <c r="R118" s="222"/>
      <c r="S118" s="222"/>
      <c r="T118" s="223">
        <v>0.246</v>
      </c>
      <c r="U118" s="222">
        <f>ROUND(E118*T118,2)</f>
        <v>0.74</v>
      </c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111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13">
        <v>104</v>
      </c>
      <c r="B119" s="219" t="s">
        <v>300</v>
      </c>
      <c r="C119" s="262" t="s">
        <v>301</v>
      </c>
      <c r="D119" s="221" t="s">
        <v>219</v>
      </c>
      <c r="E119" s="227">
        <v>3</v>
      </c>
      <c r="F119" s="229"/>
      <c r="G119" s="230">
        <f>ROUND(E119*F119,2)</f>
        <v>0</v>
      </c>
      <c r="H119" s="229"/>
      <c r="I119" s="230">
        <f>ROUND(E119*H119,2)</f>
        <v>0</v>
      </c>
      <c r="J119" s="229"/>
      <c r="K119" s="230">
        <f>ROUND(E119*J119,2)</f>
        <v>0</v>
      </c>
      <c r="L119" s="230">
        <v>21</v>
      </c>
      <c r="M119" s="230">
        <f>G119*(1+L119/100)</f>
        <v>0</v>
      </c>
      <c r="N119" s="222">
        <v>3.0000000000000001E-3</v>
      </c>
      <c r="O119" s="222">
        <f>ROUND(E119*N119,5)</f>
        <v>8.9999999999999993E-3</v>
      </c>
      <c r="P119" s="222">
        <v>0</v>
      </c>
      <c r="Q119" s="222">
        <f>ROUND(E119*P119,5)</f>
        <v>0</v>
      </c>
      <c r="R119" s="222"/>
      <c r="S119" s="222"/>
      <c r="T119" s="223">
        <v>11.5</v>
      </c>
      <c r="U119" s="222">
        <f>ROUND(E119*T119,2)</f>
        <v>34.5</v>
      </c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111</v>
      </c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13">
        <v>105</v>
      </c>
      <c r="B120" s="219" t="s">
        <v>302</v>
      </c>
      <c r="C120" s="262" t="s">
        <v>303</v>
      </c>
      <c r="D120" s="221" t="s">
        <v>114</v>
      </c>
      <c r="E120" s="227">
        <v>3</v>
      </c>
      <c r="F120" s="229"/>
      <c r="G120" s="230">
        <f>ROUND(E120*F120,2)</f>
        <v>0</v>
      </c>
      <c r="H120" s="229"/>
      <c r="I120" s="230">
        <f>ROUND(E120*H120,2)</f>
        <v>0</v>
      </c>
      <c r="J120" s="229"/>
      <c r="K120" s="230">
        <f>ROUND(E120*J120,2)</f>
        <v>0</v>
      </c>
      <c r="L120" s="230">
        <v>21</v>
      </c>
      <c r="M120" s="230">
        <f>G120*(1+L120/100)</f>
        <v>0</v>
      </c>
      <c r="N120" s="222">
        <v>0</v>
      </c>
      <c r="O120" s="222">
        <f>ROUND(E120*N120,5)</f>
        <v>0</v>
      </c>
      <c r="P120" s="222">
        <v>0</v>
      </c>
      <c r="Q120" s="222">
        <f>ROUND(E120*P120,5)</f>
        <v>0</v>
      </c>
      <c r="R120" s="222"/>
      <c r="S120" s="222"/>
      <c r="T120" s="223">
        <v>1.4</v>
      </c>
      <c r="U120" s="222">
        <f>ROUND(E120*T120,2)</f>
        <v>4.2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111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13">
        <v>106</v>
      </c>
      <c r="B121" s="219" t="s">
        <v>150</v>
      </c>
      <c r="C121" s="262" t="s">
        <v>304</v>
      </c>
      <c r="D121" s="221" t="s">
        <v>219</v>
      </c>
      <c r="E121" s="227">
        <v>2</v>
      </c>
      <c r="F121" s="229"/>
      <c r="G121" s="230">
        <f>ROUND(E121*F121,2)</f>
        <v>0</v>
      </c>
      <c r="H121" s="229"/>
      <c r="I121" s="230">
        <f>ROUND(E121*H121,2)</f>
        <v>0</v>
      </c>
      <c r="J121" s="229"/>
      <c r="K121" s="230">
        <f>ROUND(E121*J121,2)</f>
        <v>0</v>
      </c>
      <c r="L121" s="230">
        <v>21</v>
      </c>
      <c r="M121" s="230">
        <f>G121*(1+L121/100)</f>
        <v>0</v>
      </c>
      <c r="N121" s="222">
        <v>2.5000000000000001E-2</v>
      </c>
      <c r="O121" s="222">
        <f>ROUND(E121*N121,5)</f>
        <v>0.05</v>
      </c>
      <c r="P121" s="222">
        <v>0</v>
      </c>
      <c r="Q121" s="222">
        <f>ROUND(E121*P121,5)</f>
        <v>0</v>
      </c>
      <c r="R121" s="222"/>
      <c r="S121" s="222"/>
      <c r="T121" s="223">
        <v>0.97299999999999998</v>
      </c>
      <c r="U121" s="222">
        <f>ROUND(E121*T121,2)</f>
        <v>1.95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142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2.5" outlineLevel="1" x14ac:dyDescent="0.2">
      <c r="A122" s="213">
        <v>107</v>
      </c>
      <c r="B122" s="219" t="s">
        <v>150</v>
      </c>
      <c r="C122" s="262" t="s">
        <v>305</v>
      </c>
      <c r="D122" s="221" t="s">
        <v>219</v>
      </c>
      <c r="E122" s="227">
        <v>1</v>
      </c>
      <c r="F122" s="229"/>
      <c r="G122" s="230">
        <f>ROUND(E122*F122,2)</f>
        <v>0</v>
      </c>
      <c r="H122" s="229"/>
      <c r="I122" s="230">
        <f>ROUND(E122*H122,2)</f>
        <v>0</v>
      </c>
      <c r="J122" s="229"/>
      <c r="K122" s="230">
        <f>ROUND(E122*J122,2)</f>
        <v>0</v>
      </c>
      <c r="L122" s="230">
        <v>21</v>
      </c>
      <c r="M122" s="230">
        <f>G122*(1+L122/100)</f>
        <v>0</v>
      </c>
      <c r="N122" s="222">
        <v>1.4999999999999999E-2</v>
      </c>
      <c r="O122" s="222">
        <f>ROUND(E122*N122,5)</f>
        <v>1.4999999999999999E-2</v>
      </c>
      <c r="P122" s="222">
        <v>0</v>
      </c>
      <c r="Q122" s="222">
        <f>ROUND(E122*P122,5)</f>
        <v>0</v>
      </c>
      <c r="R122" s="222"/>
      <c r="S122" s="222"/>
      <c r="T122" s="223">
        <v>0.97299999999999998</v>
      </c>
      <c r="U122" s="222">
        <f>ROUND(E122*T122,2)</f>
        <v>0.97</v>
      </c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142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2.5" outlineLevel="1" x14ac:dyDescent="0.2">
      <c r="A123" s="213">
        <v>108</v>
      </c>
      <c r="B123" s="219" t="s">
        <v>150</v>
      </c>
      <c r="C123" s="262" t="s">
        <v>306</v>
      </c>
      <c r="D123" s="221" t="s">
        <v>219</v>
      </c>
      <c r="E123" s="227">
        <v>1</v>
      </c>
      <c r="F123" s="229"/>
      <c r="G123" s="230">
        <f>ROUND(E123*F123,2)</f>
        <v>0</v>
      </c>
      <c r="H123" s="229"/>
      <c r="I123" s="230">
        <f>ROUND(E123*H123,2)</f>
        <v>0</v>
      </c>
      <c r="J123" s="229"/>
      <c r="K123" s="230">
        <f>ROUND(E123*J123,2)</f>
        <v>0</v>
      </c>
      <c r="L123" s="230">
        <v>21</v>
      </c>
      <c r="M123" s="230">
        <f>G123*(1+L123/100)</f>
        <v>0</v>
      </c>
      <c r="N123" s="222">
        <v>1.4999999999999999E-2</v>
      </c>
      <c r="O123" s="222">
        <f>ROUND(E123*N123,5)</f>
        <v>1.4999999999999999E-2</v>
      </c>
      <c r="P123" s="222">
        <v>0</v>
      </c>
      <c r="Q123" s="222">
        <f>ROUND(E123*P123,5)</f>
        <v>0</v>
      </c>
      <c r="R123" s="222"/>
      <c r="S123" s="222"/>
      <c r="T123" s="223">
        <v>0.97299999999999998</v>
      </c>
      <c r="U123" s="222">
        <f>ROUND(E123*T123,2)</f>
        <v>0.97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142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2.5" outlineLevel="1" x14ac:dyDescent="0.2">
      <c r="A124" s="213">
        <v>109</v>
      </c>
      <c r="B124" s="219" t="s">
        <v>150</v>
      </c>
      <c r="C124" s="262" t="s">
        <v>307</v>
      </c>
      <c r="D124" s="221" t="s">
        <v>219</v>
      </c>
      <c r="E124" s="227">
        <v>1</v>
      </c>
      <c r="F124" s="229"/>
      <c r="G124" s="230">
        <f>ROUND(E124*F124,2)</f>
        <v>0</v>
      </c>
      <c r="H124" s="229"/>
      <c r="I124" s="230">
        <f>ROUND(E124*H124,2)</f>
        <v>0</v>
      </c>
      <c r="J124" s="229"/>
      <c r="K124" s="230">
        <f>ROUND(E124*J124,2)</f>
        <v>0</v>
      </c>
      <c r="L124" s="230">
        <v>21</v>
      </c>
      <c r="M124" s="230">
        <f>G124*(1+L124/100)</f>
        <v>0</v>
      </c>
      <c r="N124" s="222">
        <v>0.02</v>
      </c>
      <c r="O124" s="222">
        <f>ROUND(E124*N124,5)</f>
        <v>0.02</v>
      </c>
      <c r="P124" s="222">
        <v>0</v>
      </c>
      <c r="Q124" s="222">
        <f>ROUND(E124*P124,5)</f>
        <v>0</v>
      </c>
      <c r="R124" s="222"/>
      <c r="S124" s="222"/>
      <c r="T124" s="223">
        <v>0.97299999999999998</v>
      </c>
      <c r="U124" s="222">
        <f>ROUND(E124*T124,2)</f>
        <v>0.97</v>
      </c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142</v>
      </c>
      <c r="AF124" s="212"/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13">
        <v>110</v>
      </c>
      <c r="B125" s="219" t="s">
        <v>150</v>
      </c>
      <c r="C125" s="262" t="s">
        <v>308</v>
      </c>
      <c r="D125" s="221" t="s">
        <v>219</v>
      </c>
      <c r="E125" s="227">
        <v>1</v>
      </c>
      <c r="F125" s="229"/>
      <c r="G125" s="230">
        <f>ROUND(E125*F125,2)</f>
        <v>0</v>
      </c>
      <c r="H125" s="229"/>
      <c r="I125" s="230">
        <f>ROUND(E125*H125,2)</f>
        <v>0</v>
      </c>
      <c r="J125" s="229"/>
      <c r="K125" s="230">
        <f>ROUND(E125*J125,2)</f>
        <v>0</v>
      </c>
      <c r="L125" s="230">
        <v>21</v>
      </c>
      <c r="M125" s="230">
        <f>G125*(1+L125/100)</f>
        <v>0</v>
      </c>
      <c r="N125" s="222">
        <v>1.4999999999999999E-2</v>
      </c>
      <c r="O125" s="222">
        <f>ROUND(E125*N125,5)</f>
        <v>1.4999999999999999E-2</v>
      </c>
      <c r="P125" s="222">
        <v>0</v>
      </c>
      <c r="Q125" s="222">
        <f>ROUND(E125*P125,5)</f>
        <v>0</v>
      </c>
      <c r="R125" s="222"/>
      <c r="S125" s="222"/>
      <c r="T125" s="223">
        <v>0.97299999999999998</v>
      </c>
      <c r="U125" s="222">
        <f>ROUND(E125*T125,2)</f>
        <v>0.97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142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2.5" outlineLevel="1" x14ac:dyDescent="0.2">
      <c r="A126" s="213">
        <v>111</v>
      </c>
      <c r="B126" s="219" t="s">
        <v>150</v>
      </c>
      <c r="C126" s="262" t="s">
        <v>309</v>
      </c>
      <c r="D126" s="221" t="s">
        <v>219</v>
      </c>
      <c r="E126" s="227">
        <v>3</v>
      </c>
      <c r="F126" s="229"/>
      <c r="G126" s="230">
        <f>ROUND(E126*F126,2)</f>
        <v>0</v>
      </c>
      <c r="H126" s="229"/>
      <c r="I126" s="230">
        <f>ROUND(E126*H126,2)</f>
        <v>0</v>
      </c>
      <c r="J126" s="229"/>
      <c r="K126" s="230">
        <f>ROUND(E126*J126,2)</f>
        <v>0</v>
      </c>
      <c r="L126" s="230">
        <v>21</v>
      </c>
      <c r="M126" s="230">
        <f>G126*(1+L126/100)</f>
        <v>0</v>
      </c>
      <c r="N126" s="222">
        <v>0.05</v>
      </c>
      <c r="O126" s="222">
        <f>ROUND(E126*N126,5)</f>
        <v>0.15</v>
      </c>
      <c r="P126" s="222">
        <v>0</v>
      </c>
      <c r="Q126" s="222">
        <f>ROUND(E126*P126,5)</f>
        <v>0</v>
      </c>
      <c r="R126" s="222"/>
      <c r="S126" s="222"/>
      <c r="T126" s="223">
        <v>0.97299999999999998</v>
      </c>
      <c r="U126" s="222">
        <f>ROUND(E126*T126,2)</f>
        <v>2.92</v>
      </c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142</v>
      </c>
      <c r="AF126" s="212"/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1" x14ac:dyDescent="0.2">
      <c r="A127" s="213">
        <v>112</v>
      </c>
      <c r="B127" s="219" t="s">
        <v>310</v>
      </c>
      <c r="C127" s="262" t="s">
        <v>311</v>
      </c>
      <c r="D127" s="221" t="s">
        <v>114</v>
      </c>
      <c r="E127" s="227">
        <v>4</v>
      </c>
      <c r="F127" s="229"/>
      <c r="G127" s="230">
        <f>ROUND(E127*F127,2)</f>
        <v>0</v>
      </c>
      <c r="H127" s="229"/>
      <c r="I127" s="230">
        <f>ROUND(E127*H127,2)</f>
        <v>0</v>
      </c>
      <c r="J127" s="229"/>
      <c r="K127" s="230">
        <f>ROUND(E127*J127,2)</f>
        <v>0</v>
      </c>
      <c r="L127" s="230">
        <v>21</v>
      </c>
      <c r="M127" s="230">
        <f>G127*(1+L127/100)</f>
        <v>0</v>
      </c>
      <c r="N127" s="222">
        <v>3.0000000000000001E-3</v>
      </c>
      <c r="O127" s="222">
        <f>ROUND(E127*N127,5)</f>
        <v>1.2E-2</v>
      </c>
      <c r="P127" s="222">
        <v>0</v>
      </c>
      <c r="Q127" s="222">
        <f>ROUND(E127*P127,5)</f>
        <v>0</v>
      </c>
      <c r="R127" s="222"/>
      <c r="S127" s="222"/>
      <c r="T127" s="223">
        <v>0.93</v>
      </c>
      <c r="U127" s="222">
        <f>ROUND(E127*T127,2)</f>
        <v>3.72</v>
      </c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111</v>
      </c>
      <c r="AF127" s="212"/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13">
        <v>113</v>
      </c>
      <c r="B128" s="219" t="s">
        <v>310</v>
      </c>
      <c r="C128" s="262" t="s">
        <v>312</v>
      </c>
      <c r="D128" s="221" t="s">
        <v>114</v>
      </c>
      <c r="E128" s="227">
        <v>2</v>
      </c>
      <c r="F128" s="229"/>
      <c r="G128" s="230">
        <f>ROUND(E128*F128,2)</f>
        <v>0</v>
      </c>
      <c r="H128" s="229"/>
      <c r="I128" s="230">
        <f>ROUND(E128*H128,2)</f>
        <v>0</v>
      </c>
      <c r="J128" s="229"/>
      <c r="K128" s="230">
        <f>ROUND(E128*J128,2)</f>
        <v>0</v>
      </c>
      <c r="L128" s="230">
        <v>21</v>
      </c>
      <c r="M128" s="230">
        <f>G128*(1+L128/100)</f>
        <v>0</v>
      </c>
      <c r="N128" s="222">
        <v>1E-3</v>
      </c>
      <c r="O128" s="222">
        <f>ROUND(E128*N128,5)</f>
        <v>2E-3</v>
      </c>
      <c r="P128" s="222">
        <v>0</v>
      </c>
      <c r="Q128" s="222">
        <f>ROUND(E128*P128,5)</f>
        <v>0</v>
      </c>
      <c r="R128" s="222"/>
      <c r="S128" s="222"/>
      <c r="T128" s="223">
        <v>0.93</v>
      </c>
      <c r="U128" s="222">
        <f>ROUND(E128*T128,2)</f>
        <v>1.86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111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ht="22.5" outlineLevel="1" x14ac:dyDescent="0.2">
      <c r="A129" s="213">
        <v>114</v>
      </c>
      <c r="B129" s="219" t="s">
        <v>310</v>
      </c>
      <c r="C129" s="262" t="s">
        <v>313</v>
      </c>
      <c r="D129" s="221" t="s">
        <v>114</v>
      </c>
      <c r="E129" s="227">
        <v>4</v>
      </c>
      <c r="F129" s="229"/>
      <c r="G129" s="230">
        <f>ROUND(E129*F129,2)</f>
        <v>0</v>
      </c>
      <c r="H129" s="229"/>
      <c r="I129" s="230">
        <f>ROUND(E129*H129,2)</f>
        <v>0</v>
      </c>
      <c r="J129" s="229"/>
      <c r="K129" s="230">
        <f>ROUND(E129*J129,2)</f>
        <v>0</v>
      </c>
      <c r="L129" s="230">
        <v>21</v>
      </c>
      <c r="M129" s="230">
        <f>G129*(1+L129/100)</f>
        <v>0</v>
      </c>
      <c r="N129" s="222">
        <v>2.9999999999999997E-4</v>
      </c>
      <c r="O129" s="222">
        <f>ROUND(E129*N129,5)</f>
        <v>1.1999999999999999E-3</v>
      </c>
      <c r="P129" s="222">
        <v>0</v>
      </c>
      <c r="Q129" s="222">
        <f>ROUND(E129*P129,5)</f>
        <v>0</v>
      </c>
      <c r="R129" s="222"/>
      <c r="S129" s="222"/>
      <c r="T129" s="223">
        <v>0.93</v>
      </c>
      <c r="U129" s="222">
        <f>ROUND(E129*T129,2)</f>
        <v>3.72</v>
      </c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111</v>
      </c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22.5" outlineLevel="1" x14ac:dyDescent="0.2">
      <c r="A130" s="213">
        <v>115</v>
      </c>
      <c r="B130" s="219" t="s">
        <v>314</v>
      </c>
      <c r="C130" s="262" t="s">
        <v>315</v>
      </c>
      <c r="D130" s="221" t="s">
        <v>219</v>
      </c>
      <c r="E130" s="227">
        <v>36</v>
      </c>
      <c r="F130" s="229"/>
      <c r="G130" s="230">
        <f>ROUND(E130*F130,2)</f>
        <v>0</v>
      </c>
      <c r="H130" s="229"/>
      <c r="I130" s="230">
        <f>ROUND(E130*H130,2)</f>
        <v>0</v>
      </c>
      <c r="J130" s="229"/>
      <c r="K130" s="230">
        <f>ROUND(E130*J130,2)</f>
        <v>0</v>
      </c>
      <c r="L130" s="230">
        <v>21</v>
      </c>
      <c r="M130" s="230">
        <f>G130*(1+L130/100)</f>
        <v>0</v>
      </c>
      <c r="N130" s="222">
        <v>3.0000000000000001E-5</v>
      </c>
      <c r="O130" s="222">
        <f>ROUND(E130*N130,5)</f>
        <v>1.08E-3</v>
      </c>
      <c r="P130" s="222">
        <v>0</v>
      </c>
      <c r="Q130" s="222">
        <f>ROUND(E130*P130,5)</f>
        <v>0</v>
      </c>
      <c r="R130" s="222"/>
      <c r="S130" s="222"/>
      <c r="T130" s="223">
        <v>0.33</v>
      </c>
      <c r="U130" s="222">
        <f>ROUND(E130*T130,2)</f>
        <v>11.88</v>
      </c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111</v>
      </c>
      <c r="AF130" s="212"/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2.5" outlineLevel="1" x14ac:dyDescent="0.2">
      <c r="A131" s="213">
        <v>116</v>
      </c>
      <c r="B131" s="219" t="s">
        <v>150</v>
      </c>
      <c r="C131" s="262" t="s">
        <v>316</v>
      </c>
      <c r="D131" s="221" t="s">
        <v>219</v>
      </c>
      <c r="E131" s="227">
        <v>2</v>
      </c>
      <c r="F131" s="229"/>
      <c r="G131" s="230">
        <f>ROUND(E131*F131,2)</f>
        <v>0</v>
      </c>
      <c r="H131" s="229"/>
      <c r="I131" s="230">
        <f>ROUND(E131*H131,2)</f>
        <v>0</v>
      </c>
      <c r="J131" s="229"/>
      <c r="K131" s="230">
        <f>ROUND(E131*J131,2)</f>
        <v>0</v>
      </c>
      <c r="L131" s="230">
        <v>21</v>
      </c>
      <c r="M131" s="230">
        <f>G131*(1+L131/100)</f>
        <v>0</v>
      </c>
      <c r="N131" s="222">
        <v>3.0000000000000001E-3</v>
      </c>
      <c r="O131" s="222">
        <f>ROUND(E131*N131,5)</f>
        <v>6.0000000000000001E-3</v>
      </c>
      <c r="P131" s="222">
        <v>0</v>
      </c>
      <c r="Q131" s="222">
        <f>ROUND(E131*P131,5)</f>
        <v>0</v>
      </c>
      <c r="R131" s="222"/>
      <c r="S131" s="222"/>
      <c r="T131" s="223">
        <v>0.33</v>
      </c>
      <c r="U131" s="222">
        <f>ROUND(E131*T131,2)</f>
        <v>0.66</v>
      </c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142</v>
      </c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ht="22.5" outlineLevel="1" x14ac:dyDescent="0.2">
      <c r="A132" s="213">
        <v>117</v>
      </c>
      <c r="B132" s="219" t="s">
        <v>150</v>
      </c>
      <c r="C132" s="262" t="s">
        <v>317</v>
      </c>
      <c r="D132" s="221" t="s">
        <v>219</v>
      </c>
      <c r="E132" s="227">
        <v>5</v>
      </c>
      <c r="F132" s="229"/>
      <c r="G132" s="230">
        <f>ROUND(E132*F132,2)</f>
        <v>0</v>
      </c>
      <c r="H132" s="229"/>
      <c r="I132" s="230">
        <f>ROUND(E132*H132,2)</f>
        <v>0</v>
      </c>
      <c r="J132" s="229"/>
      <c r="K132" s="230">
        <f>ROUND(E132*J132,2)</f>
        <v>0</v>
      </c>
      <c r="L132" s="230">
        <v>21</v>
      </c>
      <c r="M132" s="230">
        <f>G132*(1+L132/100)</f>
        <v>0</v>
      </c>
      <c r="N132" s="222">
        <v>3.0000000000000001E-3</v>
      </c>
      <c r="O132" s="222">
        <f>ROUND(E132*N132,5)</f>
        <v>1.4999999999999999E-2</v>
      </c>
      <c r="P132" s="222">
        <v>0</v>
      </c>
      <c r="Q132" s="222">
        <f>ROUND(E132*P132,5)</f>
        <v>0</v>
      </c>
      <c r="R132" s="222"/>
      <c r="S132" s="222"/>
      <c r="T132" s="223">
        <v>0.33</v>
      </c>
      <c r="U132" s="222">
        <f>ROUND(E132*T132,2)</f>
        <v>1.65</v>
      </c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142</v>
      </c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1" x14ac:dyDescent="0.2">
      <c r="A133" s="213">
        <v>118</v>
      </c>
      <c r="B133" s="219" t="s">
        <v>150</v>
      </c>
      <c r="C133" s="262" t="s">
        <v>318</v>
      </c>
      <c r="D133" s="221" t="s">
        <v>219</v>
      </c>
      <c r="E133" s="227">
        <v>2</v>
      </c>
      <c r="F133" s="229"/>
      <c r="G133" s="230">
        <f>ROUND(E133*F133,2)</f>
        <v>0</v>
      </c>
      <c r="H133" s="229"/>
      <c r="I133" s="230">
        <f>ROUND(E133*H133,2)</f>
        <v>0</v>
      </c>
      <c r="J133" s="229"/>
      <c r="K133" s="230">
        <f>ROUND(E133*J133,2)</f>
        <v>0</v>
      </c>
      <c r="L133" s="230">
        <v>21</v>
      </c>
      <c r="M133" s="230">
        <f>G133*(1+L133/100)</f>
        <v>0</v>
      </c>
      <c r="N133" s="222">
        <v>1E-3</v>
      </c>
      <c r="O133" s="222">
        <f>ROUND(E133*N133,5)</f>
        <v>2E-3</v>
      </c>
      <c r="P133" s="222">
        <v>0</v>
      </c>
      <c r="Q133" s="222">
        <f>ROUND(E133*P133,5)</f>
        <v>0</v>
      </c>
      <c r="R133" s="222"/>
      <c r="S133" s="222"/>
      <c r="T133" s="223">
        <v>0.33</v>
      </c>
      <c r="U133" s="222">
        <f>ROUND(E133*T133,2)</f>
        <v>0.66</v>
      </c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142</v>
      </c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 x14ac:dyDescent="0.2">
      <c r="A134" s="213">
        <v>119</v>
      </c>
      <c r="B134" s="219" t="s">
        <v>150</v>
      </c>
      <c r="C134" s="262" t="s">
        <v>319</v>
      </c>
      <c r="D134" s="221" t="s">
        <v>219</v>
      </c>
      <c r="E134" s="227">
        <v>5</v>
      </c>
      <c r="F134" s="229"/>
      <c r="G134" s="230">
        <f>ROUND(E134*F134,2)</f>
        <v>0</v>
      </c>
      <c r="H134" s="229"/>
      <c r="I134" s="230">
        <f>ROUND(E134*H134,2)</f>
        <v>0</v>
      </c>
      <c r="J134" s="229"/>
      <c r="K134" s="230">
        <f>ROUND(E134*J134,2)</f>
        <v>0</v>
      </c>
      <c r="L134" s="230">
        <v>21</v>
      </c>
      <c r="M134" s="230">
        <f>G134*(1+L134/100)</f>
        <v>0</v>
      </c>
      <c r="N134" s="222">
        <v>3.0000000000000001E-3</v>
      </c>
      <c r="O134" s="222">
        <f>ROUND(E134*N134,5)</f>
        <v>1.4999999999999999E-2</v>
      </c>
      <c r="P134" s="222">
        <v>0</v>
      </c>
      <c r="Q134" s="222">
        <f>ROUND(E134*P134,5)</f>
        <v>0</v>
      </c>
      <c r="R134" s="222"/>
      <c r="S134" s="222"/>
      <c r="T134" s="223">
        <v>0.33</v>
      </c>
      <c r="U134" s="222">
        <f>ROUND(E134*T134,2)</f>
        <v>1.65</v>
      </c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142</v>
      </c>
      <c r="AF134" s="212"/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 x14ac:dyDescent="0.2">
      <c r="A135" s="213">
        <v>120</v>
      </c>
      <c r="B135" s="219" t="s">
        <v>150</v>
      </c>
      <c r="C135" s="262" t="s">
        <v>320</v>
      </c>
      <c r="D135" s="221" t="s">
        <v>219</v>
      </c>
      <c r="E135" s="227">
        <v>3</v>
      </c>
      <c r="F135" s="229"/>
      <c r="G135" s="230">
        <f>ROUND(E135*F135,2)</f>
        <v>0</v>
      </c>
      <c r="H135" s="229"/>
      <c r="I135" s="230">
        <f>ROUND(E135*H135,2)</f>
        <v>0</v>
      </c>
      <c r="J135" s="229"/>
      <c r="K135" s="230">
        <f>ROUND(E135*J135,2)</f>
        <v>0</v>
      </c>
      <c r="L135" s="230">
        <v>21</v>
      </c>
      <c r="M135" s="230">
        <f>G135*(1+L135/100)</f>
        <v>0</v>
      </c>
      <c r="N135" s="222">
        <v>3.0000000000000001E-3</v>
      </c>
      <c r="O135" s="222">
        <f>ROUND(E135*N135,5)</f>
        <v>8.9999999999999993E-3</v>
      </c>
      <c r="P135" s="222">
        <v>0</v>
      </c>
      <c r="Q135" s="222">
        <f>ROUND(E135*P135,5)</f>
        <v>0</v>
      </c>
      <c r="R135" s="222"/>
      <c r="S135" s="222"/>
      <c r="T135" s="223">
        <v>0.33</v>
      </c>
      <c r="U135" s="222">
        <f>ROUND(E135*T135,2)</f>
        <v>0.99</v>
      </c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142</v>
      </c>
      <c r="AF135" s="212"/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13">
        <v>121</v>
      </c>
      <c r="B136" s="219" t="s">
        <v>150</v>
      </c>
      <c r="C136" s="262" t="s">
        <v>321</v>
      </c>
      <c r="D136" s="221" t="s">
        <v>219</v>
      </c>
      <c r="E136" s="227">
        <v>2</v>
      </c>
      <c r="F136" s="229"/>
      <c r="G136" s="230">
        <f>ROUND(E136*F136,2)</f>
        <v>0</v>
      </c>
      <c r="H136" s="229"/>
      <c r="I136" s="230">
        <f>ROUND(E136*H136,2)</f>
        <v>0</v>
      </c>
      <c r="J136" s="229"/>
      <c r="K136" s="230">
        <f>ROUND(E136*J136,2)</f>
        <v>0</v>
      </c>
      <c r="L136" s="230">
        <v>21</v>
      </c>
      <c r="M136" s="230">
        <f>G136*(1+L136/100)</f>
        <v>0</v>
      </c>
      <c r="N136" s="222">
        <v>8.0000000000000004E-4</v>
      </c>
      <c r="O136" s="222">
        <f>ROUND(E136*N136,5)</f>
        <v>1.6000000000000001E-3</v>
      </c>
      <c r="P136" s="222">
        <v>0</v>
      </c>
      <c r="Q136" s="222">
        <f>ROUND(E136*P136,5)</f>
        <v>0</v>
      </c>
      <c r="R136" s="222"/>
      <c r="S136" s="222"/>
      <c r="T136" s="223">
        <v>0.33</v>
      </c>
      <c r="U136" s="222">
        <f>ROUND(E136*T136,2)</f>
        <v>0.66</v>
      </c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142</v>
      </c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1" x14ac:dyDescent="0.2">
      <c r="A137" s="213">
        <v>122</v>
      </c>
      <c r="B137" s="219" t="s">
        <v>150</v>
      </c>
      <c r="C137" s="262" t="s">
        <v>322</v>
      </c>
      <c r="D137" s="221" t="s">
        <v>219</v>
      </c>
      <c r="E137" s="227">
        <v>6</v>
      </c>
      <c r="F137" s="229"/>
      <c r="G137" s="230">
        <f>ROUND(E137*F137,2)</f>
        <v>0</v>
      </c>
      <c r="H137" s="229"/>
      <c r="I137" s="230">
        <f>ROUND(E137*H137,2)</f>
        <v>0</v>
      </c>
      <c r="J137" s="229"/>
      <c r="K137" s="230">
        <f>ROUND(E137*J137,2)</f>
        <v>0</v>
      </c>
      <c r="L137" s="230">
        <v>21</v>
      </c>
      <c r="M137" s="230">
        <f>G137*(1+L137/100)</f>
        <v>0</v>
      </c>
      <c r="N137" s="222">
        <v>2.0000000000000001E-4</v>
      </c>
      <c r="O137" s="222">
        <f>ROUND(E137*N137,5)</f>
        <v>1.1999999999999999E-3</v>
      </c>
      <c r="P137" s="222">
        <v>0</v>
      </c>
      <c r="Q137" s="222">
        <f>ROUND(E137*P137,5)</f>
        <v>0</v>
      </c>
      <c r="R137" s="222"/>
      <c r="S137" s="222"/>
      <c r="T137" s="223">
        <v>0.33</v>
      </c>
      <c r="U137" s="222">
        <f>ROUND(E137*T137,2)</f>
        <v>1.98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142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13">
        <v>123</v>
      </c>
      <c r="B138" s="219" t="s">
        <v>150</v>
      </c>
      <c r="C138" s="262" t="s">
        <v>323</v>
      </c>
      <c r="D138" s="221" t="s">
        <v>219</v>
      </c>
      <c r="E138" s="227">
        <v>8</v>
      </c>
      <c r="F138" s="229"/>
      <c r="G138" s="230">
        <f>ROUND(E138*F138,2)</f>
        <v>0</v>
      </c>
      <c r="H138" s="229"/>
      <c r="I138" s="230">
        <f>ROUND(E138*H138,2)</f>
        <v>0</v>
      </c>
      <c r="J138" s="229"/>
      <c r="K138" s="230">
        <f>ROUND(E138*J138,2)</f>
        <v>0</v>
      </c>
      <c r="L138" s="230">
        <v>21</v>
      </c>
      <c r="M138" s="230">
        <f>G138*(1+L138/100)</f>
        <v>0</v>
      </c>
      <c r="N138" s="222">
        <v>2E-3</v>
      </c>
      <c r="O138" s="222">
        <f>ROUND(E138*N138,5)</f>
        <v>1.6E-2</v>
      </c>
      <c r="P138" s="222">
        <v>0</v>
      </c>
      <c r="Q138" s="222">
        <f>ROUND(E138*P138,5)</f>
        <v>0</v>
      </c>
      <c r="R138" s="222"/>
      <c r="S138" s="222"/>
      <c r="T138" s="223">
        <v>0.33</v>
      </c>
      <c r="U138" s="222">
        <f>ROUND(E138*T138,2)</f>
        <v>2.64</v>
      </c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142</v>
      </c>
      <c r="AF138" s="212"/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3">
        <v>124</v>
      </c>
      <c r="B139" s="219" t="s">
        <v>150</v>
      </c>
      <c r="C139" s="262" t="s">
        <v>324</v>
      </c>
      <c r="D139" s="221" t="s">
        <v>219</v>
      </c>
      <c r="E139" s="227">
        <v>3</v>
      </c>
      <c r="F139" s="229"/>
      <c r="G139" s="230">
        <f>ROUND(E139*F139,2)</f>
        <v>0</v>
      </c>
      <c r="H139" s="229"/>
      <c r="I139" s="230">
        <f>ROUND(E139*H139,2)</f>
        <v>0</v>
      </c>
      <c r="J139" s="229"/>
      <c r="K139" s="230">
        <f>ROUND(E139*J139,2)</f>
        <v>0</v>
      </c>
      <c r="L139" s="230">
        <v>21</v>
      </c>
      <c r="M139" s="230">
        <f>G139*(1+L139/100)</f>
        <v>0</v>
      </c>
      <c r="N139" s="222">
        <v>1.5E-3</v>
      </c>
      <c r="O139" s="222">
        <f>ROUND(E139*N139,5)</f>
        <v>4.4999999999999997E-3</v>
      </c>
      <c r="P139" s="222">
        <v>0</v>
      </c>
      <c r="Q139" s="222">
        <f>ROUND(E139*P139,5)</f>
        <v>0</v>
      </c>
      <c r="R139" s="222"/>
      <c r="S139" s="222"/>
      <c r="T139" s="223">
        <v>0.33</v>
      </c>
      <c r="U139" s="222">
        <f>ROUND(E139*T139,2)</f>
        <v>0.99</v>
      </c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142</v>
      </c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1" x14ac:dyDescent="0.2">
      <c r="A140" s="213">
        <v>125</v>
      </c>
      <c r="B140" s="219" t="s">
        <v>314</v>
      </c>
      <c r="C140" s="262" t="s">
        <v>325</v>
      </c>
      <c r="D140" s="221" t="s">
        <v>219</v>
      </c>
      <c r="E140" s="227">
        <v>11</v>
      </c>
      <c r="F140" s="229"/>
      <c r="G140" s="230">
        <f>ROUND(E140*F140,2)</f>
        <v>0</v>
      </c>
      <c r="H140" s="229"/>
      <c r="I140" s="230">
        <f>ROUND(E140*H140,2)</f>
        <v>0</v>
      </c>
      <c r="J140" s="229"/>
      <c r="K140" s="230">
        <f>ROUND(E140*J140,2)</f>
        <v>0</v>
      </c>
      <c r="L140" s="230">
        <v>21</v>
      </c>
      <c r="M140" s="230">
        <f>G140*(1+L140/100)</f>
        <v>0</v>
      </c>
      <c r="N140" s="222">
        <v>3.0000000000000001E-5</v>
      </c>
      <c r="O140" s="222">
        <f>ROUND(E140*N140,5)</f>
        <v>3.3E-4</v>
      </c>
      <c r="P140" s="222">
        <v>0</v>
      </c>
      <c r="Q140" s="222">
        <f>ROUND(E140*P140,5)</f>
        <v>0</v>
      </c>
      <c r="R140" s="222"/>
      <c r="S140" s="222"/>
      <c r="T140" s="223">
        <v>0.33</v>
      </c>
      <c r="U140" s="222">
        <f>ROUND(E140*T140,2)</f>
        <v>3.63</v>
      </c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111</v>
      </c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3">
        <v>126</v>
      </c>
      <c r="B141" s="219" t="s">
        <v>150</v>
      </c>
      <c r="C141" s="262" t="s">
        <v>326</v>
      </c>
      <c r="D141" s="221" t="s">
        <v>219</v>
      </c>
      <c r="E141" s="227">
        <v>2</v>
      </c>
      <c r="F141" s="229"/>
      <c r="G141" s="230">
        <f>ROUND(E141*F141,2)</f>
        <v>0</v>
      </c>
      <c r="H141" s="229"/>
      <c r="I141" s="230">
        <f>ROUND(E141*H141,2)</f>
        <v>0</v>
      </c>
      <c r="J141" s="229"/>
      <c r="K141" s="230">
        <f>ROUND(E141*J141,2)</f>
        <v>0</v>
      </c>
      <c r="L141" s="230">
        <v>21</v>
      </c>
      <c r="M141" s="230">
        <f>G141*(1+L141/100)</f>
        <v>0</v>
      </c>
      <c r="N141" s="222">
        <v>4.0000000000000001E-3</v>
      </c>
      <c r="O141" s="222">
        <f>ROUND(E141*N141,5)</f>
        <v>8.0000000000000002E-3</v>
      </c>
      <c r="P141" s="222">
        <v>0</v>
      </c>
      <c r="Q141" s="222">
        <f>ROUND(E141*P141,5)</f>
        <v>0</v>
      </c>
      <c r="R141" s="222"/>
      <c r="S141" s="222"/>
      <c r="T141" s="223">
        <v>0.33</v>
      </c>
      <c r="U141" s="222">
        <f>ROUND(E141*T141,2)</f>
        <v>0.66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142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22.5" outlineLevel="1" x14ac:dyDescent="0.2">
      <c r="A142" s="213">
        <v>127</v>
      </c>
      <c r="B142" s="219" t="s">
        <v>150</v>
      </c>
      <c r="C142" s="262" t="s">
        <v>327</v>
      </c>
      <c r="D142" s="221" t="s">
        <v>219</v>
      </c>
      <c r="E142" s="227">
        <v>3</v>
      </c>
      <c r="F142" s="229"/>
      <c r="G142" s="230">
        <f>ROUND(E142*F142,2)</f>
        <v>0</v>
      </c>
      <c r="H142" s="229"/>
      <c r="I142" s="230">
        <f>ROUND(E142*H142,2)</f>
        <v>0</v>
      </c>
      <c r="J142" s="229"/>
      <c r="K142" s="230">
        <f>ROUND(E142*J142,2)</f>
        <v>0</v>
      </c>
      <c r="L142" s="230">
        <v>21</v>
      </c>
      <c r="M142" s="230">
        <f>G142*(1+L142/100)</f>
        <v>0</v>
      </c>
      <c r="N142" s="222">
        <v>2E-3</v>
      </c>
      <c r="O142" s="222">
        <f>ROUND(E142*N142,5)</f>
        <v>6.0000000000000001E-3</v>
      </c>
      <c r="P142" s="222">
        <v>0</v>
      </c>
      <c r="Q142" s="222">
        <f>ROUND(E142*P142,5)</f>
        <v>0</v>
      </c>
      <c r="R142" s="222"/>
      <c r="S142" s="222"/>
      <c r="T142" s="223">
        <v>0.33</v>
      </c>
      <c r="U142" s="222">
        <f>ROUND(E142*T142,2)</f>
        <v>0.99</v>
      </c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142</v>
      </c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3">
        <v>128</v>
      </c>
      <c r="B143" s="219" t="s">
        <v>150</v>
      </c>
      <c r="C143" s="262" t="s">
        <v>328</v>
      </c>
      <c r="D143" s="221" t="s">
        <v>219</v>
      </c>
      <c r="E143" s="227">
        <v>3</v>
      </c>
      <c r="F143" s="229"/>
      <c r="G143" s="230">
        <f>ROUND(E143*F143,2)</f>
        <v>0</v>
      </c>
      <c r="H143" s="229"/>
      <c r="I143" s="230">
        <f>ROUND(E143*H143,2)</f>
        <v>0</v>
      </c>
      <c r="J143" s="229"/>
      <c r="K143" s="230">
        <f>ROUND(E143*J143,2)</f>
        <v>0</v>
      </c>
      <c r="L143" s="230">
        <v>21</v>
      </c>
      <c r="M143" s="230">
        <f>G143*(1+L143/100)</f>
        <v>0</v>
      </c>
      <c r="N143" s="222">
        <v>5.0000000000000001E-3</v>
      </c>
      <c r="O143" s="222">
        <f>ROUND(E143*N143,5)</f>
        <v>1.4999999999999999E-2</v>
      </c>
      <c r="P143" s="222">
        <v>0</v>
      </c>
      <c r="Q143" s="222">
        <f>ROUND(E143*P143,5)</f>
        <v>0</v>
      </c>
      <c r="R143" s="222"/>
      <c r="S143" s="222"/>
      <c r="T143" s="223">
        <v>0.33</v>
      </c>
      <c r="U143" s="222">
        <f>ROUND(E143*T143,2)</f>
        <v>0.99</v>
      </c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142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13">
        <v>129</v>
      </c>
      <c r="B144" s="219" t="s">
        <v>150</v>
      </c>
      <c r="C144" s="262" t="s">
        <v>329</v>
      </c>
      <c r="D144" s="221" t="s">
        <v>219</v>
      </c>
      <c r="E144" s="227">
        <v>3</v>
      </c>
      <c r="F144" s="229"/>
      <c r="G144" s="230">
        <f>ROUND(E144*F144,2)</f>
        <v>0</v>
      </c>
      <c r="H144" s="229"/>
      <c r="I144" s="230">
        <f>ROUND(E144*H144,2)</f>
        <v>0</v>
      </c>
      <c r="J144" s="229"/>
      <c r="K144" s="230">
        <f>ROUND(E144*J144,2)</f>
        <v>0</v>
      </c>
      <c r="L144" s="230">
        <v>21</v>
      </c>
      <c r="M144" s="230">
        <f>G144*(1+L144/100)</f>
        <v>0</v>
      </c>
      <c r="N144" s="222">
        <v>6.9999999999999999E-4</v>
      </c>
      <c r="O144" s="222">
        <f>ROUND(E144*N144,5)</f>
        <v>2.0999999999999999E-3</v>
      </c>
      <c r="P144" s="222">
        <v>0</v>
      </c>
      <c r="Q144" s="222">
        <f>ROUND(E144*P144,5)</f>
        <v>0</v>
      </c>
      <c r="R144" s="222"/>
      <c r="S144" s="222"/>
      <c r="T144" s="223">
        <v>0.33</v>
      </c>
      <c r="U144" s="222">
        <f>ROUND(E144*T144,2)</f>
        <v>0.99</v>
      </c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142</v>
      </c>
      <c r="AF144" s="212"/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22.5" outlineLevel="1" x14ac:dyDescent="0.2">
      <c r="A145" s="213">
        <v>130</v>
      </c>
      <c r="B145" s="219" t="s">
        <v>330</v>
      </c>
      <c r="C145" s="262" t="s">
        <v>331</v>
      </c>
      <c r="D145" s="221" t="s">
        <v>122</v>
      </c>
      <c r="E145" s="227">
        <v>0.57399999999999995</v>
      </c>
      <c r="F145" s="229"/>
      <c r="G145" s="230">
        <f>ROUND(E145*F145,2)</f>
        <v>0</v>
      </c>
      <c r="H145" s="229"/>
      <c r="I145" s="230">
        <f>ROUND(E145*H145,2)</f>
        <v>0</v>
      </c>
      <c r="J145" s="229"/>
      <c r="K145" s="230">
        <f>ROUND(E145*J145,2)</f>
        <v>0</v>
      </c>
      <c r="L145" s="230">
        <v>21</v>
      </c>
      <c r="M145" s="230">
        <f>G145*(1+L145/100)</f>
        <v>0</v>
      </c>
      <c r="N145" s="222">
        <v>0</v>
      </c>
      <c r="O145" s="222">
        <f>ROUND(E145*N145,5)</f>
        <v>0</v>
      </c>
      <c r="P145" s="222">
        <v>0</v>
      </c>
      <c r="Q145" s="222">
        <f>ROUND(E145*P145,5)</f>
        <v>0</v>
      </c>
      <c r="R145" s="222"/>
      <c r="S145" s="222"/>
      <c r="T145" s="223">
        <v>1.573</v>
      </c>
      <c r="U145" s="222">
        <f>ROUND(E145*T145,2)</f>
        <v>0.9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111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x14ac:dyDescent="0.2">
      <c r="A146" s="214" t="s">
        <v>106</v>
      </c>
      <c r="B146" s="220" t="s">
        <v>75</v>
      </c>
      <c r="C146" s="263" t="s">
        <v>76</v>
      </c>
      <c r="D146" s="224"/>
      <c r="E146" s="228"/>
      <c r="F146" s="231"/>
      <c r="G146" s="231">
        <f>SUMIF(AE147:AE149,"&lt;&gt;NOR",G147:G149)</f>
        <v>0</v>
      </c>
      <c r="H146" s="231"/>
      <c r="I146" s="231">
        <f>SUM(I147:I149)</f>
        <v>0</v>
      </c>
      <c r="J146" s="231"/>
      <c r="K146" s="231">
        <f>SUM(K147:K149)</f>
        <v>0</v>
      </c>
      <c r="L146" s="231"/>
      <c r="M146" s="231">
        <f>SUM(M147:M149)</f>
        <v>0</v>
      </c>
      <c r="N146" s="225"/>
      <c r="O146" s="225">
        <f>SUM(O147:O149)</f>
        <v>8.3999999999999991E-2</v>
      </c>
      <c r="P146" s="225"/>
      <c r="Q146" s="225">
        <f>SUM(Q147:Q149)</f>
        <v>0</v>
      </c>
      <c r="R146" s="225"/>
      <c r="S146" s="225"/>
      <c r="T146" s="226"/>
      <c r="U146" s="225">
        <f>SUM(U147:U149)</f>
        <v>25.82</v>
      </c>
      <c r="AE146" t="s">
        <v>107</v>
      </c>
    </row>
    <row r="147" spans="1:60" outlineLevel="1" x14ac:dyDescent="0.2">
      <c r="A147" s="213">
        <v>131</v>
      </c>
      <c r="B147" s="219" t="s">
        <v>332</v>
      </c>
      <c r="C147" s="262" t="s">
        <v>333</v>
      </c>
      <c r="D147" s="221" t="s">
        <v>334</v>
      </c>
      <c r="E147" s="227">
        <v>44</v>
      </c>
      <c r="F147" s="229"/>
      <c r="G147" s="230">
        <f>ROUND(E147*F147,2)</f>
        <v>0</v>
      </c>
      <c r="H147" s="229"/>
      <c r="I147" s="230">
        <f>ROUND(E147*H147,2)</f>
        <v>0</v>
      </c>
      <c r="J147" s="229"/>
      <c r="K147" s="230">
        <f>ROUND(E147*J147,2)</f>
        <v>0</v>
      </c>
      <c r="L147" s="230">
        <v>21</v>
      </c>
      <c r="M147" s="230">
        <f>G147*(1+L147/100)</f>
        <v>0</v>
      </c>
      <c r="N147" s="222">
        <v>1E-3</v>
      </c>
      <c r="O147" s="222">
        <f>ROUND(E147*N147,5)</f>
        <v>4.3999999999999997E-2</v>
      </c>
      <c r="P147" s="222">
        <v>0</v>
      </c>
      <c r="Q147" s="222">
        <f>ROUND(E147*P147,5)</f>
        <v>0</v>
      </c>
      <c r="R147" s="222"/>
      <c r="S147" s="222"/>
      <c r="T147" s="223">
        <v>0.30399999999999999</v>
      </c>
      <c r="U147" s="222">
        <f>ROUND(E147*T147,2)</f>
        <v>13.38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111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3">
        <v>132</v>
      </c>
      <c r="B148" s="219" t="s">
        <v>332</v>
      </c>
      <c r="C148" s="262" t="s">
        <v>335</v>
      </c>
      <c r="D148" s="221" t="s">
        <v>334</v>
      </c>
      <c r="E148" s="227">
        <v>40</v>
      </c>
      <c r="F148" s="229"/>
      <c r="G148" s="230">
        <f>ROUND(E148*F148,2)</f>
        <v>0</v>
      </c>
      <c r="H148" s="229"/>
      <c r="I148" s="230">
        <f>ROUND(E148*H148,2)</f>
        <v>0</v>
      </c>
      <c r="J148" s="229"/>
      <c r="K148" s="230">
        <f>ROUND(E148*J148,2)</f>
        <v>0</v>
      </c>
      <c r="L148" s="230">
        <v>21</v>
      </c>
      <c r="M148" s="230">
        <f>G148*(1+L148/100)</f>
        <v>0</v>
      </c>
      <c r="N148" s="222">
        <v>1E-3</v>
      </c>
      <c r="O148" s="222">
        <f>ROUND(E148*N148,5)</f>
        <v>0.04</v>
      </c>
      <c r="P148" s="222">
        <v>0</v>
      </c>
      <c r="Q148" s="222">
        <f>ROUND(E148*P148,5)</f>
        <v>0</v>
      </c>
      <c r="R148" s="222"/>
      <c r="S148" s="222"/>
      <c r="T148" s="223">
        <v>0.30399999999999999</v>
      </c>
      <c r="U148" s="222">
        <f>ROUND(E148*T148,2)</f>
        <v>12.16</v>
      </c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111</v>
      </c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>
        <v>133</v>
      </c>
      <c r="B149" s="219" t="s">
        <v>336</v>
      </c>
      <c r="C149" s="262" t="s">
        <v>337</v>
      </c>
      <c r="D149" s="221" t="s">
        <v>122</v>
      </c>
      <c r="E149" s="227">
        <v>8.4000000000000005E-2</v>
      </c>
      <c r="F149" s="229"/>
      <c r="G149" s="230">
        <f>ROUND(E149*F149,2)</f>
        <v>0</v>
      </c>
      <c r="H149" s="229"/>
      <c r="I149" s="230">
        <f>ROUND(E149*H149,2)</f>
        <v>0</v>
      </c>
      <c r="J149" s="229"/>
      <c r="K149" s="230">
        <f>ROUND(E149*J149,2)</f>
        <v>0</v>
      </c>
      <c r="L149" s="230">
        <v>21</v>
      </c>
      <c r="M149" s="230">
        <f>G149*(1+L149/100)</f>
        <v>0</v>
      </c>
      <c r="N149" s="222">
        <v>0</v>
      </c>
      <c r="O149" s="222">
        <f>ROUND(E149*N149,5)</f>
        <v>0</v>
      </c>
      <c r="P149" s="222">
        <v>0</v>
      </c>
      <c r="Q149" s="222">
        <f>ROUND(E149*P149,5)</f>
        <v>0</v>
      </c>
      <c r="R149" s="222"/>
      <c r="S149" s="222"/>
      <c r="T149" s="223">
        <v>3.327</v>
      </c>
      <c r="U149" s="222">
        <f>ROUND(E149*T149,2)</f>
        <v>0.28000000000000003</v>
      </c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111</v>
      </c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x14ac:dyDescent="0.2">
      <c r="A150" s="214" t="s">
        <v>106</v>
      </c>
      <c r="B150" s="220" t="s">
        <v>77</v>
      </c>
      <c r="C150" s="263" t="s">
        <v>78</v>
      </c>
      <c r="D150" s="224"/>
      <c r="E150" s="228"/>
      <c r="F150" s="231"/>
      <c r="G150" s="231">
        <f>SUMIF(AE151:AE151,"&lt;&gt;NOR",G151:G151)</f>
        <v>0</v>
      </c>
      <c r="H150" s="231"/>
      <c r="I150" s="231">
        <f>SUM(I151:I151)</f>
        <v>0</v>
      </c>
      <c r="J150" s="231"/>
      <c r="K150" s="231">
        <f>SUM(K151:K151)</f>
        <v>0</v>
      </c>
      <c r="L150" s="231"/>
      <c r="M150" s="231">
        <f>SUM(M151:M151)</f>
        <v>0</v>
      </c>
      <c r="N150" s="225"/>
      <c r="O150" s="225">
        <f>SUM(O151:O151)</f>
        <v>1.1999999999999999E-3</v>
      </c>
      <c r="P150" s="225"/>
      <c r="Q150" s="225">
        <f>SUM(Q151:Q151)</f>
        <v>0</v>
      </c>
      <c r="R150" s="225"/>
      <c r="S150" s="225"/>
      <c r="T150" s="226"/>
      <c r="U150" s="225">
        <f>SUM(U151:U151)</f>
        <v>1.45</v>
      </c>
      <c r="AE150" t="s">
        <v>107</v>
      </c>
    </row>
    <row r="151" spans="1:60" outlineLevel="1" x14ac:dyDescent="0.2">
      <c r="A151" s="240">
        <v>134</v>
      </c>
      <c r="B151" s="241" t="s">
        <v>338</v>
      </c>
      <c r="C151" s="264" t="s">
        <v>339</v>
      </c>
      <c r="D151" s="242" t="s">
        <v>128</v>
      </c>
      <c r="E151" s="243">
        <v>5</v>
      </c>
      <c r="F151" s="244"/>
      <c r="G151" s="245">
        <f>ROUND(E151*F151,2)</f>
        <v>0</v>
      </c>
      <c r="H151" s="244"/>
      <c r="I151" s="245">
        <f>ROUND(E151*H151,2)</f>
        <v>0</v>
      </c>
      <c r="J151" s="244"/>
      <c r="K151" s="245">
        <f>ROUND(E151*J151,2)</f>
        <v>0</v>
      </c>
      <c r="L151" s="245">
        <v>21</v>
      </c>
      <c r="M151" s="245">
        <f>G151*(1+L151/100)</f>
        <v>0</v>
      </c>
      <c r="N151" s="246">
        <v>2.4000000000000001E-4</v>
      </c>
      <c r="O151" s="246">
        <f>ROUND(E151*N151,5)</f>
        <v>1.1999999999999999E-3</v>
      </c>
      <c r="P151" s="246">
        <v>0</v>
      </c>
      <c r="Q151" s="246">
        <f>ROUND(E151*P151,5)</f>
        <v>0</v>
      </c>
      <c r="R151" s="246"/>
      <c r="S151" s="246"/>
      <c r="T151" s="247">
        <v>0.28999999999999998</v>
      </c>
      <c r="U151" s="246">
        <f>ROUND(E151*T151,2)</f>
        <v>1.45</v>
      </c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111</v>
      </c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x14ac:dyDescent="0.2">
      <c r="A152" s="6"/>
      <c r="B152" s="7" t="s">
        <v>340</v>
      </c>
      <c r="C152" s="265" t="s">
        <v>340</v>
      </c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AC152">
        <v>15</v>
      </c>
      <c r="AD152">
        <v>21</v>
      </c>
    </row>
    <row r="153" spans="1:60" x14ac:dyDescent="0.2">
      <c r="A153" s="248"/>
      <c r="B153" s="249">
        <v>26</v>
      </c>
      <c r="C153" s="266" t="s">
        <v>340</v>
      </c>
      <c r="D153" s="250"/>
      <c r="E153" s="250"/>
      <c r="F153" s="250"/>
      <c r="G153" s="261">
        <f>G8+G15+G17+G19+G27+G40+G66+G99+G146+G150</f>
        <v>0</v>
      </c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AC153">
        <f>SUMIF(L7:L151,AC152,G7:G151)</f>
        <v>0</v>
      </c>
      <c r="AD153">
        <f>SUMIF(L7:L151,AD152,G7:G151)</f>
        <v>0</v>
      </c>
      <c r="AE153" t="s">
        <v>341</v>
      </c>
    </row>
    <row r="154" spans="1:60" x14ac:dyDescent="0.2">
      <c r="A154" s="6"/>
      <c r="B154" s="7" t="s">
        <v>340</v>
      </c>
      <c r="C154" s="265" t="s">
        <v>340</v>
      </c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60" x14ac:dyDescent="0.2">
      <c r="A155" s="6"/>
      <c r="B155" s="7" t="s">
        <v>340</v>
      </c>
      <c r="C155" s="265" t="s">
        <v>340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60" x14ac:dyDescent="0.2">
      <c r="A156" s="251">
        <v>33</v>
      </c>
      <c r="B156" s="251"/>
      <c r="C156" s="267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">
      <c r="A157" s="252"/>
      <c r="B157" s="253"/>
      <c r="C157" s="268"/>
      <c r="D157" s="253"/>
      <c r="E157" s="253"/>
      <c r="F157" s="253"/>
      <c r="G157" s="254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AE157" t="s">
        <v>342</v>
      </c>
    </row>
    <row r="158" spans="1:60" x14ac:dyDescent="0.2">
      <c r="A158" s="255"/>
      <c r="B158" s="256"/>
      <c r="C158" s="269"/>
      <c r="D158" s="256"/>
      <c r="E158" s="256"/>
      <c r="F158" s="256"/>
      <c r="G158" s="257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">
      <c r="A159" s="255"/>
      <c r="B159" s="256"/>
      <c r="C159" s="269"/>
      <c r="D159" s="256"/>
      <c r="E159" s="256"/>
      <c r="F159" s="256"/>
      <c r="G159" s="257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 x14ac:dyDescent="0.2">
      <c r="A160" s="255"/>
      <c r="B160" s="256"/>
      <c r="C160" s="269"/>
      <c r="D160" s="256"/>
      <c r="E160" s="256"/>
      <c r="F160" s="256"/>
      <c r="G160" s="257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1:31" x14ac:dyDescent="0.2">
      <c r="A161" s="258"/>
      <c r="B161" s="259"/>
      <c r="C161" s="270"/>
      <c r="D161" s="259"/>
      <c r="E161" s="259"/>
      <c r="F161" s="259"/>
      <c r="G161" s="260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">
      <c r="A162" s="6"/>
      <c r="B162" s="7" t="s">
        <v>340</v>
      </c>
      <c r="C162" s="265" t="s">
        <v>340</v>
      </c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">
      <c r="C163" s="271"/>
      <c r="AE163" t="s">
        <v>343</v>
      </c>
    </row>
  </sheetData>
  <mergeCells count="6">
    <mergeCell ref="A1:G1"/>
    <mergeCell ref="C2:G2"/>
    <mergeCell ref="C3:G3"/>
    <mergeCell ref="C4:G4"/>
    <mergeCell ref="A156:C156"/>
    <mergeCell ref="A157:G161"/>
  </mergeCells>
  <pageMargins left="0.59055118110236204" right="0.39370078740157499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javor</cp:lastModifiedBy>
  <cp:lastPrinted>2014-02-28T09:52:57Z</cp:lastPrinted>
  <dcterms:created xsi:type="dcterms:W3CDTF">2009-04-08T07:15:50Z</dcterms:created>
  <dcterms:modified xsi:type="dcterms:W3CDTF">2019-08-14T21:36:03Z</dcterms:modified>
</cp:coreProperties>
</file>