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730"/>
  <workbookPr filterPrivacy="1" defaultThemeVersion="124226"/>
  <bookViews>
    <workbookView xWindow="57480" yWindow="65416" windowWidth="29040" windowHeight="15840" tabRatio="779" activeTab="0"/>
  </bookViews>
  <sheets>
    <sheet name="Krycí list" sheetId="43" r:id="rId1"/>
    <sheet name="Rekapitulace" sheetId="61" r:id="rId2"/>
    <sheet name="Ostatní a vedlejší" sheetId="62" r:id="rId3"/>
    <sheet name="V.0" sheetId="44" r:id="rId4"/>
    <sheet name="V.1" sheetId="63" r:id="rId5"/>
    <sheet name="V.2" sheetId="46" r:id="rId6"/>
    <sheet name="S.01" sheetId="47" r:id="rId7"/>
    <sheet name="S.02" sheetId="48" r:id="rId8"/>
    <sheet name="S.03" sheetId="49" r:id="rId9"/>
    <sheet name="S.04" sheetId="50" r:id="rId10"/>
    <sheet name="S.05" sheetId="51" r:id="rId11"/>
    <sheet name="S.06" sheetId="52" r:id="rId12"/>
    <sheet name="S.07" sheetId="53" r:id="rId13"/>
    <sheet name="S.08" sheetId="56" r:id="rId14"/>
    <sheet name="S.09" sheetId="54" r:id="rId15"/>
    <sheet name="S.10" sheetId="55" r:id="rId16"/>
    <sheet name="S.11" sheetId="57" r:id="rId17"/>
    <sheet name="S.12" sheetId="58" r:id="rId18"/>
  </sheets>
  <definedNames>
    <definedName name="_xlnm.Print_Area" localSheetId="6">'S.01'!$A$1:$I$37</definedName>
    <definedName name="_xlnm.Print_Area" localSheetId="7">'S.02'!$A$1:$I$35</definedName>
    <definedName name="_xlnm.Print_Area" localSheetId="8">'S.03'!$A$1:$I$44</definedName>
    <definedName name="_xlnm.Print_Area" localSheetId="9">'S.04'!$A$1:$I$38</definedName>
    <definedName name="_xlnm.Print_Area" localSheetId="12">'S.07'!$A$1:$I$36</definedName>
    <definedName name="_xlnm.Print_Area" localSheetId="13">'S.08'!$A$1:$I$35</definedName>
    <definedName name="_xlnm.Print_Area" localSheetId="15">'S.10'!$A$1:$I$43</definedName>
    <definedName name="_xlnm.Print_Area" localSheetId="16">'S.11'!$A$1:$I$25</definedName>
    <definedName name="_xlnm.Print_Area" localSheetId="17">'S.12'!$A$1:$I$21</definedName>
  </definedNames>
  <calcPr calcId="191029"/>
  <extLst/>
</workbook>
</file>

<file path=xl/sharedStrings.xml><?xml version="1.0" encoding="utf-8"?>
<sst xmlns="http://schemas.openxmlformats.org/spreadsheetml/2006/main" count="1185" uniqueCount="354">
  <si>
    <t>ks</t>
  </si>
  <si>
    <t>osvětlení</t>
  </si>
  <si>
    <t>popis</t>
  </si>
  <si>
    <t>Při vyplňování výkazu výměr je nutné respektovat uvedené pokyny:</t>
  </si>
  <si>
    <t>1) Při zpracování nabídky je nutné využít všech částí projektové dokumentace pro realizaci expozic, tj. technické zprávy, všech výkresů a specifikací materiálů.</t>
  </si>
  <si>
    <t>2) Součástí nabídkové ceny musí být veškeré náklady, aby cena byla konečná a zahrnovala celou dodávku a montáž.</t>
  </si>
  <si>
    <t>5) Popis jednotlivých specifikací v projektové dokumentaci pro realizaci expozic vyjadřuje standard požadované kvality.</t>
  </si>
  <si>
    <t>6) Všechny položky jsou uvedeny bez DPH.</t>
  </si>
  <si>
    <t xml:space="preserve">7) Uvedené jednotkové a celkové ceny jsou ceny včetně montáže. </t>
  </si>
  <si>
    <t>Zakázka:</t>
  </si>
  <si>
    <t>Zadavatel:</t>
  </si>
  <si>
    <t>Keltové pod Pálavou – výstava RMM</t>
  </si>
  <si>
    <t>Regionální muzeum v  Mikulově</t>
  </si>
  <si>
    <t>Zámek 1/4, 692 01 Mikulov</t>
  </si>
  <si>
    <t>1.2.1</t>
  </si>
  <si>
    <t>Zasklená nika u vstupu</t>
  </si>
  <si>
    <t>zasklení stávající niky u vstupu v 1NP</t>
  </si>
  <si>
    <t>včetně kotvících pomůcek do stěny</t>
  </si>
  <si>
    <t>plexi</t>
  </si>
  <si>
    <t>zasklení pomocí plexi 6mm čiré, fixní</t>
  </si>
  <si>
    <t>V.0</t>
  </si>
  <si>
    <t>m2</t>
  </si>
  <si>
    <t>bm</t>
  </si>
  <si>
    <t>instalace</t>
  </si>
  <si>
    <t>1.2.2</t>
  </si>
  <si>
    <t>kolem konstrukce zábradlí u schodiště</t>
  </si>
  <si>
    <t>konstrukce hranoly KVH nepohledové</t>
  </si>
  <si>
    <t>opláštěna MDF, vruty a spáry tmeleny, 2x broušeny</t>
  </si>
  <si>
    <t>svrchní zasklení sklo čiré 6mm, položené na kci MDF</t>
  </si>
  <si>
    <t>KVH 40x80 nepohledové</t>
  </si>
  <si>
    <t>vnitřní konstrukce z KVH profilů – bez požadavku na provedení spojů</t>
  </si>
  <si>
    <t>bez vlastního osvětlení</t>
  </si>
  <si>
    <t>MDF 10mm</t>
  </si>
  <si>
    <t>výroba</t>
  </si>
  <si>
    <t>bez vlastního osvětlení – osvětleno z chodby</t>
  </si>
  <si>
    <t>Paneláž u vstupu do expozice</t>
  </si>
  <si>
    <t>1.2.3</t>
  </si>
  <si>
    <t>grafické řešení není součástí dodávky</t>
  </si>
  <si>
    <t>opláštěná část z nepohledových KVH hranolů</t>
  </si>
  <si>
    <t xml:space="preserve">Výměry nezahrnují prořez materiálu. </t>
  </si>
  <si>
    <t>KVH 40x80 pohledové</t>
  </si>
  <si>
    <t>svrchní viditelná konstrukce</t>
  </si>
  <si>
    <t>nakotveno do stěny a stropu</t>
  </si>
  <si>
    <t>1.2.4</t>
  </si>
  <si>
    <t>konstrukce z KVH hranolů opláštěná MDF s vestavěnou stolovou vitrínou</t>
  </si>
  <si>
    <t>povrchová úprava MDF nátěr bíla kvalitativně Balakryl 2x, vnější strana i vnitřek vitríny</t>
  </si>
  <si>
    <t>včetně osvětlení LED páskem ve vitríně</t>
  </si>
  <si>
    <t>svrchní kce nakotvena do stropu</t>
  </si>
  <si>
    <t>svrchní část z pohledových hranolů - požadavek na ostrou hranu 90°, seřezáváno z většího profilu, bez další povrchové úpravy</t>
  </si>
  <si>
    <t>zasklení</t>
  </si>
  <si>
    <t>1.2.5.1, 1.2.5.2</t>
  </si>
  <si>
    <t>podlaha pracovny na roznášecích KVH hranolech 40x80mm, opláštěna MDF, vruty a spáry tmeleny, 2x broušeny, bez nátěru</t>
  </si>
  <si>
    <t>v pracovně je umístěna vitrína A.2 – stávající vitrína z fundusu RMM, bez dalších návazností</t>
  </si>
  <si>
    <t>v pracovně je umístěn pracovní stůl, křeslo a bedna z fundusu RMM – bez dalších návazností</t>
  </si>
  <si>
    <t>překližka 15mm</t>
  </si>
  <si>
    <t>opláštěná část z nepohledových KVH hranolů převážně 40x80mm</t>
  </si>
  <si>
    <t>stropní část z pohledových KVH hranolů 40x80mm a 40x120mm - požadavek na ostrou hranu 90°, seřezáváno z většího profilu, bez další povrchové úpravy</t>
  </si>
  <si>
    <t>KVH 40x120 pohledové</t>
  </si>
  <si>
    <t>stropní viditelná kce – ostrá hrana 90°, seřezáváno z větších profilů, pomocné profily pro uchycení stropních trámků 40x120mm</t>
  </si>
  <si>
    <t>stropní viditelná kce –  – ostrá hrana 90°, seřezáváno z větších profilů</t>
  </si>
  <si>
    <t>25</t>
  </si>
  <si>
    <t>1.2.6</t>
  </si>
  <si>
    <t>konstrukce z KVH hranolů opláštěná MDF s vestavnými vitrínami B.1 a B.2 a pohledová kce jako příprava pro osazení prvků s replikami mazaniny</t>
  </si>
  <si>
    <t>opláštěná část z nepohledových KVH hranolů 40x80mm</t>
  </si>
  <si>
    <t>podlážka v uličce MDF 10mm bez roznášecí kce – kladeno na stávající podlahu přes ochrannou textilii</t>
  </si>
  <si>
    <t>grafická řešení nejsou součástí dodávky</t>
  </si>
  <si>
    <t>repliky mazanicové stěny nejsou součástí dodávky</t>
  </si>
  <si>
    <t>opláštění MDF, vruty a spáry tmeleny, 2x broušeny</t>
  </si>
  <si>
    <t>povrchová úprava MDF nátěr bíla kvalitativně Balakryl 2x, nátěr vnější plášť a vnitřek vitrín</t>
  </si>
  <si>
    <t>k sestavě patří také podstavec pod repliku mlýnku z MDF 10mm – kruh o průměru 2m, bez povrchové úpravy</t>
  </si>
  <si>
    <t>zasklení vitrín do připravené drážky – bez uzamykání</t>
  </si>
  <si>
    <t>zasklení vitrín do připravené drážky – bez uzamykání; zasklení vitríny B.2 děleno na 3 díly</t>
  </si>
  <si>
    <t>vitríny s vnitřními policemi a osvětlením</t>
  </si>
  <si>
    <t>sklo 6mm čiré, formát vitríny B.1 1x1,5m, formáty pro vitrínu B.2 1,015x1,12m (2ks) a 1,49x1,12m (1ks), uloženo do připravené drážky</t>
  </si>
  <si>
    <t>sklo 6mm čiré, formát 1,46x0,36m, položeno na MDF</t>
  </si>
  <si>
    <t>1.2.7</t>
  </si>
  <si>
    <t>konstrukce z KVH hranolů opláštěná MDF s vestavnými vitrínami C.1 – C.6 s částí odhalené konstrukce z KVH hranolů</t>
  </si>
  <si>
    <t>svrchní část z pohledových KVH hranolů 40x80mm - požadavek na ostrou hranu 90°, seřezáváno z většího profilu, bez další povrchové úpravy</t>
  </si>
  <si>
    <t>vitríny C.3, C.4, C.5 s vnitřními policemi a osvětlením</t>
  </si>
  <si>
    <t>skupiny C.1, C.2 a C.6 jsou umístěny do stávající vitríny z fundusu RMM, v paneláži je na ni připravena nika, osvětlena ze stávající stropní lišty</t>
  </si>
  <si>
    <t>sklo 6mm čiré, 3ks, formát vitríny C.3 0,84x0,54m, C.4 0,84x0,54m, C.5 0,84x0,46m, uloženo do připravené drážky</t>
  </si>
  <si>
    <t>1.2.8</t>
  </si>
  <si>
    <t>bez vlastního osvětlení  – osvětleno ze stávající stropní lišty</t>
  </si>
  <si>
    <t>viditelná kce – ostrá hrana 90°, seřezáváno z větších profilů</t>
  </si>
  <si>
    <t>replika řemeslnické dílny – prostor pro dětské aktivity, z pohledových KVH profilů, police a opláštění z překližky s potiskem</t>
  </si>
  <si>
    <t>kce z pohledových KVH hranolů 40x80mm a 40x120mm - požadavek na ostrou hranu 90°, seřezáváno z většího profilu, bez další povrchové úpravy, skryté spoje v logice konstrukce</t>
  </si>
  <si>
    <t>konstrukce z KVH hranolů opláštěná MDF s vestavnými vitrínami D.1, D.2, D.4, D.5, D.8, D.9, přípravou na vloženou vitrínu D.6 a stolovou vitrínou D.3, s částí odhalené konstrukce z KVH hranolů</t>
  </si>
  <si>
    <t>vitrína D.1 – tvořena třemi samostatnými nikami, zasklené, osvětlené</t>
  </si>
  <si>
    <t>skupina D.2 a D.4 – v jedné vitríně, s policemi, zasklená, osvětlená</t>
  </si>
  <si>
    <t>Vitrína D.5 – 1 nika v paneláži, zasklená, osvětlená</t>
  </si>
  <si>
    <t>vitrína D.8 – 1 nika v paneláži, zasklená, osvětlená</t>
  </si>
  <si>
    <t>vitrína D.9 – 1 nika v paneláži, zasklená, osvětlená</t>
  </si>
  <si>
    <t>vitrína D.3 – stolová vitrína, zasklená, osvětlená</t>
  </si>
  <si>
    <t>exponáty ve vitrínách D.5, D.8 a D.9 zavěšeny na dřevěné kolíčky vložené do zadního panelu MDF, průměr kolíčku 5mm, otvoru budou předvrtány v rastru dle specifikace kurátorů a architektů</t>
  </si>
  <si>
    <t xml:space="preserve">nosná kce z nepohledových KVH hranolů 40x80mm </t>
  </si>
  <si>
    <t>nosná kce, horní část přichycena ke stropu, spodní část položena na podlaze</t>
  </si>
  <si>
    <t>povrchová úprava MDF nátěr šedohnědá kvalitativně Balakryl 2x, RAL bude specifikováno architektem</t>
  </si>
  <si>
    <t>do horních latí budou vyvrtány otvory dle průměru provázku (předpoklad 5mm), po 50mm, 1 provázek vždy na dvojnásobnou výšku místnosti (+rezerva) bude provlečen dvěma dírkami</t>
  </si>
  <si>
    <t>do spodních latí jsou v rastru 50mm zavrtána očka s vrutem 25x10mm, k nim jsou přivázány a vypnuty průběžné provázky</t>
  </si>
  <si>
    <t>v místech uchycení textilu nebo oděvu je na provázek přivázána dřevěná kulatina průměr 20mm, bez povrchové úpravy, na kterou je textil zavěšen</t>
  </si>
  <si>
    <t>přední řada provázků má na spodní straně přichyceny repliky tkalcovských závaží z KVH hranolů – 2 spojené zkosené hranoly s otvorem, tmeleny, nátěr bílá 2x</t>
  </si>
  <si>
    <t>instalace samotných textilií bude probíhat za asistence odborníka</t>
  </si>
  <si>
    <t>očko s vrutem 25x10mm</t>
  </si>
  <si>
    <t>provázek</t>
  </si>
  <si>
    <t>přírodní vlákno, bílý, s únosností pro instalovaný textil a repliky závaží, předpoklad tl. 5mm</t>
  </si>
  <si>
    <t>replika závaží</t>
  </si>
  <si>
    <t>dřevěná tyčovina průměr 20mm, bez povrchové úpravy</t>
  </si>
  <si>
    <t>1.2.10</t>
  </si>
  <si>
    <t>vitrína pro umístění repliky zobákovité konvice, konstrukce nepohledové KVH, opláštěno MDF, zaskleno, zadní strana vitríny zrcadlová, vedle instalována předstěna se zrcadlovým povrchem, včetně přípravy pro projekci animace</t>
  </si>
  <si>
    <t>povrchová úprava MDF nátěr černá kvalitativně Balakryl 2x, nátěr vnější plášť a vnitřek vitrín</t>
  </si>
  <si>
    <t>zasklení vitríny do připravené drážky – bez uzamykání</t>
  </si>
  <si>
    <t>vitrína s vnitřním osvětlením</t>
  </si>
  <si>
    <t>předstěna z nepohledových KVH hranolů 40x80mm</t>
  </si>
  <si>
    <t>opláštěna MDF 10mm a zrcadlem předpoklad 6mm</t>
  </si>
  <si>
    <t>projektor a zdroj animace nejsou součástí dodávky</t>
  </si>
  <si>
    <t>stropní viditelná kce – ostrá hrana 90°, seřezáváno z větších profilů</t>
  </si>
  <si>
    <t>sklo 6mm čiré,  formát vitríny 1,3x0,84m</t>
  </si>
  <si>
    <t>vložený LED pásek 3000K včetně hliníkového nosného a chladícího profilu – barva bílá, včetně difuzoru, včetně spojovacích a napájecích prvků, délka pásku 1,26 m</t>
  </si>
  <si>
    <t>zrcadlo</t>
  </si>
  <si>
    <t xml:space="preserve">zrcadlo zabroušené, bez fazet, předpoklad 6mm, dle možnosti přepravy možno naformátovat viz dokumentace – formáty 1,065x1,385m (2ks), 0,99x1,385 (2ks), 1,015x1,385m (2ks), formát za vitrínou 1,3x0,84m </t>
  </si>
  <si>
    <t>1.2.12</t>
  </si>
  <si>
    <t>1.2.11</t>
  </si>
  <si>
    <t>1.2.9.1, 1.2.9.2</t>
  </si>
  <si>
    <t>1.2.13</t>
  </si>
  <si>
    <t>konstrukce z KVH hranolů opláštěná MDF s vestavěnou stolovou vitrínou, dvěma vsazenými boxy z MDF/plexi a konstrukcí pro projektor</t>
  </si>
  <si>
    <t>opláštěná část z nepohledových KVH hranolů 80x40mm</t>
  </si>
  <si>
    <t>svrchní část z pohledových hranolů 40x80mm - požadavek na ostrou hranu 90°, seřezáváno z většího profilu, bez další povrchové úpravy</t>
  </si>
  <si>
    <t>vložené boxy – záda a podlážka z MDF 10mm, strop, čelo a boky z plexi – čiré, tl. 6mm, tupý spoj lepením</t>
  </si>
  <si>
    <t>stolová vitrína zasklena položením na MDF, velký formát členěn na 3ks</t>
  </si>
  <si>
    <t>sklo 6mm čiré, formát 1,475x0,3m (2ks), 1,99x0,3m, položeno na MDF</t>
  </si>
  <si>
    <t>příprava na kotvení projektoru do konstrukce včetně kabeláže; projektor a zdroj projekce není součástí dodávky</t>
  </si>
  <si>
    <t>1.2.14</t>
  </si>
  <si>
    <t>konstrukce z KVH hranolů opláštěná MDF, do konstrukce jsou vsazeny dvě stávající bezpečnostní uzamykatelné vitríny z fundusu RMM</t>
  </si>
  <si>
    <t>osvětleno ze stávající stropní lišty</t>
  </si>
  <si>
    <t>v místě vložení vitrín zdvojena nosná kce a připravena zvlášť MDF pro zaklopení po instalaci objektů</t>
  </si>
  <si>
    <t>konstrukce z KVH hranolů opláštěná MDF s vestavnou vitrínou D.7</t>
  </si>
  <si>
    <t>exponáty zavěšeny na dřevěné kolíčky vložené do zadního panelu MDF, průměr kolíčku 5mm, otvoru budou předvrtány v rastru dle specifikace kurátorů a architektů</t>
  </si>
  <si>
    <t>vitrína s vnitřním osvětlením a instalační šikminou z MDF</t>
  </si>
  <si>
    <t xml:space="preserve">formát 1x0,96m
vertikální zasklení uloženo do připravené drážky, </t>
  </si>
  <si>
    <t>3) Každá uchazečem vyplněná položka musí obsahovat veškeré technicky a logicky dovoditelné součásti dodávky a montáže.</t>
  </si>
  <si>
    <t xml:space="preserve">4) Dodávky a montáže uvedené v nabídce musí být včetně veškerého souvisejícího doplňkového, podružného a montážního materiálu, tak aby finální produkt byl fukční a splňoval všechny předpisy, které se na ně stahují. </t>
  </si>
  <si>
    <t>Zhotovení dílenské, výrobní a jiných dokumentací</t>
  </si>
  <si>
    <t>Stavební přípomoce*</t>
  </si>
  <si>
    <t>Kompletační a koordinační činnost</t>
  </si>
  <si>
    <t>Předání a převzetí díla</t>
  </si>
  <si>
    <t>Vzorkování výrobků, materiálů, povrchových úprav</t>
  </si>
  <si>
    <t xml:space="preserve">Ochrana stavájících konstrukcí </t>
  </si>
  <si>
    <t>Zařízení staveniště/ zařízení, provoz, zrušení</t>
  </si>
  <si>
    <t>Zaměření stávajícího stavu</t>
  </si>
  <si>
    <t>Doprava</t>
  </si>
  <si>
    <t>OSTATNÍ NÁKLADY</t>
  </si>
  <si>
    <t>VEDLEJŠÍ NÁKLADY</t>
  </si>
  <si>
    <t>police v okenních nikách z překližky, potištěné</t>
  </si>
  <si>
    <t>dřevěná tyčovina</t>
  </si>
  <si>
    <t>tisk na překližku</t>
  </si>
  <si>
    <t>překližka truhlářská březová kvalita minimálně BB,  jednoduché opláštění kce, spáry viz výkres</t>
  </si>
  <si>
    <t>potisk UV 4/0 CMYK, plná barva cca 50% plochy</t>
  </si>
  <si>
    <t>překližka truhlářská březová kvalita minimálně BB,  police formát cca 1,65x0,48m</t>
  </si>
  <si>
    <t xml:space="preserve">Zpracoval: </t>
  </si>
  <si>
    <t>MgA. Petra Karlová</t>
  </si>
  <si>
    <t>MgA. Václav Šuba</t>
  </si>
  <si>
    <t>info@objektor.cz</t>
  </si>
  <si>
    <t>* uvedení okolních povrchů stávající stavby do původního stavu po osazení a instalaci prvků expozice, případné pomocné drážkování do hotových konstrukcí stavby, sjednocení narušených výmaleb po dokončení instalace a osazení prvků expozic</t>
  </si>
  <si>
    <t>koordinace s dodávkou grafiky – grafika aplikována do niky před osazením zasklení</t>
  </si>
  <si>
    <t>povrchová úprava MDF nátěr bíla kvalitativně Balakryl 2x, vnitřní i vnější strana, RAL bude specifikována</t>
  </si>
  <si>
    <t>D.6 – nika na stávající vitrínu Z fundusu RMM, osvětlena ze stávající stropní lišty</t>
  </si>
  <si>
    <t xml:space="preserve">vnitřní konstrukce z KVH profilů </t>
  </si>
  <si>
    <t>CELKEM</t>
  </si>
  <si>
    <t>1.2.15</t>
  </si>
  <si>
    <t>POLOŽKOVÝ SOUPIS PRACÍ, DODÁVEK A SLUŽEB</t>
  </si>
  <si>
    <t>P.č.</t>
  </si>
  <si>
    <t>kpl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</si>
  <si>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</si>
  <si>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</si>
  <si>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</si>
  <si>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</si>
  <si>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</si>
  <si>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</si>
  <si>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</si>
  <si>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</si>
  <si>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</si>
  <si>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S:</t>
  </si>
  <si>
    <t>O:</t>
  </si>
  <si>
    <t>000</t>
  </si>
  <si>
    <t>Ostatní a vedlejší náklady</t>
  </si>
  <si>
    <t>Výstava Keltové pod Pálavou</t>
  </si>
  <si>
    <t>Ozn. Pol.</t>
  </si>
  <si>
    <t>VN</t>
  </si>
  <si>
    <t>ON</t>
  </si>
  <si>
    <t>CENÍK</t>
  </si>
  <si>
    <t>Indiv.</t>
  </si>
  <si>
    <t>Vlastní</t>
  </si>
  <si>
    <t>Datum:</t>
  </si>
  <si>
    <t>03/2020 - revize 01</t>
  </si>
  <si>
    <t>CEN. SOUST.</t>
  </si>
  <si>
    <t>DVD</t>
  </si>
  <si>
    <t>STP</t>
  </si>
  <si>
    <t>KKČ</t>
  </si>
  <si>
    <t>PPD</t>
  </si>
  <si>
    <t>OSK</t>
  </si>
  <si>
    <t>VRM</t>
  </si>
  <si>
    <t>ZST</t>
  </si>
  <si>
    <t>ZMS</t>
  </si>
  <si>
    <t>DOP</t>
  </si>
  <si>
    <t>MN.</t>
  </si>
  <si>
    <t>M.J.</t>
  </si>
  <si>
    <t>CENA/M.J.</t>
  </si>
  <si>
    <t>REKAPITULACE OBJEKTŮ A PROVOZNÍCH SOUBORŮ</t>
  </si>
  <si>
    <t>Číslo a název souboru/ provozního objektu</t>
  </si>
  <si>
    <t>CENA</t>
  </si>
  <si>
    <t>POČET</t>
  </si>
  <si>
    <t>Objekt</t>
  </si>
  <si>
    <t>EXPOZICE VSTUP</t>
  </si>
  <si>
    <t>EXPOZICE HISTORIE</t>
  </si>
  <si>
    <t>EXPOZICE ZEMĚDĚLSTVÍ</t>
  </si>
  <si>
    <t>EXPOZICE ŘEMESLA</t>
  </si>
  <si>
    <t>EXPOZICE ŽENY A BOJOVNÍCI</t>
  </si>
  <si>
    <t>EXPOZICE ELITY</t>
  </si>
  <si>
    <t>2-27_A</t>
  </si>
  <si>
    <t>2-26_B</t>
  </si>
  <si>
    <t>2-25_C</t>
  </si>
  <si>
    <t>2-26_D</t>
  </si>
  <si>
    <t>2-27_E</t>
  </si>
  <si>
    <t>_0</t>
  </si>
  <si>
    <t>Celkem za zakázku</t>
  </si>
  <si>
    <t>č. výkresu</t>
  </si>
  <si>
    <t>Název</t>
  </si>
  <si>
    <t>0_EXPOZICE VSTUP</t>
  </si>
  <si>
    <t>Ozn.</t>
  </si>
  <si>
    <t>Zasklení</t>
  </si>
  <si>
    <t>Výroba</t>
  </si>
  <si>
    <t>Instalace</t>
  </si>
  <si>
    <t>1</t>
  </si>
  <si>
    <t>Spojovací a kotvící materiál</t>
  </si>
  <si>
    <t>Název položky</t>
  </si>
  <si>
    <t>V.1</t>
  </si>
  <si>
    <t>Vitrína u zábradlí</t>
  </si>
  <si>
    <t>stolová vitrína</t>
  </si>
  <si>
    <t>Konstrukce z KVH 40mmx80mm - nepohledové</t>
  </si>
  <si>
    <t>vnitřní kce z KVH profilů – bez požadavku na provedení spojů</t>
  </si>
  <si>
    <t>sklo 6mm čiré formát 2,5x0,46m, položeno na MDF</t>
  </si>
  <si>
    <t>1,15</t>
  </si>
  <si>
    <t xml:space="preserve">MN. </t>
  </si>
  <si>
    <t>2_27-A_EXPOZICE HISTORIE</t>
  </si>
  <si>
    <t>V.2</t>
  </si>
  <si>
    <t>S.01</t>
  </si>
  <si>
    <t>Výstavní sestava S.02 – Freisingova pracovna s vitrínou A.2</t>
  </si>
  <si>
    <t>2_26-B_EXPOZICE ZEMĚDĚLSTVÍ</t>
  </si>
  <si>
    <t xml:space="preserve">Ozn. </t>
  </si>
  <si>
    <t>S.02</t>
  </si>
  <si>
    <t>S.03</t>
  </si>
  <si>
    <t>Instalační pomůcky</t>
  </si>
  <si>
    <t>010</t>
  </si>
  <si>
    <t>Název  položky</t>
  </si>
  <si>
    <t xml:space="preserve">kpl </t>
  </si>
  <si>
    <t>2_25-C_EXPOZICE ŘEMESLA</t>
  </si>
  <si>
    <t>S.04</t>
  </si>
  <si>
    <t>osvětlení 1</t>
  </si>
  <si>
    <t>011</t>
  </si>
  <si>
    <t>2_24-D_ŽENY A BOJOVNÍCI</t>
  </si>
  <si>
    <t>S.06</t>
  </si>
  <si>
    <t>S.08</t>
  </si>
  <si>
    <t>S.09</t>
  </si>
  <si>
    <t>S.10</t>
  </si>
  <si>
    <t>2_23-E_ELITY</t>
  </si>
  <si>
    <t xml:space="preserve">P.č. </t>
  </si>
  <si>
    <t>S.11</t>
  </si>
  <si>
    <t>S.12</t>
  </si>
  <si>
    <t>č. výkresu
popis</t>
  </si>
  <si>
    <t>včetně kotvících pomůcek pro plexi – šrouby, podložky</t>
  </si>
  <si>
    <t>3,72</t>
  </si>
  <si>
    <t>Povrchová úprava MDF</t>
  </si>
  <si>
    <t>zatmelení všech spojovacích prvků a spár, 2x broušení, 2x nátěr bílá kvalitativně Balakryl, RAL bude specifikována</t>
  </si>
  <si>
    <t>8</t>
  </si>
  <si>
    <t>MDF tl. 10mm</t>
  </si>
  <si>
    <t>14</t>
  </si>
  <si>
    <t>osvětlení - LED pásek</t>
  </si>
  <si>
    <t>osvětlení – zdroj</t>
  </si>
  <si>
    <t>externí manuálně stmívatelný napájecí zdroj a otočný regulátor intenzity</t>
  </si>
  <si>
    <t>propojovací kabeláž</t>
  </si>
  <si>
    <t>propojení osvětlení se zdroji a stávajícími napájecími místy</t>
  </si>
  <si>
    <t>vložený LED pásek 3000K včetně hliníkového nosného a chladícího profilu – barva bílá, včetně difuzoru, včetně spojovacích prvků, délka pásku 1,48m</t>
  </si>
  <si>
    <t>Sestava S.03 – Zemědělci s vitrínami B.1 a B.2</t>
  </si>
  <si>
    <t>Sestava S.04 – Řemesla s vitrínami C.1 - C.6</t>
  </si>
  <si>
    <t>Sestava S.06 – Ženy a Bojovníci s vitrínami D.1 - D.6, D.8, D9</t>
  </si>
  <si>
    <t>Sestava S.09 – vitrína D.10 a animace</t>
  </si>
  <si>
    <t>Sestava S.10 – Elity, s vitrínami E.1 – E.4</t>
  </si>
  <si>
    <t>Sestava S.12 – dětský fotokoutek</t>
  </si>
  <si>
    <t>vložený LED pásek 3000K včetně hliníkového nosného a chladícího profilu – barva bílá, včetně difuzoru, včetně spojovacích prvků, délka pásku 1m 2ks, 3m 2ks</t>
  </si>
  <si>
    <t>osvětlení - zdroj</t>
  </si>
  <si>
    <t>012</t>
  </si>
  <si>
    <t>opláštění kce jednoduché 3,49x1,98m 2ks</t>
  </si>
  <si>
    <t>opláštění kce 3,5x0,8m 2x, horní záklop cca 1,5m2 1x, dno a boky vitríny dvojité, zadní deska pro grafiku jednoduchá</t>
  </si>
  <si>
    <t>zdvojené opláštění podlážky</t>
  </si>
  <si>
    <t>zatmelení všech spojovacích prvků a spár, 2x broušení, 2x nátěr šedá kvalitativně Balakryl, RAL bude specifikována</t>
  </si>
  <si>
    <t>12,5</t>
  </si>
  <si>
    <t>podlážka jednoduchá 5,5x1,4m, dvojité opláštění konstrukce vitrín cca 16,6m2,včetně dna, boků, stropu a polic ve vitrínách (18m2), včetně záklopu stropu a horní kce (13m2), včetně kruhové podlážky pod mlýnek (d=2m)</t>
  </si>
  <si>
    <t>zatmelení všech spojovacích prvků a spár, 2x broušení, 2x nátěr –podlážky šedá, vitríny bílá, kvalitativně Balakryl, RAL bude specifikována</t>
  </si>
  <si>
    <t>stropní viditelná kce  – ostrá hrana 90°, seřezáváno z větších profilů</t>
  </si>
  <si>
    <t>zatmelení všech spojovacích prvků a spár, 2x broušení, 2x nátěr bílá, kvalitativně Balakryl, RAL bude specifikována</t>
  </si>
  <si>
    <t>vložený LED pásek 3000K včetně hliníkového nosného a chladícího profilu – barva bílá, včetně difuzoru, včetně spojovacích prvků, délka pásku 0,82 m 4ks, 0,46m 2ks</t>
  </si>
  <si>
    <t>včetně tří lavic z pohledových KVH hranolů a překližkového sedátka</t>
  </si>
  <si>
    <t>překližka truhlářská březová kvalita minimálně BB, jednoduché opláštění kce – police, lavice</t>
  </si>
  <si>
    <t>viditelná kce – ostrá hrana 90°, seřezáváno z větších profilů, včetně kce lavic</t>
  </si>
  <si>
    <t>osvětlení – LED pásek</t>
  </si>
  <si>
    <t>vložený LED pásek 3000K včetně hliníkového nosného a chladícího profilu – barva bílá, včetně difuzoru, zafrézováno do MDF, včetně spojovacích prvků, délka pásku 0,42m x1ks, 0,85m x2ks, 0,92m x7ks, 1,42m x 1ks</t>
  </si>
  <si>
    <t>sklo 6mm čiré, 8 ks, 
formát vitríny D.1 – D.1a  0,46x 0,84m, D.1b 0,96x0,31m, D.1c D.4 0,96x0,49m
D.2 a D.4 0,96x1,04m
D.3 0,9x0,9m
D.5 1,46x1,04
D.8 0,96x1,04m
D.9 0,96x1,04m
vertikální zasklení uloženo do připravené drážky, horizontální položeno na MDF</t>
  </si>
  <si>
    <t>zdvojené opláštění vitrínové sestavy, včetně dvojitého dna, boků, stropů vestavěných vitrín a vestavěných zdvojených polic</t>
  </si>
  <si>
    <t>zdvojené opláštění podlážky, jednoduché opláštění horní kce</t>
  </si>
  <si>
    <t>spotřeba 1,5bm KVH, s provrtaným otvorem, slepené</t>
  </si>
  <si>
    <t>S.07</t>
  </si>
  <si>
    <t>Sestava S.07 – Instalace textilu</t>
  </si>
  <si>
    <t>S.05</t>
  </si>
  <si>
    <t>Sestava S.05 – Řemeslnická dílna</t>
  </si>
  <si>
    <t>Sestava S.08 – Vitrína v paneláži D.7</t>
  </si>
  <si>
    <t>zdvojené opláštění vitrínové sestavy, včetně dvojitého dna, boků, stropů vestavěné vitrín a vestavěné instalační šikminy</t>
  </si>
  <si>
    <t>vložený LED pásek 3000K včetně hliníkového nosného a chladícího profilu – barva bílá, včetně difuzoru, zafrézováno do MDF, včetně spojovacích prvků, délka pásku 0,98m</t>
  </si>
  <si>
    <t>20</t>
  </si>
  <si>
    <t>Sestava S.11 – vitríny E.5 – mince</t>
  </si>
  <si>
    <t>opláštění kce jednoduché, včetně odnímatelných panelů, včetně horního zaklopení</t>
  </si>
  <si>
    <t>013</t>
  </si>
  <si>
    <t>vložený LED pásek 3000K včetně hliníkového nosného a chladícího profilu – barva bílá, včetně difuzoru, včetně spojovacích prvků, délka pásku 5m</t>
  </si>
  <si>
    <t>opláštění kce dvojité, včetně dvojitého dna a boků vitríny, včetně podláížky a zad vložených plexiboxů, včteně horního jednoduchého zaklopení</t>
  </si>
  <si>
    <t>dvojité opláštění kce vitríny včetně dvojitého dna, stropu a boků, včetně jednoduchého opláštění předstěny pro aplikaci zrcadla</t>
  </si>
  <si>
    <t>zatmelení všech spojovacích prvků a spár, 2x broušení, 2x nátěr černá kvalitativně Balakryl, RAL bude specifikována, pouze viditelné části vitríny</t>
  </si>
  <si>
    <t>Sestava S.01 s vitrínou A.1</t>
  </si>
  <si>
    <t>kotvení plexi ke stěně pomocí L-profilů 25x10mm</t>
  </si>
  <si>
    <t>včetně kotvících pomůcek pro nakotvení replik zbroje – meč, kopí, štít - do stěny</t>
  </si>
  <si>
    <t>Plexisklo o rozměru 2,2 x 1,56</t>
  </si>
  <si>
    <t>2</t>
  </si>
  <si>
    <t>kotvení - lišta pro kotvení 25x10mm - sestava viz. PD</t>
  </si>
  <si>
    <t>kovová lišta 25x10mm, spojovací materiál, protikus</t>
  </si>
  <si>
    <t>vnější opláštění 2580x1020mm a 480x1020mm dvojité, dvojité dno i boky stolové vitríny</t>
  </si>
  <si>
    <t>28</t>
  </si>
  <si>
    <t>22</t>
  </si>
  <si>
    <t xml:space="preserve"> </t>
  </si>
  <si>
    <t>povrchová úprava MDF nátěr červená kvalitativně Balakryl 2x, RAL bude specifikována</t>
  </si>
  <si>
    <t>konstrukce z KVH hranolů opláštěná překližkou s grafickým potiskem a s podlážkou z MDF - potisk není dodávkou stavby</t>
  </si>
  <si>
    <t>tisk na překližku - koordinace dodávky materiálu do tiskárny</t>
  </si>
  <si>
    <t>Překližková deska 15mm - tvar k potisku - 0,76mx1,0</t>
  </si>
  <si>
    <t>překližka truhlářská březová kvalita minimálně BB</t>
  </si>
  <si>
    <t>potisk UV 4/0 CMYK, plná barva cca 50% plochy  - není součástí</t>
  </si>
  <si>
    <t>police a zadní stěna tvořeny překližkou 15mm, překližka potištěna textem a grafikou – není součástí dodávky; výkres pro tisk – součástí dodávky grafiky</t>
  </si>
  <si>
    <t>stěny opláštěny překližkou, překližka potištěna textem a grafikou; data pro tisk součástí dodávky grafiky, součástí pouze dodání překližky pro tisk</t>
  </si>
  <si>
    <t>instalace textilu (látek, střihů a hotových oděvů) na konstrukci z vypnutých provázků mezi stropem a podlahou, celkem 6 rámů s provázky svěšených na rámové konstrukci</t>
  </si>
  <si>
    <t>Spojovací a kotvící materiál, závěsná lanka</t>
  </si>
  <si>
    <t>příprava na kotvení projektoru ocelové L-profily – kotvené do stěny včetně police</t>
  </si>
  <si>
    <t>včetně přípravy kabeláže pro projekci - nutná koordinace</t>
  </si>
  <si>
    <t>Spojovací a kotvící materiál, police pro projektor</t>
  </si>
  <si>
    <t>pro vložené boxy</t>
  </si>
  <si>
    <t>tisk není součástí dodávky - pouze překližka pro potisk</t>
  </si>
  <si>
    <t>dřevěná překližka 15 mm pro tisk - dodávka desky pro tisk</t>
  </si>
  <si>
    <t>výřez tvarů laserem a tisk bude dodávkou grafiky, koordinace s dodávkou grafiky!</t>
  </si>
  <si>
    <t>nutná koordinace s dodávkou tisku na dřevo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</si>
</sst>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Replica Pro"/>
      <family val="2"/>
    </font>
    <font>
      <b/>
      <sz val="11"/>
      <color theme="1"/>
      <name val="Replica Pro"/>
      <family val="2"/>
    </font>
    <font>
      <b/>
      <sz val="12"/>
      <name val="Replica Pro"/>
      <family val="2"/>
    </font>
    <font>
      <b/>
      <i/>
      <sz val="10"/>
      <color theme="1"/>
      <name val="Replica Pro"/>
      <family val="2"/>
    </font>
    <font>
      <sz val="11"/>
      <name val="Replica Pro"/>
      <family val="2"/>
    </font>
    <font>
      <sz val="11"/>
      <color rgb="FF000000"/>
      <name val="Replica Pro"/>
      <family val="2"/>
    </font>
    <font>
      <u val="single"/>
      <sz val="9.35"/>
      <color theme="10"/>
      <name val="Calibri"/>
      <family val="2"/>
    </font>
    <font>
      <sz val="12"/>
      <name val="Replica Pro"/>
      <family val="2"/>
    </font>
    <font>
      <b/>
      <sz val="11"/>
      <color rgb="FFFF0000"/>
      <name val="Replica Pro"/>
      <family val="2"/>
    </font>
    <font>
      <sz val="11"/>
      <color theme="0" tint="-0.24997000396251678"/>
      <name val="Replica Pro"/>
      <family val="2"/>
    </font>
    <font>
      <i/>
      <sz val="11"/>
      <color theme="0" tint="-0.1499900072813034"/>
      <name val="Replica Pro"/>
      <family val="2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>
        <color theme="0" tint="-0.24997000396251678"/>
      </top>
      <bottom style="thin"/>
    </border>
    <border>
      <left style="thin"/>
      <right style="thin"/>
      <top style="thin"/>
      <bottom style="thin">
        <color theme="0" tint="-0.24997000396251678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>
        <color theme="0" tint="-0.3499799966812134"/>
      </bottom>
    </border>
    <border>
      <left style="thin"/>
      <right/>
      <top style="thin">
        <color theme="0" tint="-0.24997000396251678"/>
      </top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</cellStyleXfs>
  <cellXfs count="579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1" xfId="0" applyFont="1" applyFill="1" applyBorder="1"/>
    <xf numFmtId="0" fontId="2" fillId="0" borderId="2" xfId="0" applyFont="1" applyBorder="1"/>
    <xf numFmtId="49" fontId="2" fillId="0" borderId="3" xfId="0" applyNumberFormat="1" applyFont="1" applyBorder="1" applyAlignment="1">
      <alignment wrapText="1"/>
    </xf>
    <xf numFmtId="49" fontId="2" fillId="0" borderId="4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49" fontId="5" fillId="0" borderId="0" xfId="0" applyNumberFormat="1" applyFont="1" applyBorder="1" applyAlignment="1">
      <alignment horizontal="left" vertical="top" wrapText="1"/>
    </xf>
    <xf numFmtId="0" fontId="9" fillId="0" borderId="0" xfId="20" applyFont="1" applyBorder="1" applyAlignment="1" applyProtection="1">
      <alignment/>
      <protection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vertical="top" wrapText="1"/>
    </xf>
    <xf numFmtId="0" fontId="2" fillId="0" borderId="5" xfId="0" applyFont="1" applyBorder="1"/>
    <xf numFmtId="0" fontId="2" fillId="0" borderId="6" xfId="0" applyFont="1" applyFill="1" applyBorder="1"/>
    <xf numFmtId="49" fontId="2" fillId="0" borderId="7" xfId="0" applyNumberFormat="1" applyFont="1" applyBorder="1" applyAlignment="1">
      <alignment/>
    </xf>
    <xf numFmtId="0" fontId="2" fillId="0" borderId="4" xfId="0" applyFont="1" applyBorder="1"/>
    <xf numFmtId="0" fontId="2" fillId="0" borderId="0" xfId="0" applyFont="1" applyBorder="1" applyAlignment="1">
      <alignment wrapText="1"/>
    </xf>
    <xf numFmtId="49" fontId="2" fillId="0" borderId="8" xfId="0" applyNumberFormat="1" applyFont="1" applyBorder="1"/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Fill="1" applyBorder="1"/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/>
    <xf numFmtId="0" fontId="7" fillId="0" borderId="0" xfId="0" applyFont="1" applyFill="1" applyBorder="1" applyAlignment="1">
      <alignment vertical="top" wrapText="1"/>
    </xf>
    <xf numFmtId="165" fontId="2" fillId="0" borderId="0" xfId="0" applyNumberFormat="1" applyFont="1" applyFill="1" applyBorder="1"/>
    <xf numFmtId="0" fontId="2" fillId="0" borderId="5" xfId="0" applyFont="1" applyFill="1" applyBorder="1"/>
    <xf numFmtId="0" fontId="2" fillId="0" borderId="9" xfId="0" applyFont="1" applyFill="1" applyBorder="1"/>
    <xf numFmtId="49" fontId="10" fillId="0" borderId="0" xfId="0" applyNumberFormat="1" applyFont="1" applyBorder="1"/>
    <xf numFmtId="0" fontId="2" fillId="0" borderId="3" xfId="0" applyFont="1" applyFill="1" applyBorder="1"/>
    <xf numFmtId="165" fontId="2" fillId="0" borderId="4" xfId="0" applyNumberFormat="1" applyFont="1" applyBorder="1"/>
    <xf numFmtId="49" fontId="2" fillId="0" borderId="3" xfId="0" applyNumberFormat="1" applyFont="1" applyFill="1" applyBorder="1"/>
    <xf numFmtId="49" fontId="2" fillId="0" borderId="3" xfId="0" applyNumberFormat="1" applyFont="1" applyBorder="1"/>
    <xf numFmtId="49" fontId="2" fillId="0" borderId="3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0" fontId="2" fillId="2" borderId="11" xfId="0" applyFont="1" applyFill="1" applyBorder="1"/>
    <xf numFmtId="0" fontId="2" fillId="2" borderId="5" xfId="0" applyFont="1" applyFill="1" applyBorder="1"/>
    <xf numFmtId="0" fontId="2" fillId="2" borderId="9" xfId="0" applyFont="1" applyFill="1" applyBorder="1"/>
    <xf numFmtId="0" fontId="2" fillId="0" borderId="12" xfId="0" applyFont="1" applyFill="1" applyBorder="1"/>
    <xf numFmtId="49" fontId="2" fillId="0" borderId="13" xfId="0" applyNumberFormat="1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4" xfId="0" applyFont="1" applyFill="1" applyBorder="1"/>
    <xf numFmtId="2" fontId="2" fillId="0" borderId="2" xfId="0" applyNumberFormat="1" applyFont="1" applyFill="1" applyBorder="1"/>
    <xf numFmtId="165" fontId="2" fillId="0" borderId="2" xfId="0" applyNumberFormat="1" applyFont="1" applyFill="1" applyBorder="1"/>
    <xf numFmtId="165" fontId="2" fillId="0" borderId="3" xfId="0" applyNumberFormat="1" applyFont="1" applyFill="1" applyBorder="1"/>
    <xf numFmtId="0" fontId="6" fillId="0" borderId="5" xfId="0" applyFont="1" applyFill="1" applyBorder="1" applyAlignment="1">
      <alignment horizontal="left"/>
    </xf>
    <xf numFmtId="165" fontId="2" fillId="0" borderId="1" xfId="0" applyNumberFormat="1" applyFont="1" applyFill="1" applyBorder="1"/>
    <xf numFmtId="0" fontId="2" fillId="2" borderId="1" xfId="0" applyFont="1" applyFill="1" applyBorder="1"/>
    <xf numFmtId="0" fontId="6" fillId="0" borderId="0" xfId="0" applyFont="1" applyBorder="1"/>
    <xf numFmtId="49" fontId="6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6" fillId="0" borderId="0" xfId="0" applyNumberFormat="1" applyFont="1" applyBorder="1"/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right" wrapText="1"/>
    </xf>
    <xf numFmtId="49" fontId="6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right" wrapText="1"/>
    </xf>
    <xf numFmtId="1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49" fontId="6" fillId="0" borderId="8" xfId="0" applyNumberFormat="1" applyFont="1" applyFill="1" applyBorder="1" applyAlignment="1">
      <alignment horizontal="left" wrapText="1"/>
    </xf>
    <xf numFmtId="49" fontId="6" fillId="0" borderId="7" xfId="0" applyNumberFormat="1" applyFont="1" applyFill="1" applyBorder="1" applyAlignment="1">
      <alignment horizontal="left" wrapText="1"/>
    </xf>
    <xf numFmtId="49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left" vertical="top"/>
    </xf>
    <xf numFmtId="165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/>
    </xf>
    <xf numFmtId="0" fontId="6" fillId="0" borderId="1" xfId="0" applyFont="1" applyBorder="1"/>
    <xf numFmtId="0" fontId="6" fillId="3" borderId="7" xfId="0" applyFont="1" applyFill="1" applyBorder="1"/>
    <xf numFmtId="0" fontId="2" fillId="3" borderId="10" xfId="0" applyFont="1" applyFill="1" applyBorder="1"/>
    <xf numFmtId="0" fontId="6" fillId="3" borderId="0" xfId="0" applyFont="1" applyFill="1" applyBorder="1"/>
    <xf numFmtId="49" fontId="2" fillId="3" borderId="3" xfId="0" applyNumberFormat="1" applyFont="1" applyFill="1" applyBorder="1" applyAlignment="1">
      <alignment horizontal="left"/>
    </xf>
    <xf numFmtId="49" fontId="6" fillId="3" borderId="0" xfId="0" applyNumberFormat="1" applyFont="1" applyFill="1" applyBorder="1" applyAlignment="1">
      <alignment/>
    </xf>
    <xf numFmtId="49" fontId="6" fillId="3" borderId="0" xfId="0" applyNumberFormat="1" applyFont="1" applyFill="1" applyBorder="1" applyAlignment="1">
      <alignment horizontal="center"/>
    </xf>
    <xf numFmtId="49" fontId="2" fillId="3" borderId="3" xfId="0" applyNumberFormat="1" applyFont="1" applyFill="1" applyBorder="1"/>
    <xf numFmtId="0" fontId="2" fillId="3" borderId="3" xfId="0" applyFont="1" applyFill="1" applyBorder="1"/>
    <xf numFmtId="0" fontId="6" fillId="3" borderId="8" xfId="0" applyFont="1" applyFill="1" applyBorder="1"/>
    <xf numFmtId="0" fontId="6" fillId="3" borderId="4" xfId="0" applyFont="1" applyFill="1" applyBorder="1"/>
    <xf numFmtId="49" fontId="6" fillId="3" borderId="4" xfId="0" applyNumberFormat="1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/>
    </xf>
    <xf numFmtId="165" fontId="6" fillId="4" borderId="1" xfId="0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0" borderId="17" xfId="0" applyFont="1" applyFill="1" applyBorder="1"/>
    <xf numFmtId="2" fontId="6" fillId="0" borderId="17" xfId="0" applyNumberFormat="1" applyFont="1" applyFill="1" applyBorder="1"/>
    <xf numFmtId="165" fontId="6" fillId="0" borderId="17" xfId="0" applyNumberFormat="1" applyFont="1" applyFill="1" applyBorder="1"/>
    <xf numFmtId="0" fontId="6" fillId="0" borderId="18" xfId="0" applyFont="1" applyFill="1" applyBorder="1"/>
    <xf numFmtId="49" fontId="6" fillId="3" borderId="0" xfId="0" applyNumberFormat="1" applyFont="1" applyFill="1" applyBorder="1" applyAlignment="1">
      <alignment horizontal="right" vertical="center"/>
    </xf>
    <xf numFmtId="49" fontId="6" fillId="3" borderId="8" xfId="0" applyNumberFormat="1" applyFont="1" applyFill="1" applyBorder="1" applyAlignment="1">
      <alignment horizontal="left" wrapText="1"/>
    </xf>
    <xf numFmtId="49" fontId="6" fillId="3" borderId="8" xfId="0" applyNumberFormat="1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left" vertical="top"/>
    </xf>
    <xf numFmtId="165" fontId="2" fillId="4" borderId="6" xfId="0" applyNumberFormat="1" applyFont="1" applyFill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/>
    </xf>
    <xf numFmtId="0" fontId="2" fillId="0" borderId="19" xfId="0" applyFont="1" applyFill="1" applyBorder="1"/>
    <xf numFmtId="0" fontId="2" fillId="0" borderId="15" xfId="0" applyFont="1" applyFill="1" applyBorder="1"/>
    <xf numFmtId="0" fontId="2" fillId="0" borderId="20" xfId="0" applyFont="1" applyFill="1" applyBorder="1"/>
    <xf numFmtId="0" fontId="2" fillId="0" borderId="21" xfId="0" applyFont="1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Fill="1" applyBorder="1"/>
    <xf numFmtId="49" fontId="2" fillId="0" borderId="17" xfId="0" applyNumberFormat="1" applyFont="1" applyFill="1" applyBorder="1"/>
    <xf numFmtId="0" fontId="2" fillId="0" borderId="24" xfId="0" applyFont="1" applyFill="1" applyBorder="1"/>
    <xf numFmtId="0" fontId="2" fillId="0" borderId="25" xfId="0" applyFont="1" applyFill="1" applyBorder="1"/>
    <xf numFmtId="0" fontId="2" fillId="0" borderId="25" xfId="0" applyFont="1" applyBorder="1"/>
    <xf numFmtId="0" fontId="2" fillId="0" borderId="26" xfId="0" applyFont="1" applyBorder="1"/>
    <xf numFmtId="49" fontId="6" fillId="3" borderId="0" xfId="0" applyNumberFormat="1" applyFont="1" applyFill="1" applyBorder="1" applyAlignment="1">
      <alignment horizontal="left" wrapText="1"/>
    </xf>
    <xf numFmtId="49" fontId="6" fillId="3" borderId="3" xfId="0" applyNumberFormat="1" applyFont="1" applyFill="1" applyBorder="1" applyAlignment="1">
      <alignment horizontal="left"/>
    </xf>
    <xf numFmtId="49" fontId="6" fillId="3" borderId="4" xfId="0" applyNumberFormat="1" applyFont="1" applyFill="1" applyBorder="1" applyAlignment="1">
      <alignment horizontal="left" wrapText="1"/>
    </xf>
    <xf numFmtId="49" fontId="6" fillId="3" borderId="0" xfId="0" applyNumberFormat="1" applyFont="1" applyFill="1" applyBorder="1" applyAlignment="1">
      <alignment wrapText="1"/>
    </xf>
    <xf numFmtId="49" fontId="6" fillId="3" borderId="4" xfId="0" applyNumberFormat="1" applyFont="1" applyFill="1" applyBorder="1" applyAlignment="1">
      <alignment wrapText="1"/>
    </xf>
    <xf numFmtId="49" fontId="6" fillId="3" borderId="8" xfId="0" applyNumberFormat="1" applyFont="1" applyFill="1" applyBorder="1" applyAlignment="1">
      <alignment wrapText="1"/>
    </xf>
    <xf numFmtId="49" fontId="6" fillId="3" borderId="7" xfId="0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/>
    </xf>
    <xf numFmtId="49" fontId="11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27" xfId="0" applyFont="1" applyFill="1" applyBorder="1"/>
    <xf numFmtId="165" fontId="6" fillId="4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28" xfId="0" applyNumberFormat="1" applyFont="1" applyBorder="1" applyAlignment="1">
      <alignment wrapText="1"/>
    </xf>
    <xf numFmtId="165" fontId="2" fillId="0" borderId="29" xfId="0" applyNumberFormat="1" applyFont="1" applyFill="1" applyBorder="1" applyAlignment="1">
      <alignment horizontal="right" vertical="top"/>
    </xf>
    <xf numFmtId="165" fontId="2" fillId="4" borderId="29" xfId="0" applyNumberFormat="1" applyFont="1" applyFill="1" applyBorder="1" applyAlignment="1">
      <alignment horizontal="right" vertical="top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 horizontal="right" vertical="top"/>
    </xf>
    <xf numFmtId="49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/>
    <xf numFmtId="0" fontId="2" fillId="5" borderId="30" xfId="0" applyFont="1" applyFill="1" applyBorder="1" applyAlignment="1">
      <alignment horizontal="center"/>
    </xf>
    <xf numFmtId="0" fontId="2" fillId="5" borderId="31" xfId="0" applyFont="1" applyFill="1" applyBorder="1" applyAlignment="1">
      <alignment/>
    </xf>
    <xf numFmtId="0" fontId="6" fillId="2" borderId="32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2" fillId="0" borderId="1" xfId="0" applyFont="1" applyBorder="1"/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wrapText="1"/>
    </xf>
    <xf numFmtId="165" fontId="2" fillId="4" borderId="1" xfId="0" applyNumberFormat="1" applyFont="1" applyFill="1" applyBorder="1" applyAlignment="1">
      <alignment horizontal="right" vertical="top"/>
    </xf>
    <xf numFmtId="0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left"/>
    </xf>
    <xf numFmtId="165" fontId="2" fillId="4" borderId="1" xfId="0" applyNumberFormat="1" applyFont="1" applyFill="1" applyBorder="1" applyAlignment="1">
      <alignment vertical="top"/>
    </xf>
    <xf numFmtId="165" fontId="2" fillId="0" borderId="1" xfId="0" applyNumberFormat="1" applyFont="1" applyFill="1" applyBorder="1" applyAlignment="1">
      <alignment vertical="top"/>
    </xf>
    <xf numFmtId="0" fontId="2" fillId="0" borderId="11" xfId="0" applyFont="1" applyFill="1" applyBorder="1" applyAlignment="1">
      <alignment horizontal="left"/>
    </xf>
    <xf numFmtId="49" fontId="2" fillId="0" borderId="29" xfId="0" applyNumberFormat="1" applyFont="1" applyFill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wrapText="1"/>
    </xf>
    <xf numFmtId="49" fontId="2" fillId="0" borderId="2" xfId="0" applyNumberFormat="1" applyFont="1" applyFill="1" applyBorder="1" applyAlignment="1">
      <alignment wrapText="1"/>
    </xf>
    <xf numFmtId="0" fontId="2" fillId="0" borderId="6" xfId="0" applyFont="1" applyBorder="1"/>
    <xf numFmtId="49" fontId="2" fillId="0" borderId="2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49" fontId="2" fillId="0" borderId="8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/>
    </xf>
    <xf numFmtId="0" fontId="2" fillId="5" borderId="15" xfId="0" applyFont="1" applyFill="1" applyBorder="1" applyAlignment="1">
      <alignment/>
    </xf>
    <xf numFmtId="0" fontId="2" fillId="5" borderId="15" xfId="0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wrapText="1"/>
    </xf>
    <xf numFmtId="0" fontId="6" fillId="0" borderId="25" xfId="0" applyFont="1" applyFill="1" applyBorder="1"/>
    <xf numFmtId="165" fontId="6" fillId="0" borderId="25" xfId="0" applyNumberFormat="1" applyFont="1" applyFill="1" applyBorder="1"/>
    <xf numFmtId="0" fontId="6" fillId="0" borderId="26" xfId="0" applyFont="1" applyFill="1" applyBorder="1"/>
    <xf numFmtId="49" fontId="2" fillId="0" borderId="17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49" fontId="2" fillId="0" borderId="1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 vertical="top" wrapText="1"/>
    </xf>
    <xf numFmtId="49" fontId="2" fillId="0" borderId="28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49" fontId="6" fillId="0" borderId="10" xfId="0" applyNumberFormat="1" applyFont="1" applyBorder="1" applyAlignment="1">
      <alignment/>
    </xf>
    <xf numFmtId="2" fontId="6" fillId="0" borderId="8" xfId="0" applyNumberFormat="1" applyFont="1" applyBorder="1" applyAlignment="1">
      <alignment horizontal="right" wrapText="1"/>
    </xf>
    <xf numFmtId="49" fontId="6" fillId="0" borderId="8" xfId="0" applyNumberFormat="1" applyFont="1" applyBorder="1"/>
    <xf numFmtId="49" fontId="6" fillId="0" borderId="7" xfId="0" applyNumberFormat="1" applyFont="1" applyBorder="1" applyAlignment="1">
      <alignment/>
    </xf>
    <xf numFmtId="49" fontId="2" fillId="0" borderId="6" xfId="0" applyNumberFormat="1" applyFont="1" applyFill="1" applyBorder="1" applyAlignment="1">
      <alignment horizontal="right" wrapText="1"/>
    </xf>
    <xf numFmtId="49" fontId="6" fillId="0" borderId="1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horizontal="left" vertical="top"/>
    </xf>
    <xf numFmtId="0" fontId="2" fillId="0" borderId="1" xfId="0" applyNumberFormat="1" applyFont="1" applyBorder="1" applyAlignment="1">
      <alignment horizontal="right" vertical="top" wrapText="1"/>
    </xf>
    <xf numFmtId="49" fontId="2" fillId="0" borderId="21" xfId="0" applyNumberFormat="1" applyFont="1" applyBorder="1" applyAlignment="1">
      <alignment wrapText="1"/>
    </xf>
    <xf numFmtId="0" fontId="2" fillId="0" borderId="22" xfId="0" applyFont="1" applyFill="1" applyBorder="1"/>
    <xf numFmtId="49" fontId="2" fillId="0" borderId="25" xfId="0" applyNumberFormat="1" applyFont="1" applyBorder="1" applyAlignment="1">
      <alignment wrapText="1"/>
    </xf>
    <xf numFmtId="0" fontId="2" fillId="0" borderId="26" xfId="0" applyFont="1" applyFill="1" applyBorder="1"/>
    <xf numFmtId="49" fontId="2" fillId="0" borderId="29" xfId="0" applyNumberFormat="1" applyFont="1" applyBorder="1"/>
    <xf numFmtId="0" fontId="2" fillId="0" borderId="29" xfId="0" applyFont="1" applyBorder="1" applyAlignment="1">
      <alignment horizontal="left" wrapText="1"/>
    </xf>
    <xf numFmtId="0" fontId="11" fillId="0" borderId="34" xfId="0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left" wrapText="1"/>
    </xf>
    <xf numFmtId="49" fontId="2" fillId="0" borderId="35" xfId="0" applyNumberFormat="1" applyFont="1" applyFill="1" applyBorder="1" applyAlignment="1">
      <alignment wrapText="1"/>
    </xf>
    <xf numFmtId="49" fontId="2" fillId="0" borderId="2" xfId="0" applyNumberFormat="1" applyFont="1" applyBorder="1" applyAlignment="1">
      <alignment horizontal="left" wrapText="1"/>
    </xf>
    <xf numFmtId="49" fontId="2" fillId="0" borderId="21" xfId="0" applyNumberFormat="1" applyFont="1" applyBorder="1"/>
    <xf numFmtId="49" fontId="2" fillId="0" borderId="22" xfId="0" applyNumberFormat="1" applyFont="1" applyBorder="1"/>
    <xf numFmtId="0" fontId="2" fillId="0" borderId="36" xfId="0" applyFont="1" applyFill="1" applyBorder="1"/>
    <xf numFmtId="49" fontId="2" fillId="0" borderId="37" xfId="0" applyNumberFormat="1" applyFont="1" applyFill="1" applyBorder="1"/>
    <xf numFmtId="0" fontId="2" fillId="0" borderId="28" xfId="0" applyFont="1" applyFill="1" applyBorder="1"/>
    <xf numFmtId="49" fontId="2" fillId="0" borderId="28" xfId="0" applyNumberFormat="1" applyFont="1" applyBorder="1"/>
    <xf numFmtId="49" fontId="2" fillId="0" borderId="38" xfId="0" applyNumberFormat="1" applyFont="1" applyBorder="1"/>
    <xf numFmtId="49" fontId="2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wrapText="1"/>
    </xf>
    <xf numFmtId="0" fontId="2" fillId="2" borderId="15" xfId="0" applyFont="1" applyFill="1" applyBorder="1"/>
    <xf numFmtId="0" fontId="2" fillId="2" borderId="15" xfId="0" applyFont="1" applyFill="1" applyBorder="1" applyAlignment="1">
      <alignment/>
    </xf>
    <xf numFmtId="49" fontId="2" fillId="0" borderId="26" xfId="0" applyNumberFormat="1" applyFont="1" applyBorder="1"/>
    <xf numFmtId="49" fontId="2" fillId="0" borderId="2" xfId="0" applyNumberFormat="1" applyFont="1" applyFill="1" applyBorder="1" applyAlignment="1">
      <alignment vertical="center" wrapText="1"/>
    </xf>
    <xf numFmtId="49" fontId="2" fillId="0" borderId="2" xfId="0" applyNumberFormat="1" applyFont="1" applyBorder="1"/>
    <xf numFmtId="49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wrapText="1"/>
    </xf>
    <xf numFmtId="0" fontId="2" fillId="0" borderId="39" xfId="0" applyFont="1" applyFill="1" applyBorder="1"/>
    <xf numFmtId="49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right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4" xfId="0" applyNumberFormat="1" applyFont="1" applyBorder="1"/>
    <xf numFmtId="0" fontId="2" fillId="0" borderId="38" xfId="0" applyFont="1" applyFill="1" applyBorder="1"/>
    <xf numFmtId="2" fontId="6" fillId="0" borderId="17" xfId="0" applyNumberFormat="1" applyFont="1" applyFill="1" applyBorder="1" applyAlignment="1">
      <alignment horizontal="right"/>
    </xf>
    <xf numFmtId="0" fontId="2" fillId="0" borderId="9" xfId="0" applyFont="1" applyBorder="1"/>
    <xf numFmtId="0" fontId="2" fillId="0" borderId="8" xfId="0" applyFont="1" applyBorder="1"/>
    <xf numFmtId="0" fontId="2" fillId="0" borderId="7" xfId="0" applyFont="1" applyBorder="1"/>
    <xf numFmtId="0" fontId="2" fillId="0" borderId="29" xfId="0" applyFont="1" applyBorder="1"/>
    <xf numFmtId="0" fontId="2" fillId="0" borderId="28" xfId="0" applyFont="1" applyBorder="1"/>
    <xf numFmtId="0" fontId="2" fillId="0" borderId="38" xfId="0" applyFont="1" applyBorder="1"/>
    <xf numFmtId="49" fontId="6" fillId="0" borderId="1" xfId="0" applyNumberFormat="1" applyFont="1" applyBorder="1" applyAlignment="1">
      <alignment horizontal="right" vertical="top"/>
    </xf>
    <xf numFmtId="49" fontId="2" fillId="0" borderId="3" xfId="0" applyNumberFormat="1" applyFont="1" applyFill="1" applyBorder="1" applyAlignment="1">
      <alignment wrapText="1"/>
    </xf>
    <xf numFmtId="49" fontId="11" fillId="0" borderId="34" xfId="0" applyNumberFormat="1" applyFont="1" applyBorder="1" applyAlignment="1">
      <alignment horizontal="left" wrapText="1"/>
    </xf>
    <xf numFmtId="0" fontId="2" fillId="0" borderId="29" xfId="0" applyFont="1" applyBorder="1" applyAlignment="1">
      <alignment wrapText="1"/>
    </xf>
    <xf numFmtId="49" fontId="11" fillId="0" borderId="34" xfId="0" applyNumberFormat="1" applyFont="1" applyBorder="1" applyAlignment="1">
      <alignment wrapText="1"/>
    </xf>
    <xf numFmtId="49" fontId="2" fillId="0" borderId="21" xfId="0" applyNumberFormat="1" applyFont="1" applyBorder="1" applyAlignment="1">
      <alignment horizontal="right" vertical="top" wrapText="1"/>
    </xf>
    <xf numFmtId="49" fontId="2" fillId="0" borderId="28" xfId="0" applyNumberFormat="1" applyFont="1" applyBorder="1" applyAlignment="1">
      <alignment horizontal="right" vertical="top" wrapText="1"/>
    </xf>
    <xf numFmtId="0" fontId="0" fillId="0" borderId="2" xfId="0" applyBorder="1" applyAlignment="1">
      <alignment horizontal="right" vertical="top"/>
    </xf>
    <xf numFmtId="49" fontId="2" fillId="0" borderId="2" xfId="0" applyNumberFormat="1" applyFont="1" applyBorder="1" applyAlignment="1">
      <alignment horizontal="right" vertical="top" wrapText="1"/>
    </xf>
    <xf numFmtId="49" fontId="2" fillId="0" borderId="6" xfId="0" applyNumberFormat="1" applyFont="1" applyBorder="1" applyAlignment="1">
      <alignment horizontal="right" vertical="top" wrapText="1"/>
    </xf>
    <xf numFmtId="0" fontId="0" fillId="0" borderId="2" xfId="0" applyBorder="1" applyAlignment="1">
      <alignment/>
    </xf>
    <xf numFmtId="49" fontId="2" fillId="0" borderId="6" xfId="0" applyNumberFormat="1" applyFont="1" applyBorder="1"/>
    <xf numFmtId="49" fontId="2" fillId="0" borderId="1" xfId="0" applyNumberFormat="1" applyFont="1" applyFill="1" applyBorder="1" applyAlignment="1">
      <alignment horizontal="right" vertical="top" wrapText="1"/>
    </xf>
    <xf numFmtId="0" fontId="2" fillId="0" borderId="29" xfId="0" applyFont="1" applyBorder="1" applyAlignment="1">
      <alignment horizontal="left"/>
    </xf>
    <xf numFmtId="0" fontId="11" fillId="0" borderId="34" xfId="0" applyNumberFormat="1" applyFont="1" applyBorder="1" applyAlignment="1">
      <alignment wrapText="1"/>
    </xf>
    <xf numFmtId="49" fontId="6" fillId="0" borderId="29" xfId="0" applyNumberFormat="1" applyFont="1" applyFill="1" applyBorder="1" applyAlignment="1">
      <alignment horizontal="left"/>
    </xf>
    <xf numFmtId="0" fontId="11" fillId="0" borderId="34" xfId="0" applyFont="1" applyBorder="1" applyAlignment="1">
      <alignment wrapText="1"/>
    </xf>
    <xf numFmtId="0" fontId="2" fillId="0" borderId="35" xfId="0" applyFont="1" applyBorder="1"/>
    <xf numFmtId="49" fontId="2" fillId="0" borderId="40" xfId="0" applyNumberFormat="1" applyFont="1" applyFill="1" applyBorder="1" applyAlignment="1">
      <alignment wrapText="1"/>
    </xf>
    <xf numFmtId="0" fontId="11" fillId="0" borderId="6" xfId="0" applyNumberFormat="1" applyFont="1" applyBorder="1" applyAlignment="1">
      <alignment wrapText="1"/>
    </xf>
    <xf numFmtId="0" fontId="2" fillId="0" borderId="35" xfId="0" applyFont="1" applyBorder="1" applyAlignment="1">
      <alignment horizontal="left" wrapText="1"/>
    </xf>
    <xf numFmtId="0" fontId="11" fillId="0" borderId="6" xfId="0" applyFont="1" applyBorder="1" applyAlignment="1">
      <alignment wrapText="1"/>
    </xf>
    <xf numFmtId="49" fontId="2" fillId="0" borderId="29" xfId="0" applyNumberFormat="1" applyFont="1" applyBorder="1" applyAlignment="1">
      <alignment horizontal="left"/>
    </xf>
    <xf numFmtId="49" fontId="2" fillId="0" borderId="29" xfId="0" applyNumberFormat="1" applyFont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49" fontId="11" fillId="0" borderId="34" xfId="0" applyNumberFormat="1" applyFont="1" applyFill="1" applyBorder="1" applyAlignment="1">
      <alignment wrapText="1"/>
    </xf>
    <xf numFmtId="49" fontId="2" fillId="0" borderId="29" xfId="0" applyNumberFormat="1" applyFont="1" applyBorder="1" applyAlignment="1">
      <alignment horizontal="left" wrapText="1"/>
    </xf>
    <xf numFmtId="49" fontId="2" fillId="0" borderId="3" xfId="0" applyNumberFormat="1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left"/>
    </xf>
    <xf numFmtId="49" fontId="2" fillId="0" borderId="29" xfId="0" applyNumberFormat="1" applyFont="1" applyFill="1" applyBorder="1" applyAlignment="1">
      <alignment horizontal="left"/>
    </xf>
    <xf numFmtId="49" fontId="2" fillId="0" borderId="29" xfId="0" applyNumberFormat="1" applyFont="1" applyFill="1" applyBorder="1"/>
    <xf numFmtId="165" fontId="2" fillId="4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49" fontId="5" fillId="0" borderId="5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165" fontId="2" fillId="4" borderId="6" xfId="0" applyNumberFormat="1" applyFont="1" applyFill="1" applyBorder="1"/>
    <xf numFmtId="165" fontId="2" fillId="0" borderId="6" xfId="0" applyNumberFormat="1" applyFont="1" applyFill="1" applyBorder="1"/>
    <xf numFmtId="0" fontId="2" fillId="0" borderId="23" xfId="0" applyFont="1" applyBorder="1"/>
    <xf numFmtId="0" fontId="2" fillId="0" borderId="17" xfId="0" applyFont="1" applyBorder="1"/>
    <xf numFmtId="0" fontId="2" fillId="0" borderId="17" xfId="0" applyFont="1" applyFill="1" applyBorder="1"/>
    <xf numFmtId="0" fontId="2" fillId="0" borderId="18" xfId="0" applyFont="1" applyBorder="1"/>
    <xf numFmtId="0" fontId="2" fillId="5" borderId="19" xfId="0" applyFont="1" applyFill="1" applyBorder="1"/>
    <xf numFmtId="0" fontId="2" fillId="5" borderId="15" xfId="0" applyFont="1" applyFill="1" applyBorder="1"/>
    <xf numFmtId="0" fontId="2" fillId="5" borderId="20" xfId="0" applyFont="1" applyFill="1" applyBorder="1"/>
    <xf numFmtId="0" fontId="2" fillId="5" borderId="21" xfId="0" applyFont="1" applyFill="1" applyBorder="1"/>
    <xf numFmtId="0" fontId="2" fillId="5" borderId="27" xfId="0" applyFont="1" applyFill="1" applyBorder="1"/>
    <xf numFmtId="0" fontId="2" fillId="5" borderId="16" xfId="0" applyFont="1" applyFill="1" applyBorder="1"/>
    <xf numFmtId="0" fontId="11" fillId="0" borderId="34" xfId="0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left"/>
    </xf>
    <xf numFmtId="0" fontId="11" fillId="0" borderId="34" xfId="0" applyFont="1" applyBorder="1" applyAlignment="1">
      <alignment horizontal="left" wrapText="1"/>
    </xf>
    <xf numFmtId="0" fontId="11" fillId="0" borderId="41" xfId="0" applyFont="1" applyBorder="1" applyAlignment="1">
      <alignment wrapText="1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left" wrapText="1"/>
    </xf>
    <xf numFmtId="49" fontId="6" fillId="0" borderId="14" xfId="0" applyNumberFormat="1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left"/>
    </xf>
    <xf numFmtId="0" fontId="2" fillId="0" borderId="29" xfId="0" applyFont="1" applyFill="1" applyBorder="1"/>
    <xf numFmtId="0" fontId="2" fillId="0" borderId="2" xfId="0" applyFont="1" applyBorder="1" applyAlignment="1">
      <alignment horizontal="left" wrapText="1"/>
    </xf>
    <xf numFmtId="0" fontId="11" fillId="0" borderId="6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right" vertical="top"/>
    </xf>
    <xf numFmtId="0" fontId="6" fillId="2" borderId="1" xfId="0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right" vertical="top"/>
    </xf>
    <xf numFmtId="0" fontId="6" fillId="0" borderId="1" xfId="0" applyFont="1" applyFill="1" applyBorder="1"/>
    <xf numFmtId="165" fontId="6" fillId="0" borderId="1" xfId="0" applyNumberFormat="1" applyFont="1" applyFill="1" applyBorder="1"/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/>
    </xf>
    <xf numFmtId="165" fontId="2" fillId="0" borderId="11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left"/>
    </xf>
    <xf numFmtId="0" fontId="6" fillId="2" borderId="15" xfId="0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6" fillId="3" borderId="0" xfId="0" applyNumberFormat="1" applyFont="1" applyFill="1" applyBorder="1" applyAlignment="1">
      <alignment horizontal="left" wrapText="1"/>
    </xf>
    <xf numFmtId="49" fontId="6" fillId="3" borderId="0" xfId="0" applyNumberFormat="1" applyFont="1" applyFill="1" applyBorder="1" applyAlignment="1">
      <alignment horizontal="left"/>
    </xf>
    <xf numFmtId="49" fontId="6" fillId="3" borderId="8" xfId="0" applyNumberFormat="1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1" fillId="0" borderId="8" xfId="0" applyNumberFormat="1" applyFont="1" applyBorder="1" applyAlignment="1">
      <alignment horizontal="left"/>
    </xf>
    <xf numFmtId="49" fontId="11" fillId="0" borderId="7" xfId="0" applyNumberFormat="1" applyFont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horizontal="left"/>
    </xf>
    <xf numFmtId="0" fontId="2" fillId="3" borderId="11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/>
    </xf>
    <xf numFmtId="49" fontId="6" fillId="3" borderId="12" xfId="0" applyNumberFormat="1" applyFont="1" applyFill="1" applyBorder="1" applyAlignment="1">
      <alignment horizontal="left" vertical="top"/>
    </xf>
    <xf numFmtId="49" fontId="6" fillId="3" borderId="14" xfId="0" applyNumberFormat="1" applyFont="1" applyFill="1" applyBorder="1" applyAlignment="1">
      <alignment horizontal="left" vertical="top"/>
    </xf>
    <xf numFmtId="49" fontId="6" fillId="3" borderId="10" xfId="0" applyNumberFormat="1" applyFont="1" applyFill="1" applyBorder="1" applyAlignment="1">
      <alignment horizontal="left" vertical="top"/>
    </xf>
    <xf numFmtId="49" fontId="6" fillId="3" borderId="7" xfId="0" applyNumberFormat="1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left" vertical="top"/>
    </xf>
    <xf numFmtId="0" fontId="6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 wrapText="1"/>
    </xf>
    <xf numFmtId="49" fontId="6" fillId="0" borderId="29" xfId="0" applyNumberFormat="1" applyFont="1" applyFill="1" applyBorder="1" applyAlignment="1">
      <alignment horizontal="right" vertical="top"/>
    </xf>
    <xf numFmtId="49" fontId="6" fillId="0" borderId="6" xfId="0" applyNumberFormat="1" applyFont="1" applyFill="1" applyBorder="1" applyAlignment="1">
      <alignment horizontal="right" vertical="top"/>
    </xf>
    <xf numFmtId="165" fontId="6" fillId="4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/>
    </xf>
    <xf numFmtId="0" fontId="6" fillId="0" borderId="44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11" fillId="3" borderId="2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right" vertical="top" wrapText="1"/>
    </xf>
    <xf numFmtId="49" fontId="6" fillId="0" borderId="7" xfId="0" applyNumberFormat="1" applyFont="1" applyBorder="1" applyAlignment="1">
      <alignment horizontal="right" vertical="top" wrapText="1"/>
    </xf>
    <xf numFmtId="49" fontId="6" fillId="0" borderId="29" xfId="0" applyNumberFormat="1" applyFont="1" applyFill="1" applyBorder="1" applyAlignment="1">
      <alignment vertical="top"/>
    </xf>
    <xf numFmtId="49" fontId="6" fillId="0" borderId="6" xfId="0" applyNumberFormat="1" applyFont="1" applyFill="1" applyBorder="1" applyAlignment="1">
      <alignment vertical="top"/>
    </xf>
    <xf numFmtId="165" fontId="6" fillId="4" borderId="29" xfId="0" applyNumberFormat="1" applyFont="1" applyFill="1" applyBorder="1" applyAlignment="1">
      <alignment horizontal="right" vertical="top"/>
    </xf>
    <xf numFmtId="165" fontId="6" fillId="4" borderId="6" xfId="0" applyNumberFormat="1" applyFont="1" applyFill="1" applyBorder="1" applyAlignment="1">
      <alignment horizontal="right" vertical="top"/>
    </xf>
    <xf numFmtId="165" fontId="2" fillId="0" borderId="12" xfId="0" applyNumberFormat="1" applyFont="1" applyFill="1" applyBorder="1" applyAlignment="1">
      <alignment horizontal="right" vertical="top"/>
    </xf>
    <xf numFmtId="165" fontId="2" fillId="0" borderId="10" xfId="0" applyNumberFormat="1" applyFont="1" applyFill="1" applyBorder="1" applyAlignment="1">
      <alignment horizontal="right" vertical="top"/>
    </xf>
    <xf numFmtId="0" fontId="6" fillId="0" borderId="6" xfId="0" applyFont="1" applyFill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49" fontId="6" fillId="0" borderId="1" xfId="0" applyNumberFormat="1" applyFont="1" applyFill="1" applyBorder="1" applyAlignment="1">
      <alignment vertical="top"/>
    </xf>
    <xf numFmtId="49" fontId="6" fillId="0" borderId="11" xfId="0" applyNumberFormat="1" applyFont="1" applyFill="1" applyBorder="1" applyAlignment="1">
      <alignment vertical="top"/>
    </xf>
    <xf numFmtId="0" fontId="11" fillId="0" borderId="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49" fontId="6" fillId="3" borderId="13" xfId="0" applyNumberFormat="1" applyFont="1" applyFill="1" applyBorder="1" applyAlignment="1">
      <alignment horizontal="left" vertical="top"/>
    </xf>
    <xf numFmtId="49" fontId="6" fillId="3" borderId="8" xfId="0" applyNumberFormat="1" applyFont="1" applyFill="1" applyBorder="1" applyAlignment="1">
      <alignment horizontal="left" vertical="top"/>
    </xf>
    <xf numFmtId="49" fontId="6" fillId="0" borderId="29" xfId="0" applyNumberFormat="1" applyFont="1" applyBorder="1" applyAlignment="1">
      <alignment horizontal="right" vertical="top" wrapText="1"/>
    </xf>
    <xf numFmtId="49" fontId="6" fillId="0" borderId="6" xfId="0" applyNumberFormat="1" applyFont="1" applyBorder="1" applyAlignment="1">
      <alignment horizontal="right" vertical="top" wrapText="1"/>
    </xf>
    <xf numFmtId="49" fontId="6" fillId="0" borderId="9" xfId="0" applyNumberFormat="1" applyFont="1" applyFill="1" applyBorder="1" applyAlignment="1">
      <alignment vertical="top"/>
    </xf>
    <xf numFmtId="49" fontId="6" fillId="0" borderId="29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49" fontId="6" fillId="3" borderId="12" xfId="0" applyNumberFormat="1" applyFont="1" applyFill="1" applyBorder="1" applyAlignment="1">
      <alignment vertical="top"/>
    </xf>
    <xf numFmtId="49" fontId="6" fillId="3" borderId="14" xfId="0" applyNumberFormat="1" applyFont="1" applyFill="1" applyBorder="1" applyAlignment="1">
      <alignment vertical="top"/>
    </xf>
    <xf numFmtId="49" fontId="6" fillId="3" borderId="10" xfId="0" applyNumberFormat="1" applyFont="1" applyFill="1" applyBorder="1" applyAlignment="1">
      <alignment vertical="top"/>
    </xf>
    <xf numFmtId="49" fontId="6" fillId="3" borderId="7" xfId="0" applyNumberFormat="1" applyFont="1" applyFill="1" applyBorder="1" applyAlignment="1">
      <alignment vertical="top"/>
    </xf>
    <xf numFmtId="49" fontId="6" fillId="0" borderId="11" xfId="0" applyNumberFormat="1" applyFont="1" applyBorder="1" applyAlignment="1">
      <alignment vertical="top"/>
    </xf>
    <xf numFmtId="49" fontId="6" fillId="0" borderId="9" xfId="0" applyNumberFormat="1" applyFont="1" applyBorder="1" applyAlignment="1">
      <alignment vertical="top"/>
    </xf>
    <xf numFmtId="0" fontId="6" fillId="3" borderId="0" xfId="0" applyFont="1" applyFill="1" applyBorder="1" applyAlignment="1">
      <alignment horizontal="right" vertical="center"/>
    </xf>
    <xf numFmtId="49" fontId="6" fillId="3" borderId="3" xfId="0" applyNumberFormat="1" applyFont="1" applyFill="1" applyBorder="1" applyAlignment="1">
      <alignment horizontal="left" wrapText="1"/>
    </xf>
    <xf numFmtId="49" fontId="6" fillId="3" borderId="4" xfId="0" applyNumberFormat="1" applyFont="1" applyFill="1" applyBorder="1" applyAlignment="1">
      <alignment horizontal="left" wrapText="1"/>
    </xf>
    <xf numFmtId="0" fontId="11" fillId="3" borderId="4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vertical="top"/>
    </xf>
    <xf numFmtId="49" fontId="2" fillId="0" borderId="13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/>
    </xf>
    <xf numFmtId="49" fontId="2" fillId="0" borderId="8" xfId="0" applyNumberFormat="1" applyFont="1" applyFill="1" applyBorder="1" applyAlignment="1">
      <alignment vertical="top"/>
    </xf>
    <xf numFmtId="49" fontId="2" fillId="0" borderId="14" xfId="0" applyNumberFormat="1" applyFont="1" applyFill="1" applyBorder="1" applyAlignment="1">
      <alignment horizontal="right" vertical="top" wrapText="1"/>
    </xf>
    <xf numFmtId="49" fontId="2" fillId="0" borderId="7" xfId="0" applyNumberFormat="1" applyFont="1" applyFill="1" applyBorder="1" applyAlignment="1">
      <alignment horizontal="right" vertical="top" wrapText="1"/>
    </xf>
    <xf numFmtId="49" fontId="2" fillId="0" borderId="29" xfId="0" applyNumberFormat="1" applyFont="1" applyFill="1" applyBorder="1" applyAlignment="1">
      <alignment vertical="top"/>
    </xf>
    <xf numFmtId="49" fontId="2" fillId="0" borderId="6" xfId="0" applyNumberFormat="1" applyFont="1" applyFill="1" applyBorder="1" applyAlignment="1">
      <alignment vertical="top"/>
    </xf>
    <xf numFmtId="165" fontId="2" fillId="4" borderId="29" xfId="0" applyNumberFormat="1" applyFont="1" applyFill="1" applyBorder="1" applyAlignment="1">
      <alignment horizontal="right" vertical="top"/>
    </xf>
    <xf numFmtId="165" fontId="2" fillId="4" borderId="6" xfId="0" applyNumberFormat="1" applyFont="1" applyFill="1" applyBorder="1" applyAlignment="1">
      <alignment horizontal="right" vertical="top"/>
    </xf>
    <xf numFmtId="165" fontId="2" fillId="0" borderId="29" xfId="0" applyNumberFormat="1" applyFont="1" applyFill="1" applyBorder="1" applyAlignment="1">
      <alignment horizontal="right" vertical="top"/>
    </xf>
    <xf numFmtId="165" fontId="2" fillId="0" borderId="6" xfId="0" applyNumberFormat="1" applyFont="1" applyFill="1" applyBorder="1" applyAlignment="1">
      <alignment horizontal="right" vertical="top"/>
    </xf>
    <xf numFmtId="165" fontId="6" fillId="4" borderId="1" xfId="0" applyNumberFormat="1" applyFont="1" applyFill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0" fontId="2" fillId="0" borderId="2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2" fillId="4" borderId="1" xfId="0" applyNumberFormat="1" applyFont="1" applyFill="1" applyBorder="1" applyAlignment="1">
      <alignment horizontal="center" vertical="top"/>
    </xf>
    <xf numFmtId="49" fontId="2" fillId="0" borderId="29" xfId="0" applyNumberFormat="1" applyFont="1" applyBorder="1" applyAlignment="1">
      <alignment horizontal="left" vertical="top"/>
    </xf>
    <xf numFmtId="49" fontId="2" fillId="0" borderId="6" xfId="0" applyNumberFormat="1" applyFont="1" applyBorder="1" applyAlignment="1">
      <alignment horizontal="left" vertical="top"/>
    </xf>
    <xf numFmtId="0" fontId="2" fillId="0" borderId="14" xfId="0" applyNumberFormat="1" applyFont="1" applyBorder="1" applyAlignment="1">
      <alignment horizontal="right" vertical="top" wrapText="1"/>
    </xf>
    <xf numFmtId="0" fontId="2" fillId="0" borderId="7" xfId="0" applyNumberFormat="1" applyFont="1" applyBorder="1" applyAlignment="1">
      <alignment horizontal="right" vertical="top" wrapText="1"/>
    </xf>
    <xf numFmtId="0" fontId="2" fillId="0" borderId="29" xfId="0" applyNumberFormat="1" applyFont="1" applyBorder="1" applyAlignment="1">
      <alignment horizontal="right" vertical="top" wrapText="1"/>
    </xf>
    <xf numFmtId="0" fontId="2" fillId="0" borderId="6" xfId="0" applyNumberFormat="1" applyFont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2" borderId="42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49" fontId="2" fillId="0" borderId="7" xfId="0" applyNumberFormat="1" applyFont="1" applyFill="1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right" vertical="top"/>
    </xf>
    <xf numFmtId="0" fontId="2" fillId="0" borderId="29" xfId="0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49" fontId="2" fillId="0" borderId="29" xfId="0" applyNumberFormat="1" applyFont="1" applyBorder="1" applyAlignment="1">
      <alignment horizontal="right" vertical="top" wrapText="1"/>
    </xf>
    <xf numFmtId="49" fontId="2" fillId="0" borderId="6" xfId="0" applyNumberFormat="1" applyFont="1" applyBorder="1" applyAlignment="1">
      <alignment horizontal="right" vertical="top" wrapText="1"/>
    </xf>
    <xf numFmtId="49" fontId="2" fillId="0" borderId="9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right" vertical="top" wrapText="1"/>
    </xf>
    <xf numFmtId="0" fontId="2" fillId="0" borderId="46" xfId="0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right" vertical="top"/>
    </xf>
    <xf numFmtId="0" fontId="2" fillId="0" borderId="4" xfId="0" applyFont="1" applyFill="1" applyBorder="1" applyAlignment="1">
      <alignment horizontal="right" vertical="top"/>
    </xf>
    <xf numFmtId="0" fontId="2" fillId="0" borderId="7" xfId="0" applyFont="1" applyFill="1" applyBorder="1" applyAlignment="1">
      <alignment horizontal="right" vertical="top"/>
    </xf>
    <xf numFmtId="49" fontId="6" fillId="0" borderId="29" xfId="0" applyNumberFormat="1" applyFont="1" applyFill="1" applyBorder="1" applyAlignment="1">
      <alignment horizontal="right" vertical="top" wrapText="1"/>
    </xf>
    <xf numFmtId="49" fontId="6" fillId="0" borderId="6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right" vertical="top" wrapText="1"/>
    </xf>
    <xf numFmtId="165" fontId="2" fillId="4" borderId="1" xfId="0" applyNumberFormat="1" applyFont="1" applyFill="1" applyBorder="1" applyAlignment="1">
      <alignment horizontal="right" vertical="top"/>
    </xf>
    <xf numFmtId="0" fontId="2" fillId="0" borderId="1" xfId="0" applyNumberFormat="1" applyFont="1" applyBorder="1" applyAlignment="1">
      <alignment horizontal="right" vertical="top" wrapText="1"/>
    </xf>
    <xf numFmtId="0" fontId="3" fillId="0" borderId="2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165" fontId="2" fillId="4" borderId="2" xfId="0" applyNumberFormat="1" applyFont="1" applyFill="1" applyBorder="1" applyAlignment="1">
      <alignment horizontal="right" vertical="top"/>
    </xf>
    <xf numFmtId="0" fontId="2" fillId="0" borderId="29" xfId="0" applyNumberFormat="1" applyFont="1" applyFill="1" applyBorder="1" applyAlignment="1">
      <alignment horizontal="right" vertical="top" wrapText="1"/>
    </xf>
    <xf numFmtId="0" fontId="2" fillId="0" borderId="6" xfId="0" applyNumberFormat="1" applyFont="1" applyFill="1" applyBorder="1" applyAlignment="1">
      <alignment horizontal="right" vertical="top" wrapText="1"/>
    </xf>
    <xf numFmtId="49" fontId="2" fillId="0" borderId="29" xfId="0" applyNumberFormat="1" applyFont="1" applyFill="1" applyBorder="1" applyAlignment="1">
      <alignment horizontal="left" vertical="top"/>
    </xf>
    <xf numFmtId="49" fontId="2" fillId="0" borderId="6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right" vertical="top" wrapText="1"/>
    </xf>
    <xf numFmtId="49" fontId="2" fillId="0" borderId="2" xfId="0" applyNumberFormat="1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right" vertical="top"/>
    </xf>
    <xf numFmtId="49" fontId="2" fillId="0" borderId="29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right" vertical="top" wrapText="1"/>
    </xf>
    <xf numFmtId="165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vertical="top" wrapText="1"/>
    </xf>
    <xf numFmtId="1" fontId="2" fillId="0" borderId="29" xfId="0" applyNumberFormat="1" applyFont="1" applyBorder="1" applyAlignment="1">
      <alignment horizontal="right" vertical="top" wrapText="1"/>
    </xf>
    <xf numFmtId="1" fontId="2" fillId="0" borderId="6" xfId="0" applyNumberFormat="1" applyFont="1" applyBorder="1" applyAlignment="1">
      <alignment horizontal="right" vertical="top" wrapText="1"/>
    </xf>
    <xf numFmtId="1" fontId="2" fillId="0" borderId="29" xfId="0" applyNumberFormat="1" applyFont="1" applyBorder="1" applyAlignment="1">
      <alignment horizontal="left" vertical="top" wrapText="1"/>
    </xf>
    <xf numFmtId="1" fontId="2" fillId="0" borderId="6" xfId="0" applyNumberFormat="1" applyFont="1" applyBorder="1" applyAlignment="1">
      <alignment horizontal="left" vertical="top" wrapText="1"/>
    </xf>
    <xf numFmtId="0" fontId="3" fillId="0" borderId="43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49" fontId="2" fillId="0" borderId="3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2" fontId="2" fillId="0" borderId="29" xfId="0" applyNumberFormat="1" applyFont="1" applyBorder="1" applyAlignment="1">
      <alignment horizontal="right" vertical="top" wrapText="1"/>
    </xf>
    <xf numFmtId="2" fontId="2" fillId="0" borderId="6" xfId="0" applyNumberFormat="1" applyFont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0" fontId="2" fillId="5" borderId="42" xfId="0" applyFont="1" applyFill="1" applyBorder="1" applyAlignment="1">
      <alignment horizontal="left"/>
    </xf>
    <xf numFmtId="0" fontId="2" fillId="5" borderId="27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left" wrapText="1"/>
    </xf>
    <xf numFmtId="0" fontId="3" fillId="0" borderId="44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1" fontId="2" fillId="0" borderId="1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vertical="top"/>
    </xf>
    <xf numFmtId="49" fontId="2" fillId="0" borderId="29" xfId="0" applyNumberFormat="1" applyFont="1" applyBorder="1" applyAlignment="1">
      <alignment vertical="top"/>
    </xf>
    <xf numFmtId="49" fontId="2" fillId="0" borderId="6" xfId="0" applyNumberFormat="1" applyFont="1" applyBorder="1" applyAlignment="1">
      <alignment vertical="top"/>
    </xf>
    <xf numFmtId="0" fontId="2" fillId="2" borderId="19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0" borderId="9" xfId="0" applyNumberFormat="1" applyFont="1" applyBorder="1" applyAlignment="1">
      <alignment horizontal="right" vertical="top" wrapText="1"/>
    </xf>
    <xf numFmtId="0" fontId="2" fillId="5" borderId="19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left"/>
    </xf>
    <xf numFmtId="0" fontId="2" fillId="5" borderId="15" xfId="0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wrapText="1"/>
    </xf>
    <xf numFmtId="0" fontId="2" fillId="2" borderId="11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49" fontId="2" fillId="0" borderId="29" xfId="0" applyNumberFormat="1" applyFont="1" applyBorder="1" applyAlignment="1">
      <alignment horizontal="right" vertical="top"/>
    </xf>
    <xf numFmtId="49" fontId="2" fillId="0" borderId="6" xfId="0" applyNumberFormat="1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right" vertical="top"/>
    </xf>
    <xf numFmtId="0" fontId="2" fillId="0" borderId="11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2" fillId="0" borderId="1" xfId="0" applyNumberFormat="1" applyFont="1" applyBorder="1" applyAlignment="1">
      <alignment horizontal="right" vertical="top" wrapText="1"/>
    </xf>
    <xf numFmtId="49" fontId="12" fillId="0" borderId="1" xfId="0" applyNumberFormat="1" applyFont="1" applyBorder="1" applyAlignment="1">
      <alignment horizontal="left" vertical="top"/>
    </xf>
    <xf numFmtId="165" fontId="12" fillId="0" borderId="1" xfId="0" applyNumberFormat="1" applyFont="1" applyFill="1" applyBorder="1" applyAlignment="1">
      <alignment horizontal="right" vertical="top"/>
    </xf>
    <xf numFmtId="49" fontId="12" fillId="0" borderId="29" xfId="0" applyNumberFormat="1" applyFont="1" applyBorder="1" applyAlignment="1">
      <alignment horizontal="center"/>
    </xf>
    <xf numFmtId="0" fontId="12" fillId="0" borderId="6" xfId="0" applyFont="1" applyFill="1" applyBorder="1" applyAlignment="1">
      <alignment horizontal="left" wrapText="1"/>
    </xf>
    <xf numFmtId="49" fontId="12" fillId="0" borderId="6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Border="1" applyAlignment="1">
      <alignment wrapText="1"/>
    </xf>
    <xf numFmtId="2" fontId="12" fillId="0" borderId="1" xfId="0" applyNumberFormat="1" applyFont="1" applyBorder="1" applyAlignment="1">
      <alignment horizontal="right" vertical="top" wrapText="1"/>
    </xf>
    <xf numFmtId="2" fontId="12" fillId="0" borderId="1" xfId="0" applyNumberFormat="1" applyFont="1" applyBorder="1" applyAlignment="1">
      <alignment horizontal="left" vertical="top" wrapText="1"/>
    </xf>
    <xf numFmtId="165" fontId="12" fillId="4" borderId="1" xfId="0" applyNumberFormat="1" applyFont="1" applyFill="1" applyBorder="1" applyAlignment="1">
      <alignment horizontal="right" vertical="top"/>
    </xf>
    <xf numFmtId="49" fontId="12" fillId="0" borderId="1" xfId="0" applyNumberFormat="1" applyFont="1" applyFill="1" applyBorder="1" applyAlignment="1">
      <alignment horizontal="center"/>
    </xf>
    <xf numFmtId="0" fontId="12" fillId="0" borderId="29" xfId="0" applyFont="1" applyBorder="1"/>
    <xf numFmtId="49" fontId="12" fillId="0" borderId="1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objektor.cz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2"/>
  <sheetViews>
    <sheetView tabSelected="1" view="pageBreakPreview" zoomScale="85" zoomScaleSheetLayoutView="85" zoomScalePageLayoutView="110" workbookViewId="0" topLeftCell="A1">
      <selection activeCell="L26" sqref="L26"/>
    </sheetView>
  </sheetViews>
  <sheetFormatPr defaultColWidth="9.140625" defaultRowHeight="15"/>
  <cols>
    <col min="1" max="1" width="27.8515625" style="1" customWidth="1"/>
    <col min="2" max="10" width="9.140625" style="1" customWidth="1"/>
    <col min="11" max="11" width="7.28125" style="1" customWidth="1"/>
    <col min="12" max="12" width="12.8515625" style="1" customWidth="1"/>
    <col min="13" max="16384" width="9.140625" style="1" customWidth="1"/>
  </cols>
  <sheetData>
    <row r="1" spans="1:12" ht="15">
      <c r="A1" s="28" t="s">
        <v>169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4" spans="1:3" ht="15.6">
      <c r="A4" s="15" t="s">
        <v>9</v>
      </c>
      <c r="B4" s="16" t="s">
        <v>11</v>
      </c>
      <c r="C4" s="16"/>
    </row>
    <row r="5" spans="1:3" ht="15.6">
      <c r="A5" s="15"/>
      <c r="B5" s="16"/>
      <c r="C5" s="16"/>
    </row>
    <row r="6" spans="1:5" ht="15.6">
      <c r="A6" s="15" t="s">
        <v>10</v>
      </c>
      <c r="B6" s="16" t="s">
        <v>12</v>
      </c>
      <c r="C6" s="16"/>
      <c r="D6" s="16"/>
      <c r="E6" s="16"/>
    </row>
    <row r="7" spans="1:5" ht="15" customHeight="1">
      <c r="A7" s="15"/>
      <c r="B7" s="16" t="s">
        <v>13</v>
      </c>
      <c r="C7" s="16"/>
      <c r="D7" s="17"/>
      <c r="E7" s="17"/>
    </row>
    <row r="8" spans="1:5" ht="15" customHeight="1">
      <c r="A8" s="15"/>
      <c r="B8" s="16"/>
      <c r="C8" s="16"/>
      <c r="D8" s="17"/>
      <c r="E8" s="17"/>
    </row>
    <row r="9" spans="1:5" ht="15" customHeight="1">
      <c r="A9" s="15" t="s">
        <v>158</v>
      </c>
      <c r="B9" s="16" t="s">
        <v>159</v>
      </c>
      <c r="C9" s="16"/>
      <c r="D9" s="17"/>
      <c r="E9" s="17"/>
    </row>
    <row r="10" spans="1:5" ht="15" customHeight="1">
      <c r="A10" s="15"/>
      <c r="B10" s="16" t="s">
        <v>160</v>
      </c>
      <c r="C10" s="16"/>
      <c r="D10" s="17"/>
      <c r="E10" s="17"/>
    </row>
    <row r="11" spans="1:5" ht="15" customHeight="1">
      <c r="A11" s="15"/>
      <c r="B11" s="18" t="s">
        <v>161</v>
      </c>
      <c r="C11" s="16"/>
      <c r="D11" s="17"/>
      <c r="E11" s="17"/>
    </row>
    <row r="12" spans="4:5" ht="15" customHeight="1">
      <c r="D12" s="17"/>
      <c r="E12" s="17"/>
    </row>
    <row r="13" spans="1:5" ht="15" customHeight="1">
      <c r="A13" s="1" t="s">
        <v>192</v>
      </c>
      <c r="B13" s="37" t="s">
        <v>193</v>
      </c>
      <c r="D13" s="19"/>
      <c r="E13" s="19"/>
    </row>
    <row r="14" spans="4:5" ht="15" customHeight="1">
      <c r="D14" s="17"/>
      <c r="E14" s="17"/>
    </row>
    <row r="15" spans="1:5" ht="15" customHeight="1">
      <c r="A15" s="16" t="s">
        <v>3</v>
      </c>
      <c r="B15" s="16"/>
      <c r="C15" s="16"/>
      <c r="D15" s="17"/>
      <c r="E15" s="17"/>
    </row>
    <row r="16" spans="1:9" ht="30.75" customHeight="1">
      <c r="A16" s="310" t="s">
        <v>4</v>
      </c>
      <c r="B16" s="310"/>
      <c r="C16" s="310"/>
      <c r="D16" s="310"/>
      <c r="E16" s="310"/>
      <c r="F16" s="310"/>
      <c r="G16" s="310"/>
      <c r="H16" s="310"/>
      <c r="I16" s="310"/>
    </row>
    <row r="17" spans="1:9" ht="15">
      <c r="A17" s="311" t="s">
        <v>5</v>
      </c>
      <c r="B17" s="311"/>
      <c r="C17" s="311"/>
      <c r="D17" s="311"/>
      <c r="E17" s="311"/>
      <c r="F17" s="311"/>
      <c r="G17" s="311"/>
      <c r="H17" s="311"/>
      <c r="I17" s="311"/>
    </row>
    <row r="18" spans="1:9" ht="30" customHeight="1">
      <c r="A18" s="310" t="s">
        <v>139</v>
      </c>
      <c r="B18" s="310"/>
      <c r="C18" s="310"/>
      <c r="D18" s="310"/>
      <c r="E18" s="310"/>
      <c r="F18" s="310"/>
      <c r="G18" s="310"/>
      <c r="H18" s="310"/>
      <c r="I18" s="310"/>
    </row>
    <row r="19" spans="1:12" ht="28.5" customHeight="1">
      <c r="A19" s="310" t="s">
        <v>140</v>
      </c>
      <c r="B19" s="310"/>
      <c r="C19" s="310"/>
      <c r="D19" s="310"/>
      <c r="E19" s="310"/>
      <c r="F19" s="310"/>
      <c r="G19" s="310"/>
      <c r="H19" s="310"/>
      <c r="I19" s="310"/>
      <c r="J19" s="20"/>
      <c r="K19" s="20"/>
      <c r="L19" s="20"/>
    </row>
    <row r="20" spans="1:9" ht="15">
      <c r="A20" s="310" t="s">
        <v>6</v>
      </c>
      <c r="B20" s="310"/>
      <c r="C20" s="310"/>
      <c r="D20" s="310"/>
      <c r="E20" s="310"/>
      <c r="F20" s="310"/>
      <c r="G20" s="310"/>
      <c r="H20" s="310"/>
      <c r="I20" s="310"/>
    </row>
    <row r="21" spans="1:9" ht="15">
      <c r="A21" s="311" t="s">
        <v>7</v>
      </c>
      <c r="B21" s="311"/>
      <c r="C21" s="311"/>
      <c r="D21" s="311"/>
      <c r="E21" s="311"/>
      <c r="F21" s="311"/>
      <c r="G21" s="311"/>
      <c r="H21" s="311"/>
      <c r="I21" s="311"/>
    </row>
    <row r="22" spans="1:9" ht="15">
      <c r="A22" s="311" t="s">
        <v>8</v>
      </c>
      <c r="B22" s="311"/>
      <c r="C22" s="311"/>
      <c r="D22" s="311"/>
      <c r="E22" s="311"/>
      <c r="F22" s="311"/>
      <c r="G22" s="311"/>
      <c r="H22" s="311"/>
      <c r="I22" s="311"/>
    </row>
  </sheetData>
  <mergeCells count="7">
    <mergeCell ref="A16:I16"/>
    <mergeCell ref="A20:I20"/>
    <mergeCell ref="A21:I21"/>
    <mergeCell ref="A22:I22"/>
    <mergeCell ref="A19:I19"/>
    <mergeCell ref="A18:I18"/>
    <mergeCell ref="A17:I17"/>
  </mergeCells>
  <hyperlinks>
    <hyperlink ref="B11" r:id="rId1" display="mailto:info@objektor.cz"/>
  </hyperlink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2"/>
  <headerFooter>
    <oddHeader>&amp;L&amp;"Replica Pro,Obyčejné"
&amp;R&amp;"Replica Pro,Obyčejné"Soupis prací, dodávek a služeb
</oddHeader>
    <oddFooter>&amp;L&amp;"Replica Pro,Obyčejné"Keltové pod Pálavou / RMM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44"/>
  <sheetViews>
    <sheetView view="pageBreakPreview" zoomScaleSheetLayoutView="100" zoomScalePageLayoutView="85" workbookViewId="0" topLeftCell="A16">
      <selection activeCell="B40" sqref="B40"/>
    </sheetView>
  </sheetViews>
  <sheetFormatPr defaultColWidth="3.140625" defaultRowHeight="15"/>
  <cols>
    <col min="1" max="2" width="7.421875" style="1" customWidth="1"/>
    <col min="3" max="3" width="60.28125" style="4" customWidth="1"/>
    <col min="4" max="4" width="7.421875" style="4" customWidth="1"/>
    <col min="5" max="5" width="7.421875" style="2" customWidth="1"/>
    <col min="6" max="7" width="10.00390625" style="2" customWidth="1"/>
    <col min="8" max="8" width="7.421875" style="2" customWidth="1"/>
    <col min="9" max="9" width="13.57421875" style="2" customWidth="1"/>
    <col min="10" max="16384" width="3.140625" style="1" customWidth="1"/>
  </cols>
  <sheetData>
    <row r="1" spans="1:9" ht="15">
      <c r="A1" s="106" t="s">
        <v>181</v>
      </c>
      <c r="B1" s="107"/>
      <c r="C1" s="109" t="s">
        <v>185</v>
      </c>
      <c r="D1" s="196"/>
      <c r="E1" s="109"/>
      <c r="F1" s="109"/>
      <c r="G1" s="109"/>
      <c r="H1" s="109"/>
      <c r="I1" s="207"/>
    </row>
    <row r="2" spans="1:9" ht="14.7" thickBot="1">
      <c r="A2" s="112" t="s">
        <v>182</v>
      </c>
      <c r="B2" s="113" t="s">
        <v>175</v>
      </c>
      <c r="C2" s="115" t="s">
        <v>255</v>
      </c>
      <c r="D2" s="198"/>
      <c r="E2" s="115"/>
      <c r="F2" s="115"/>
      <c r="G2" s="115"/>
      <c r="H2" s="115"/>
      <c r="I2" s="219"/>
    </row>
    <row r="3" ht="14.7" thickBot="1"/>
    <row r="4" spans="1:9" ht="17.1" customHeight="1">
      <c r="A4" s="148" t="s">
        <v>248</v>
      </c>
      <c r="B4" s="149"/>
      <c r="C4" s="170" t="s">
        <v>256</v>
      </c>
      <c r="D4" s="149" t="s">
        <v>242</v>
      </c>
      <c r="E4" s="93" t="s">
        <v>205</v>
      </c>
      <c r="F4" s="93" t="s">
        <v>206</v>
      </c>
      <c r="G4" s="93" t="s">
        <v>167</v>
      </c>
      <c r="H4" s="93" t="s">
        <v>189</v>
      </c>
      <c r="I4" s="94" t="s">
        <v>194</v>
      </c>
    </row>
    <row r="5" spans="1:9" ht="14.7" thickBot="1">
      <c r="A5" s="517" t="s">
        <v>226</v>
      </c>
      <c r="B5" s="518"/>
      <c r="C5" s="180" t="s">
        <v>283</v>
      </c>
      <c r="D5" s="96">
        <v>1</v>
      </c>
      <c r="E5" s="173" t="s">
        <v>171</v>
      </c>
      <c r="F5" s="97">
        <f>SUM(G15:G36)</f>
        <v>0</v>
      </c>
      <c r="G5" s="174">
        <f>D5*F5</f>
        <v>0</v>
      </c>
      <c r="H5" s="95" t="s">
        <v>190</v>
      </c>
      <c r="I5" s="175" t="s">
        <v>191</v>
      </c>
    </row>
    <row r="6" spans="1:9" ht="17.1" customHeight="1">
      <c r="A6" s="467" t="s">
        <v>268</v>
      </c>
      <c r="B6" s="506"/>
      <c r="C6" s="181" t="s">
        <v>75</v>
      </c>
      <c r="D6" s="220"/>
      <c r="E6" s="181"/>
      <c r="F6" s="220"/>
      <c r="G6" s="181"/>
      <c r="H6" s="221"/>
      <c r="I6" s="229"/>
    </row>
    <row r="7" spans="1:9" ht="28.8">
      <c r="A7" s="469"/>
      <c r="B7" s="469"/>
      <c r="C7" s="4" t="s">
        <v>76</v>
      </c>
      <c r="D7" s="162"/>
      <c r="E7" s="4"/>
      <c r="F7" s="162"/>
      <c r="G7" s="4"/>
      <c r="H7" s="166"/>
      <c r="I7" s="14"/>
    </row>
    <row r="8" spans="1:9" ht="15">
      <c r="A8" s="469"/>
      <c r="B8" s="469"/>
      <c r="C8" s="4" t="s">
        <v>63</v>
      </c>
      <c r="D8" s="162"/>
      <c r="E8" s="4"/>
      <c r="F8" s="162"/>
      <c r="G8" s="4"/>
      <c r="H8" s="166"/>
      <c r="I8" s="14"/>
    </row>
    <row r="9" spans="1:9" ht="43.2">
      <c r="A9" s="469"/>
      <c r="B9" s="469"/>
      <c r="C9" s="4" t="s">
        <v>77</v>
      </c>
      <c r="D9" s="162"/>
      <c r="E9" s="4"/>
      <c r="F9" s="162"/>
      <c r="G9" s="4"/>
      <c r="H9" s="166"/>
      <c r="I9" s="14"/>
    </row>
    <row r="10" spans="1:9" ht="15">
      <c r="A10" s="469"/>
      <c r="B10" s="469"/>
      <c r="C10" s="4" t="s">
        <v>67</v>
      </c>
      <c r="D10" s="162"/>
      <c r="E10" s="4"/>
      <c r="F10" s="162"/>
      <c r="G10" s="4"/>
      <c r="H10" s="166"/>
      <c r="I10" s="14"/>
    </row>
    <row r="11" spans="1:9" ht="28.8">
      <c r="A11" s="469"/>
      <c r="B11" s="469"/>
      <c r="C11" s="4" t="s">
        <v>68</v>
      </c>
      <c r="D11" s="162"/>
      <c r="E11" s="4"/>
      <c r="F11" s="162"/>
      <c r="G11" s="4"/>
      <c r="H11" s="166"/>
      <c r="I11" s="14"/>
    </row>
    <row r="12" spans="1:9" ht="15">
      <c r="A12" s="469"/>
      <c r="B12" s="469"/>
      <c r="C12" s="1" t="s">
        <v>70</v>
      </c>
      <c r="D12" s="205"/>
      <c r="E12" s="139"/>
      <c r="F12" s="205"/>
      <c r="G12" s="139"/>
      <c r="H12" s="166"/>
      <c r="I12" s="14"/>
    </row>
    <row r="13" spans="1:9" ht="15">
      <c r="A13" s="469"/>
      <c r="B13" s="469"/>
      <c r="C13" s="4" t="s">
        <v>78</v>
      </c>
      <c r="D13" s="162"/>
      <c r="E13" s="4"/>
      <c r="F13" s="162"/>
      <c r="G13" s="4"/>
      <c r="H13" s="166"/>
      <c r="I13" s="14"/>
    </row>
    <row r="14" spans="1:9" ht="43.2">
      <c r="A14" s="469"/>
      <c r="B14" s="469"/>
      <c r="C14" s="4" t="s">
        <v>79</v>
      </c>
      <c r="D14" s="162"/>
      <c r="E14" s="4"/>
      <c r="F14" s="162"/>
      <c r="G14" s="4"/>
      <c r="H14" s="166"/>
      <c r="I14" s="14"/>
    </row>
    <row r="15" spans="1:9" ht="15">
      <c r="A15" s="471"/>
      <c r="B15" s="471"/>
      <c r="C15" s="168" t="s">
        <v>65</v>
      </c>
      <c r="D15" s="163"/>
      <c r="E15" s="168"/>
      <c r="F15" s="163"/>
      <c r="G15" s="168"/>
      <c r="H15" s="167"/>
      <c r="I15" s="23"/>
    </row>
    <row r="16" spans="1:9" s="28" customFormat="1" ht="15.75" customHeight="1">
      <c r="A16" s="498" t="s">
        <v>170</v>
      </c>
      <c r="B16" s="498"/>
      <c r="C16" s="145" t="s">
        <v>234</v>
      </c>
      <c r="D16" s="145"/>
      <c r="E16" s="143"/>
      <c r="F16" s="143"/>
      <c r="G16" s="143"/>
      <c r="H16" s="143"/>
      <c r="I16" s="143"/>
    </row>
    <row r="17" spans="1:9" ht="15">
      <c r="A17" s="519" t="s">
        <v>172</v>
      </c>
      <c r="B17" s="520"/>
      <c r="C17" s="251" t="s">
        <v>29</v>
      </c>
      <c r="D17" s="495">
        <v>177</v>
      </c>
      <c r="E17" s="492" t="s">
        <v>22</v>
      </c>
      <c r="F17" s="494">
        <v>0</v>
      </c>
      <c r="G17" s="433">
        <f>D17*F17</f>
        <v>0</v>
      </c>
      <c r="H17" s="445"/>
      <c r="I17" s="445"/>
    </row>
    <row r="18" spans="1:9" ht="28.8">
      <c r="A18" s="480"/>
      <c r="B18" s="521"/>
      <c r="C18" s="254" t="s">
        <v>30</v>
      </c>
      <c r="D18" s="495"/>
      <c r="E18" s="492"/>
      <c r="F18" s="494"/>
      <c r="G18" s="433"/>
      <c r="H18" s="445"/>
      <c r="I18" s="445"/>
    </row>
    <row r="19" spans="1:9" ht="15">
      <c r="A19" s="478" t="s">
        <v>173</v>
      </c>
      <c r="B19" s="522"/>
      <c r="C19" s="260" t="s">
        <v>40</v>
      </c>
      <c r="D19" s="508">
        <v>32</v>
      </c>
      <c r="E19" s="512" t="s">
        <v>22</v>
      </c>
      <c r="F19" s="494">
        <v>0</v>
      </c>
      <c r="G19" s="433">
        <f>D19*F19</f>
        <v>0</v>
      </c>
      <c r="H19" s="463"/>
      <c r="I19" s="463"/>
    </row>
    <row r="20" spans="1:9" ht="43.2">
      <c r="A20" s="480"/>
      <c r="B20" s="521"/>
      <c r="C20" s="254" t="s">
        <v>58</v>
      </c>
      <c r="D20" s="508"/>
      <c r="E20" s="512"/>
      <c r="F20" s="494"/>
      <c r="G20" s="433"/>
      <c r="H20" s="464"/>
      <c r="I20" s="464"/>
    </row>
    <row r="21" spans="1:9" ht="15">
      <c r="A21" s="459" t="s">
        <v>174</v>
      </c>
      <c r="B21" s="523"/>
      <c r="C21" s="200" t="s">
        <v>32</v>
      </c>
      <c r="D21" s="525">
        <v>42</v>
      </c>
      <c r="E21" s="437" t="s">
        <v>21</v>
      </c>
      <c r="F21" s="494">
        <v>0</v>
      </c>
      <c r="G21" s="433">
        <f>D21*F21</f>
        <v>0</v>
      </c>
      <c r="H21" s="463"/>
      <c r="I21" s="463"/>
    </row>
    <row r="22" spans="1:9" ht="43.2">
      <c r="A22" s="461"/>
      <c r="B22" s="524"/>
      <c r="C22" s="254" t="s">
        <v>307</v>
      </c>
      <c r="D22" s="526"/>
      <c r="E22" s="438"/>
      <c r="F22" s="494"/>
      <c r="G22" s="433"/>
      <c r="H22" s="464"/>
      <c r="I22" s="464"/>
    </row>
    <row r="23" spans="1:9" ht="15" customHeight="1">
      <c r="A23" s="459" t="s">
        <v>175</v>
      </c>
      <c r="B23" s="460"/>
      <c r="C23" s="253" t="s">
        <v>271</v>
      </c>
      <c r="D23" s="525">
        <v>21</v>
      </c>
      <c r="E23" s="437" t="s">
        <v>21</v>
      </c>
      <c r="F23" s="494">
        <v>0</v>
      </c>
      <c r="G23" s="433">
        <f>D23*F23</f>
        <v>0</v>
      </c>
      <c r="H23" s="463"/>
      <c r="I23" s="463"/>
    </row>
    <row r="24" spans="1:9" ht="28.8">
      <c r="A24" s="461"/>
      <c r="B24" s="462"/>
      <c r="C24" s="254" t="s">
        <v>299</v>
      </c>
      <c r="D24" s="526"/>
      <c r="E24" s="438"/>
      <c r="F24" s="494"/>
      <c r="G24" s="433"/>
      <c r="H24" s="464"/>
      <c r="I24" s="464"/>
    </row>
    <row r="25" spans="1:9" ht="15">
      <c r="A25" s="458" t="s">
        <v>176</v>
      </c>
      <c r="B25" s="458"/>
      <c r="C25" s="260" t="s">
        <v>49</v>
      </c>
      <c r="D25" s="441">
        <v>1.3</v>
      </c>
      <c r="E25" s="437" t="s">
        <v>21</v>
      </c>
      <c r="F25" s="494">
        <v>0</v>
      </c>
      <c r="G25" s="433">
        <f>D25*F25</f>
        <v>0</v>
      </c>
      <c r="H25" s="463"/>
      <c r="I25" s="463"/>
    </row>
    <row r="26" spans="1:9" ht="28.8">
      <c r="A26" s="458"/>
      <c r="B26" s="458"/>
      <c r="C26" s="254" t="s">
        <v>80</v>
      </c>
      <c r="D26" s="442"/>
      <c r="E26" s="438"/>
      <c r="F26" s="494"/>
      <c r="G26" s="433"/>
      <c r="H26" s="464"/>
      <c r="I26" s="464"/>
    </row>
    <row r="27" spans="1:9" ht="15" customHeight="1">
      <c r="A27" s="454" t="s">
        <v>177</v>
      </c>
      <c r="B27" s="454"/>
      <c r="C27" s="264" t="s">
        <v>257</v>
      </c>
      <c r="D27" s="441">
        <v>4.2</v>
      </c>
      <c r="E27" s="437" t="s">
        <v>22</v>
      </c>
      <c r="F27" s="494">
        <v>0</v>
      </c>
      <c r="G27" s="433">
        <f>D27*F27</f>
        <v>0</v>
      </c>
      <c r="H27" s="463"/>
      <c r="I27" s="463"/>
    </row>
    <row r="28" spans="1:9" ht="43.2">
      <c r="A28" s="454"/>
      <c r="B28" s="454"/>
      <c r="C28" s="254" t="s">
        <v>300</v>
      </c>
      <c r="D28" s="442"/>
      <c r="E28" s="438"/>
      <c r="F28" s="494"/>
      <c r="G28" s="433"/>
      <c r="H28" s="464"/>
      <c r="I28" s="464"/>
    </row>
    <row r="29" spans="1:9" ht="15" customHeight="1">
      <c r="A29" s="454" t="s">
        <v>178</v>
      </c>
      <c r="B29" s="454"/>
      <c r="C29" s="161" t="s">
        <v>289</v>
      </c>
      <c r="D29" s="513">
        <v>2</v>
      </c>
      <c r="E29" s="437" t="s">
        <v>171</v>
      </c>
      <c r="F29" s="494">
        <v>0</v>
      </c>
      <c r="G29" s="433">
        <f>D29*F29</f>
        <v>0</v>
      </c>
      <c r="H29" s="463"/>
      <c r="I29" s="463"/>
    </row>
    <row r="30" spans="1:9" ht="28.8">
      <c r="A30" s="454"/>
      <c r="B30" s="454"/>
      <c r="C30" s="202" t="s">
        <v>278</v>
      </c>
      <c r="D30" s="514"/>
      <c r="E30" s="438"/>
      <c r="F30" s="494"/>
      <c r="G30" s="433"/>
      <c r="H30" s="464"/>
      <c r="I30" s="464"/>
    </row>
    <row r="31" spans="1:9" ht="15">
      <c r="A31" s="478" t="s">
        <v>179</v>
      </c>
      <c r="B31" s="479"/>
      <c r="C31" s="201" t="s">
        <v>279</v>
      </c>
      <c r="D31" s="513">
        <v>1</v>
      </c>
      <c r="E31" s="515" t="s">
        <v>171</v>
      </c>
      <c r="F31" s="494">
        <v>0</v>
      </c>
      <c r="G31" s="433">
        <f>D31*F31</f>
        <v>0</v>
      </c>
      <c r="H31" s="463"/>
      <c r="I31" s="463"/>
    </row>
    <row r="32" spans="1:9" ht="15">
      <c r="A32" s="480"/>
      <c r="B32" s="481"/>
      <c r="C32" s="202" t="s">
        <v>280</v>
      </c>
      <c r="D32" s="514"/>
      <c r="E32" s="516"/>
      <c r="F32" s="494"/>
      <c r="G32" s="433"/>
      <c r="H32" s="464"/>
      <c r="I32" s="464"/>
    </row>
    <row r="33" spans="1:9" ht="15">
      <c r="A33" s="458" t="s">
        <v>180</v>
      </c>
      <c r="B33" s="458"/>
      <c r="C33" s="178" t="s">
        <v>33</v>
      </c>
      <c r="D33" s="195" t="s">
        <v>232</v>
      </c>
      <c r="E33" s="194" t="s">
        <v>171</v>
      </c>
      <c r="F33" s="138">
        <v>0</v>
      </c>
      <c r="G33" s="137">
        <f>D33*F33</f>
        <v>0</v>
      </c>
      <c r="H33" s="153"/>
      <c r="I33" s="153"/>
    </row>
    <row r="34" spans="1:9" ht="15">
      <c r="A34" s="458" t="s">
        <v>252</v>
      </c>
      <c r="B34" s="458"/>
      <c r="C34" s="147" t="s">
        <v>23</v>
      </c>
      <c r="D34" s="195">
        <v>1</v>
      </c>
      <c r="E34" s="194" t="s">
        <v>171</v>
      </c>
      <c r="F34" s="138">
        <v>0</v>
      </c>
      <c r="G34" s="137">
        <f aca="true" t="shared" si="0" ref="G34:G36">D34*F34</f>
        <v>0</v>
      </c>
      <c r="H34" s="153"/>
      <c r="I34" s="153"/>
    </row>
    <row r="35" spans="1:9" ht="15">
      <c r="A35" s="458" t="s">
        <v>258</v>
      </c>
      <c r="B35" s="458"/>
      <c r="C35" s="152" t="s">
        <v>233</v>
      </c>
      <c r="D35" s="195" t="s">
        <v>232</v>
      </c>
      <c r="E35" s="194" t="s">
        <v>171</v>
      </c>
      <c r="F35" s="138">
        <v>0</v>
      </c>
      <c r="G35" s="137">
        <f t="shared" si="0"/>
        <v>0</v>
      </c>
      <c r="H35" s="153"/>
      <c r="I35" s="153"/>
    </row>
    <row r="36" spans="1:9" ht="15">
      <c r="A36" s="458" t="s">
        <v>290</v>
      </c>
      <c r="B36" s="458"/>
      <c r="C36" s="146" t="s">
        <v>251</v>
      </c>
      <c r="D36" s="195">
        <v>1</v>
      </c>
      <c r="E36" s="194" t="s">
        <v>171</v>
      </c>
      <c r="F36" s="155">
        <v>0</v>
      </c>
      <c r="G36" s="144">
        <f t="shared" si="0"/>
        <v>0</v>
      </c>
      <c r="H36" s="153"/>
      <c r="I36" s="153"/>
    </row>
    <row r="37" spans="1:9" ht="15">
      <c r="A37" s="130"/>
      <c r="B37" s="2"/>
      <c r="C37" s="1"/>
      <c r="D37" s="7"/>
      <c r="E37" s="3"/>
      <c r="F37" s="3"/>
      <c r="G37" s="222"/>
      <c r="H37" s="3"/>
      <c r="I37" s="3"/>
    </row>
    <row r="38" spans="1:9" ht="15">
      <c r="A38" s="131" t="s">
        <v>39</v>
      </c>
      <c r="B38" s="140"/>
      <c r="D38" s="7"/>
      <c r="E38" s="3"/>
      <c r="F38" s="3"/>
      <c r="G38" s="3"/>
      <c r="H38" s="3"/>
      <c r="I38" s="3"/>
    </row>
    <row r="39" spans="1:9" ht="15">
      <c r="A39" s="130"/>
      <c r="B39" s="140"/>
      <c r="C39" s="7"/>
      <c r="D39" s="7"/>
      <c r="E39" s="3"/>
      <c r="F39" s="3"/>
      <c r="G39" s="3"/>
      <c r="H39" s="3"/>
      <c r="I39" s="3"/>
    </row>
    <row r="40" spans="1:2" ht="15">
      <c r="A40" s="130"/>
      <c r="B40" s="140"/>
    </row>
    <row r="41" spans="1:2" ht="15">
      <c r="A41" s="130"/>
      <c r="B41" s="140"/>
    </row>
    <row r="42" ht="15">
      <c r="B42" s="2"/>
    </row>
    <row r="43" spans="1:2" ht="15">
      <c r="A43" s="130"/>
      <c r="B43" s="2"/>
    </row>
    <row r="44" ht="15">
      <c r="A44" s="5"/>
    </row>
  </sheetData>
  <mergeCells count="63">
    <mergeCell ref="H31:H32"/>
    <mergeCell ref="I31:I32"/>
    <mergeCell ref="F31:F32"/>
    <mergeCell ref="G31:G32"/>
    <mergeCell ref="I27:I28"/>
    <mergeCell ref="I29:I30"/>
    <mergeCell ref="H29:H30"/>
    <mergeCell ref="H27:H28"/>
    <mergeCell ref="H21:H22"/>
    <mergeCell ref="I21:I22"/>
    <mergeCell ref="D21:D22"/>
    <mergeCell ref="E21:E22"/>
    <mergeCell ref="D25:D26"/>
    <mergeCell ref="E25:E26"/>
    <mergeCell ref="I23:I24"/>
    <mergeCell ref="F25:F26"/>
    <mergeCell ref="G25:G26"/>
    <mergeCell ref="D23:D24"/>
    <mergeCell ref="E23:E24"/>
    <mergeCell ref="F23:F24"/>
    <mergeCell ref="G23:G24"/>
    <mergeCell ref="H23:H24"/>
    <mergeCell ref="H25:H26"/>
    <mergeCell ref="I25:I26"/>
    <mergeCell ref="A36:B36"/>
    <mergeCell ref="A5:B5"/>
    <mergeCell ref="A29:B30"/>
    <mergeCell ref="A17:B18"/>
    <mergeCell ref="A19:B20"/>
    <mergeCell ref="A21:B22"/>
    <mergeCell ref="A25:B26"/>
    <mergeCell ref="A6:B15"/>
    <mergeCell ref="A16:B16"/>
    <mergeCell ref="A27:B28"/>
    <mergeCell ref="A31:B32"/>
    <mergeCell ref="A23:B24"/>
    <mergeCell ref="F21:F22"/>
    <mergeCell ref="G21:G22"/>
    <mergeCell ref="A33:B33"/>
    <mergeCell ref="A34:B34"/>
    <mergeCell ref="A35:B35"/>
    <mergeCell ref="F29:F30"/>
    <mergeCell ref="G29:G30"/>
    <mergeCell ref="D27:D28"/>
    <mergeCell ref="E27:E28"/>
    <mergeCell ref="F27:F28"/>
    <mergeCell ref="G27:G28"/>
    <mergeCell ref="D31:D32"/>
    <mergeCell ref="E31:E32"/>
    <mergeCell ref="D29:D30"/>
    <mergeCell ref="E29:E30"/>
    <mergeCell ref="H17:H18"/>
    <mergeCell ref="I17:I18"/>
    <mergeCell ref="E17:E18"/>
    <mergeCell ref="D17:D18"/>
    <mergeCell ref="D19:D20"/>
    <mergeCell ref="E19:E20"/>
    <mergeCell ref="H19:H20"/>
    <mergeCell ref="I19:I20"/>
    <mergeCell ref="F17:F18"/>
    <mergeCell ref="G17:G18"/>
    <mergeCell ref="F19:F20"/>
    <mergeCell ref="G19:G2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headerFooter>
    <oddHeader>&amp;L&amp;"Replica Pro,Obyčejné"
&amp;R&amp;"Replica Pro,Obyčejné"Soupis prací, dodávek a služeb
</oddHeader>
    <oddFooter>&amp;L&amp;"Replica Pro,Obyčejné"Keltové pod Pálavou / RMM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33"/>
  <sheetViews>
    <sheetView view="pageBreakPreview" zoomScaleSheetLayoutView="100" workbookViewId="0" topLeftCell="A7">
      <selection activeCell="B40" sqref="B40"/>
    </sheetView>
  </sheetViews>
  <sheetFormatPr defaultColWidth="6.8515625" defaultRowHeight="15"/>
  <cols>
    <col min="1" max="2" width="7.421875" style="1" customWidth="1"/>
    <col min="3" max="3" width="60.28125" style="4" customWidth="1"/>
    <col min="4" max="4" width="7.421875" style="4" customWidth="1"/>
    <col min="5" max="5" width="7.421875" style="2" customWidth="1"/>
    <col min="6" max="7" width="10.00390625" style="2" customWidth="1"/>
    <col min="8" max="8" width="7.421875" style="2" customWidth="1"/>
    <col min="9" max="9" width="13.57421875" style="2" customWidth="1"/>
    <col min="10" max="16384" width="6.8515625" style="1" customWidth="1"/>
  </cols>
  <sheetData>
    <row r="1" spans="1:9" ht="15">
      <c r="A1" s="106" t="s">
        <v>181</v>
      </c>
      <c r="B1" s="107"/>
      <c r="C1" s="109" t="s">
        <v>185</v>
      </c>
      <c r="D1" s="196"/>
      <c r="E1" s="109"/>
      <c r="F1" s="109"/>
      <c r="G1" s="109"/>
      <c r="H1" s="109"/>
      <c r="I1" s="207"/>
    </row>
    <row r="2" spans="1:9" ht="14.7" thickBot="1">
      <c r="A2" s="112" t="s">
        <v>182</v>
      </c>
      <c r="B2" s="113" t="s">
        <v>175</v>
      </c>
      <c r="C2" s="115" t="s">
        <v>255</v>
      </c>
      <c r="D2" s="198"/>
      <c r="E2" s="115"/>
      <c r="F2" s="115"/>
      <c r="G2" s="115"/>
      <c r="H2" s="115"/>
      <c r="I2" s="219"/>
    </row>
    <row r="3" ht="14.7" thickBot="1"/>
    <row r="4" spans="1:9" ht="17.1" customHeight="1">
      <c r="A4" s="529" t="s">
        <v>228</v>
      </c>
      <c r="B4" s="530"/>
      <c r="C4" s="170" t="s">
        <v>312</v>
      </c>
      <c r="D4" s="170" t="s">
        <v>242</v>
      </c>
      <c r="E4" s="93" t="s">
        <v>205</v>
      </c>
      <c r="F4" s="93" t="s">
        <v>206</v>
      </c>
      <c r="G4" s="93" t="s">
        <v>167</v>
      </c>
      <c r="H4" s="93" t="s">
        <v>189</v>
      </c>
      <c r="I4" s="94" t="s">
        <v>194</v>
      </c>
    </row>
    <row r="5" spans="1:9" ht="14.7" thickBot="1">
      <c r="A5" s="531" t="s">
        <v>226</v>
      </c>
      <c r="B5" s="532"/>
      <c r="C5" s="172" t="s">
        <v>313</v>
      </c>
      <c r="D5" s="96">
        <v>1</v>
      </c>
      <c r="E5" s="95" t="s">
        <v>171</v>
      </c>
      <c r="F5" s="97">
        <f>SUM(G13:G26)</f>
        <v>0</v>
      </c>
      <c r="G5" s="97">
        <f>D5*F5</f>
        <v>0</v>
      </c>
      <c r="H5" s="95" t="s">
        <v>190</v>
      </c>
      <c r="I5" s="98" t="s">
        <v>191</v>
      </c>
    </row>
    <row r="6" spans="1:9" ht="17.1" customHeight="1">
      <c r="A6" s="533" t="s">
        <v>268</v>
      </c>
      <c r="B6" s="534"/>
      <c r="C6" s="265" t="s">
        <v>81</v>
      </c>
      <c r="D6" s="220"/>
      <c r="E6" s="181"/>
      <c r="F6" s="220"/>
      <c r="G6" s="181"/>
      <c r="H6" s="220"/>
      <c r="I6" s="229"/>
    </row>
    <row r="7" spans="1:9" ht="43.2">
      <c r="A7" s="487"/>
      <c r="B7" s="534"/>
      <c r="C7" s="13" t="s">
        <v>84</v>
      </c>
      <c r="D7" s="162"/>
      <c r="E7" s="4"/>
      <c r="F7" s="162"/>
      <c r="G7" s="4"/>
      <c r="H7" s="162"/>
      <c r="I7" s="14"/>
    </row>
    <row r="8" spans="1:9" ht="43.2">
      <c r="A8" s="487"/>
      <c r="B8" s="534"/>
      <c r="C8" s="13" t="s">
        <v>85</v>
      </c>
      <c r="D8" s="162"/>
      <c r="E8" s="4"/>
      <c r="F8" s="162"/>
      <c r="G8" s="4"/>
      <c r="H8" s="162"/>
      <c r="I8" s="14"/>
    </row>
    <row r="9" spans="1:9" ht="28.8">
      <c r="A9" s="487"/>
      <c r="B9" s="534"/>
      <c r="C9" s="13" t="s">
        <v>301</v>
      </c>
      <c r="D9" s="162"/>
      <c r="E9" s="4"/>
      <c r="F9" s="162"/>
      <c r="G9" s="4"/>
      <c r="H9" s="162"/>
      <c r="I9" s="14"/>
    </row>
    <row r="10" spans="1:9" ht="43.2">
      <c r="A10" s="487"/>
      <c r="B10" s="534"/>
      <c r="C10" s="13" t="s">
        <v>342</v>
      </c>
      <c r="D10" s="162"/>
      <c r="E10" s="4"/>
      <c r="F10" s="162"/>
      <c r="G10" s="4"/>
      <c r="H10" s="162"/>
      <c r="I10" s="14"/>
    </row>
    <row r="11" spans="1:9" ht="15">
      <c r="A11" s="487"/>
      <c r="B11" s="534"/>
      <c r="C11" s="13" t="s">
        <v>82</v>
      </c>
      <c r="D11" s="162"/>
      <c r="E11" s="4"/>
      <c r="F11" s="162"/>
      <c r="G11" s="4"/>
      <c r="H11" s="162"/>
      <c r="I11" s="14"/>
    </row>
    <row r="12" spans="1:9" s="28" customFormat="1" ht="15">
      <c r="A12" s="498" t="s">
        <v>170</v>
      </c>
      <c r="B12" s="498"/>
      <c r="C12" s="145" t="s">
        <v>234</v>
      </c>
      <c r="D12" s="145"/>
      <c r="E12" s="143"/>
      <c r="F12" s="143"/>
      <c r="G12" s="143"/>
      <c r="H12" s="143"/>
      <c r="I12" s="143"/>
    </row>
    <row r="13" spans="1:9" s="28" customFormat="1" ht="15">
      <c r="A13" s="454" t="s">
        <v>172</v>
      </c>
      <c r="B13" s="454"/>
      <c r="C13" s="266" t="s">
        <v>40</v>
      </c>
      <c r="D13" s="528">
        <v>112</v>
      </c>
      <c r="E13" s="509" t="s">
        <v>22</v>
      </c>
      <c r="F13" s="494">
        <v>0</v>
      </c>
      <c r="G13" s="433">
        <f>D13*F13</f>
        <v>0</v>
      </c>
      <c r="H13" s="527"/>
      <c r="I13" s="527"/>
    </row>
    <row r="14" spans="1:9" ht="28.8">
      <c r="A14" s="454"/>
      <c r="B14" s="454"/>
      <c r="C14" s="254" t="s">
        <v>303</v>
      </c>
      <c r="D14" s="528"/>
      <c r="E14" s="509"/>
      <c r="F14" s="494"/>
      <c r="G14" s="433"/>
      <c r="H14" s="527"/>
      <c r="I14" s="527"/>
    </row>
    <row r="15" spans="1:9" ht="15">
      <c r="A15" s="454" t="s">
        <v>173</v>
      </c>
      <c r="B15" s="454"/>
      <c r="C15" s="260" t="s">
        <v>57</v>
      </c>
      <c r="D15" s="508">
        <v>10</v>
      </c>
      <c r="E15" s="512" t="s">
        <v>22</v>
      </c>
      <c r="F15" s="494">
        <v>0</v>
      </c>
      <c r="G15" s="433">
        <f>D15*F15</f>
        <v>0</v>
      </c>
      <c r="H15" s="527"/>
      <c r="I15" s="527"/>
    </row>
    <row r="16" spans="1:9" ht="15">
      <c r="A16" s="454"/>
      <c r="B16" s="454"/>
      <c r="C16" s="254" t="s">
        <v>83</v>
      </c>
      <c r="D16" s="508"/>
      <c r="E16" s="512"/>
      <c r="F16" s="494"/>
      <c r="G16" s="433"/>
      <c r="H16" s="527"/>
      <c r="I16" s="527"/>
    </row>
    <row r="17" spans="1:9" ht="15">
      <c r="A17" s="458" t="s">
        <v>174</v>
      </c>
      <c r="B17" s="458"/>
      <c r="C17" s="264" t="s">
        <v>54</v>
      </c>
      <c r="D17" s="508">
        <v>10</v>
      </c>
      <c r="E17" s="512" t="s">
        <v>21</v>
      </c>
      <c r="F17" s="494">
        <v>0</v>
      </c>
      <c r="G17" s="433">
        <f>D17*F17</f>
        <v>0</v>
      </c>
      <c r="H17" s="527"/>
      <c r="I17" s="527"/>
    </row>
    <row r="18" spans="1:9" ht="28.8">
      <c r="A18" s="458"/>
      <c r="B18" s="458"/>
      <c r="C18" s="254" t="s">
        <v>302</v>
      </c>
      <c r="D18" s="508"/>
      <c r="E18" s="512"/>
      <c r="F18" s="494"/>
      <c r="G18" s="433"/>
      <c r="H18" s="527"/>
      <c r="I18" s="527"/>
    </row>
    <row r="19" spans="1:9" ht="15">
      <c r="A19" s="557" t="s">
        <v>175</v>
      </c>
      <c r="B19" s="557"/>
      <c r="C19" s="558" t="s">
        <v>338</v>
      </c>
      <c r="D19" s="571">
        <v>2</v>
      </c>
      <c r="E19" s="572" t="s">
        <v>21</v>
      </c>
      <c r="F19" s="573">
        <v>0</v>
      </c>
      <c r="G19" s="561">
        <f>D19*F19</f>
        <v>0</v>
      </c>
      <c r="H19" s="574"/>
      <c r="I19" s="574"/>
    </row>
    <row r="20" spans="1:9" ht="28.8">
      <c r="A20" s="557"/>
      <c r="B20" s="557"/>
      <c r="C20" s="563" t="s">
        <v>341</v>
      </c>
      <c r="D20" s="571"/>
      <c r="E20" s="572"/>
      <c r="F20" s="573"/>
      <c r="G20" s="561"/>
      <c r="H20" s="574"/>
      <c r="I20" s="574"/>
    </row>
    <row r="21" spans="1:9" ht="15">
      <c r="A21" s="458" t="s">
        <v>176</v>
      </c>
      <c r="B21" s="458"/>
      <c r="C21" s="178" t="s">
        <v>33</v>
      </c>
      <c r="D21" s="156">
        <v>1</v>
      </c>
      <c r="E21" s="178" t="s">
        <v>171</v>
      </c>
      <c r="F21" s="158">
        <v>0</v>
      </c>
      <c r="G21" s="159">
        <f>D21*F21</f>
        <v>0</v>
      </c>
      <c r="H21" s="153"/>
      <c r="I21" s="153"/>
    </row>
    <row r="22" spans="1:9" ht="15">
      <c r="A22" s="454" t="s">
        <v>177</v>
      </c>
      <c r="B22" s="454"/>
      <c r="C22" s="147" t="s">
        <v>23</v>
      </c>
      <c r="D22" s="214" t="s">
        <v>232</v>
      </c>
      <c r="E22" s="178" t="s">
        <v>171</v>
      </c>
      <c r="F22" s="158">
        <v>0</v>
      </c>
      <c r="G22" s="159">
        <f>D22*F22</f>
        <v>0</v>
      </c>
      <c r="H22" s="153"/>
      <c r="I22" s="153"/>
    </row>
    <row r="23" spans="1:9" ht="15">
      <c r="A23" s="458" t="s">
        <v>178</v>
      </c>
      <c r="B23" s="458"/>
      <c r="C23" s="152" t="s">
        <v>233</v>
      </c>
      <c r="D23" s="156">
        <v>1</v>
      </c>
      <c r="E23" s="178" t="s">
        <v>171</v>
      </c>
      <c r="F23" s="158">
        <v>0</v>
      </c>
      <c r="G23" s="159">
        <f>D23*F23</f>
        <v>0</v>
      </c>
      <c r="H23" s="153"/>
      <c r="I23" s="153"/>
    </row>
    <row r="24" spans="1:9" ht="15">
      <c r="A24" s="458" t="s">
        <v>179</v>
      </c>
      <c r="B24" s="458"/>
      <c r="C24" s="146" t="s">
        <v>251</v>
      </c>
      <c r="D24" s="214" t="s">
        <v>232</v>
      </c>
      <c r="E24" s="153" t="s">
        <v>171</v>
      </c>
      <c r="F24" s="158">
        <v>0</v>
      </c>
      <c r="G24" s="159">
        <f>D24*F24</f>
        <v>0</v>
      </c>
      <c r="H24" s="153"/>
      <c r="I24" s="153"/>
    </row>
    <row r="25" spans="1:9" ht="15">
      <c r="A25" s="130"/>
      <c r="B25" s="140"/>
      <c r="D25" s="7"/>
      <c r="E25" s="3"/>
      <c r="F25" s="3"/>
      <c r="G25" s="3"/>
      <c r="H25" s="3"/>
      <c r="I25" s="3"/>
    </row>
    <row r="26" spans="1:9" ht="15">
      <c r="A26" s="131" t="s">
        <v>39</v>
      </c>
      <c r="B26" s="140"/>
      <c r="C26" s="7"/>
      <c r="D26" s="7"/>
      <c r="E26" s="3"/>
      <c r="F26" s="3"/>
      <c r="G26" s="3"/>
      <c r="H26" s="3"/>
      <c r="I26" s="3"/>
    </row>
    <row r="27" spans="1:2" ht="15">
      <c r="A27" s="130"/>
      <c r="B27" s="140"/>
    </row>
    <row r="28" spans="1:2" ht="15">
      <c r="A28" s="130"/>
      <c r="B28" s="140"/>
    </row>
    <row r="29" ht="15">
      <c r="B29" s="2"/>
    </row>
    <row r="30" spans="1:2" ht="15">
      <c r="A30" s="130"/>
      <c r="B30" s="2"/>
    </row>
    <row r="31" spans="1:2" ht="15">
      <c r="A31" s="130"/>
      <c r="B31" s="2"/>
    </row>
    <row r="32" spans="1:2" ht="15">
      <c r="A32" s="2"/>
      <c r="B32" s="2"/>
    </row>
    <row r="33" spans="1:2" ht="15">
      <c r="A33" s="2"/>
      <c r="B33" s="2"/>
    </row>
  </sheetData>
  <mergeCells count="36">
    <mergeCell ref="A4:B4"/>
    <mergeCell ref="A17:B18"/>
    <mergeCell ref="A19:B20"/>
    <mergeCell ref="A21:B21"/>
    <mergeCell ref="A5:B5"/>
    <mergeCell ref="A6:B11"/>
    <mergeCell ref="A12:B12"/>
    <mergeCell ref="A22:B22"/>
    <mergeCell ref="A23:B23"/>
    <mergeCell ref="A24:B24"/>
    <mergeCell ref="F13:F14"/>
    <mergeCell ref="G13:G14"/>
    <mergeCell ref="F15:F16"/>
    <mergeCell ref="G15:G16"/>
    <mergeCell ref="F17:F18"/>
    <mergeCell ref="G17:G18"/>
    <mergeCell ref="F19:F20"/>
    <mergeCell ref="G19:G20"/>
    <mergeCell ref="D13:D14"/>
    <mergeCell ref="E13:E14"/>
    <mergeCell ref="D15:D16"/>
    <mergeCell ref="A13:B14"/>
    <mergeCell ref="A15:B16"/>
    <mergeCell ref="E15:E16"/>
    <mergeCell ref="D17:D18"/>
    <mergeCell ref="E17:E18"/>
    <mergeCell ref="D19:D20"/>
    <mergeCell ref="E19:E20"/>
    <mergeCell ref="H19:H20"/>
    <mergeCell ref="I19:I20"/>
    <mergeCell ref="H13:H14"/>
    <mergeCell ref="I13:I14"/>
    <mergeCell ref="H15:H16"/>
    <mergeCell ref="I15:I16"/>
    <mergeCell ref="H17:H18"/>
    <mergeCell ref="I17:I1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headerFooter>
    <oddHeader>&amp;L&amp;"Replica Pro,Obyčejné"
&amp;R&amp;"Replica Pro,Obyčejné"Soupis prací, dodávek a služeb
</oddHeader>
    <oddFooter>&amp;L&amp;"Replica Pro,Obyčejné"Keltové pod Pálavou / RMM</oddFooter>
  </headerFooter>
  <ignoredErrors>
    <ignoredError sqref="C6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46"/>
  <sheetViews>
    <sheetView view="pageBreakPreview" zoomScaleSheetLayoutView="100" zoomScalePageLayoutView="85" workbookViewId="0" topLeftCell="A10">
      <selection activeCell="B40" sqref="B40"/>
    </sheetView>
  </sheetViews>
  <sheetFormatPr defaultColWidth="6.8515625" defaultRowHeight="15"/>
  <cols>
    <col min="1" max="2" width="7.421875" style="1" customWidth="1"/>
    <col min="3" max="3" width="60.28125" style="4" customWidth="1"/>
    <col min="4" max="4" width="7.421875" style="4" customWidth="1"/>
    <col min="5" max="5" width="7.421875" style="2" customWidth="1"/>
    <col min="6" max="7" width="10.00390625" style="2" customWidth="1"/>
    <col min="8" max="8" width="7.421875" style="2" customWidth="1"/>
    <col min="9" max="9" width="13.57421875" style="2" customWidth="1"/>
    <col min="10" max="16384" width="6.8515625" style="1" customWidth="1"/>
  </cols>
  <sheetData>
    <row r="1" spans="1:9" ht="15">
      <c r="A1" s="106" t="s">
        <v>181</v>
      </c>
      <c r="B1" s="132"/>
      <c r="C1" s="108" t="s">
        <v>185</v>
      </c>
      <c r="D1" s="196"/>
      <c r="E1" s="109"/>
      <c r="F1" s="109"/>
      <c r="G1" s="109"/>
      <c r="H1" s="109"/>
      <c r="I1" s="207"/>
    </row>
    <row r="2" spans="1:9" ht="14.7" thickBot="1">
      <c r="A2" s="208" t="s">
        <v>182</v>
      </c>
      <c r="B2" s="209" t="s">
        <v>176</v>
      </c>
      <c r="C2" s="224" t="s">
        <v>259</v>
      </c>
      <c r="D2" s="136"/>
      <c r="E2" s="210"/>
      <c r="F2" s="210"/>
      <c r="G2" s="210"/>
      <c r="H2" s="210"/>
      <c r="I2" s="212"/>
    </row>
    <row r="3" ht="14.7" thickBot="1"/>
    <row r="4" spans="1:9" ht="17.1" customHeight="1">
      <c r="A4" s="539" t="s">
        <v>248</v>
      </c>
      <c r="B4" s="540"/>
      <c r="C4" s="218" t="s">
        <v>260</v>
      </c>
      <c r="D4" s="218" t="s">
        <v>242</v>
      </c>
      <c r="E4" s="93" t="s">
        <v>205</v>
      </c>
      <c r="F4" s="93" t="s">
        <v>206</v>
      </c>
      <c r="G4" s="93" t="s">
        <v>167</v>
      </c>
      <c r="H4" s="93" t="s">
        <v>189</v>
      </c>
      <c r="I4" s="94" t="s">
        <v>194</v>
      </c>
    </row>
    <row r="5" spans="1:9" ht="14.7" thickBot="1">
      <c r="A5" s="496" t="s">
        <v>226</v>
      </c>
      <c r="B5" s="497"/>
      <c r="C5" s="172" t="s">
        <v>284</v>
      </c>
      <c r="D5" s="231">
        <v>1</v>
      </c>
      <c r="E5" s="95" t="s">
        <v>171</v>
      </c>
      <c r="F5" s="97">
        <f>SUM(G23:G42)</f>
        <v>0</v>
      </c>
      <c r="G5" s="97">
        <f>D5*F5</f>
        <v>0</v>
      </c>
      <c r="H5" s="95" t="s">
        <v>190</v>
      </c>
      <c r="I5" s="98" t="s">
        <v>191</v>
      </c>
    </row>
    <row r="6" spans="1:9" ht="17.1" customHeight="1">
      <c r="A6" s="533" t="s">
        <v>268</v>
      </c>
      <c r="B6" s="534"/>
      <c r="C6" s="220" t="s">
        <v>122</v>
      </c>
      <c r="D6" s="225"/>
      <c r="E6" s="220"/>
      <c r="F6" s="181"/>
      <c r="G6" s="220"/>
      <c r="I6" s="221"/>
    </row>
    <row r="7" spans="1:9" ht="57.6">
      <c r="A7" s="487"/>
      <c r="B7" s="534"/>
      <c r="C7" s="162" t="s">
        <v>86</v>
      </c>
      <c r="D7" s="141"/>
      <c r="E7" s="162"/>
      <c r="F7" s="4"/>
      <c r="G7" s="162"/>
      <c r="H7" s="3"/>
      <c r="I7" s="166"/>
    </row>
    <row r="8" spans="1:9" ht="14.25" customHeight="1">
      <c r="A8" s="487"/>
      <c r="B8" s="534"/>
      <c r="C8" s="162" t="s">
        <v>63</v>
      </c>
      <c r="D8" s="141"/>
      <c r="E8" s="162"/>
      <c r="F8" s="4"/>
      <c r="G8" s="162"/>
      <c r="H8" s="3"/>
      <c r="I8" s="166"/>
    </row>
    <row r="9" spans="1:9" ht="43.2">
      <c r="A9" s="487"/>
      <c r="B9" s="534"/>
      <c r="C9" s="162" t="s">
        <v>77</v>
      </c>
      <c r="D9" s="141"/>
      <c r="E9" s="162"/>
      <c r="F9" s="4"/>
      <c r="G9" s="162"/>
      <c r="H9" s="3"/>
      <c r="I9" s="166"/>
    </row>
    <row r="10" spans="1:9" ht="14.25" customHeight="1">
      <c r="A10" s="487"/>
      <c r="B10" s="534"/>
      <c r="C10" s="162" t="s">
        <v>67</v>
      </c>
      <c r="D10" s="141"/>
      <c r="E10" s="162"/>
      <c r="F10" s="4"/>
      <c r="G10" s="162"/>
      <c r="H10" s="3"/>
      <c r="I10" s="166"/>
    </row>
    <row r="11" spans="1:9" ht="14.25" customHeight="1">
      <c r="A11" s="487"/>
      <c r="B11" s="534"/>
      <c r="C11" s="162" t="s">
        <v>68</v>
      </c>
      <c r="D11" s="141"/>
      <c r="E11" s="162"/>
      <c r="F11" s="4"/>
      <c r="G11" s="162"/>
      <c r="H11" s="3"/>
      <c r="I11" s="166"/>
    </row>
    <row r="12" spans="1:9" ht="15">
      <c r="A12" s="487"/>
      <c r="B12" s="534"/>
      <c r="C12" s="223" t="s">
        <v>70</v>
      </c>
      <c r="D12" s="141"/>
      <c r="E12" s="205"/>
      <c r="F12" s="135"/>
      <c r="G12" s="205"/>
      <c r="H12" s="3"/>
      <c r="I12" s="166"/>
    </row>
    <row r="13" spans="1:9" ht="28.8">
      <c r="A13" s="487"/>
      <c r="B13" s="534"/>
      <c r="C13" s="223" t="s">
        <v>87</v>
      </c>
      <c r="D13" s="141"/>
      <c r="E13" s="205"/>
      <c r="F13" s="135"/>
      <c r="G13" s="205"/>
      <c r="H13" s="3"/>
      <c r="I13" s="166"/>
    </row>
    <row r="14" spans="1:9" ht="28.8">
      <c r="A14" s="487"/>
      <c r="B14" s="534"/>
      <c r="C14" s="223" t="s">
        <v>88</v>
      </c>
      <c r="D14" s="141"/>
      <c r="E14" s="205"/>
      <c r="F14" s="135"/>
      <c r="G14" s="205"/>
      <c r="H14" s="3"/>
      <c r="I14" s="166"/>
    </row>
    <row r="15" spans="1:9" ht="15">
      <c r="A15" s="487"/>
      <c r="B15" s="534"/>
      <c r="C15" s="223" t="s">
        <v>89</v>
      </c>
      <c r="D15" s="141"/>
      <c r="E15" s="205"/>
      <c r="F15" s="135"/>
      <c r="G15" s="205"/>
      <c r="H15" s="3"/>
      <c r="I15" s="166"/>
    </row>
    <row r="16" spans="1:9" ht="15">
      <c r="A16" s="487"/>
      <c r="B16" s="534"/>
      <c r="C16" s="223" t="s">
        <v>90</v>
      </c>
      <c r="D16" s="141"/>
      <c r="E16" s="205"/>
      <c r="F16" s="135"/>
      <c r="G16" s="205"/>
      <c r="H16" s="3"/>
      <c r="I16" s="166"/>
    </row>
    <row r="17" spans="1:9" ht="15">
      <c r="A17" s="487"/>
      <c r="B17" s="534"/>
      <c r="C17" s="223" t="s">
        <v>91</v>
      </c>
      <c r="D17" s="141"/>
      <c r="E17" s="205"/>
      <c r="F17" s="135"/>
      <c r="G17" s="205"/>
      <c r="H17" s="3"/>
      <c r="I17" s="166"/>
    </row>
    <row r="18" spans="1:9" ht="28.8">
      <c r="A18" s="487"/>
      <c r="B18" s="534"/>
      <c r="C18" s="223" t="s">
        <v>165</v>
      </c>
      <c r="D18" s="141"/>
      <c r="E18" s="205"/>
      <c r="F18" s="135"/>
      <c r="G18" s="205"/>
      <c r="H18" s="3"/>
      <c r="I18" s="166"/>
    </row>
    <row r="19" spans="1:9" ht="15">
      <c r="A19" s="487"/>
      <c r="B19" s="534"/>
      <c r="C19" s="162" t="s">
        <v>92</v>
      </c>
      <c r="D19" s="141"/>
      <c r="E19" s="162"/>
      <c r="F19" s="4"/>
      <c r="G19" s="162"/>
      <c r="H19" s="3"/>
      <c r="I19" s="166"/>
    </row>
    <row r="20" spans="1:9" ht="42" customHeight="1">
      <c r="A20" s="487"/>
      <c r="B20" s="534"/>
      <c r="C20" s="223" t="s">
        <v>93</v>
      </c>
      <c r="D20" s="226"/>
      <c r="E20" s="223"/>
      <c r="F20" s="25"/>
      <c r="G20" s="223"/>
      <c r="H20" s="3"/>
      <c r="I20" s="166"/>
    </row>
    <row r="21" spans="1:9" ht="15">
      <c r="A21" s="487"/>
      <c r="B21" s="534"/>
      <c r="C21" s="162" t="s">
        <v>65</v>
      </c>
      <c r="D21" s="141"/>
      <c r="E21" s="162"/>
      <c r="F21" s="4"/>
      <c r="G21" s="162"/>
      <c r="H21" s="3"/>
      <c r="I21" s="166"/>
    </row>
    <row r="22" spans="1:9" ht="15">
      <c r="A22" s="498" t="s">
        <v>170</v>
      </c>
      <c r="B22" s="498"/>
      <c r="C22" s="145" t="s">
        <v>234</v>
      </c>
      <c r="D22" s="227"/>
      <c r="E22" s="143"/>
      <c r="F22" s="143"/>
      <c r="G22" s="143"/>
      <c r="H22" s="143"/>
      <c r="I22" s="143"/>
    </row>
    <row r="23" spans="1:9" ht="15">
      <c r="A23" s="454" t="s">
        <v>172</v>
      </c>
      <c r="B23" s="454"/>
      <c r="C23" s="161" t="s">
        <v>29</v>
      </c>
      <c r="D23" s="495">
        <v>420</v>
      </c>
      <c r="E23" s="536" t="s">
        <v>22</v>
      </c>
      <c r="F23" s="494">
        <v>0</v>
      </c>
      <c r="G23" s="433">
        <f>D23*F23</f>
        <v>0</v>
      </c>
      <c r="H23" s="445"/>
      <c r="I23" s="445"/>
    </row>
    <row r="24" spans="1:9" ht="15">
      <c r="A24" s="454"/>
      <c r="B24" s="454"/>
      <c r="C24" s="263" t="s">
        <v>166</v>
      </c>
      <c r="D24" s="541"/>
      <c r="E24" s="536"/>
      <c r="F24" s="494"/>
      <c r="G24" s="433"/>
      <c r="H24" s="445"/>
      <c r="I24" s="445"/>
    </row>
    <row r="25" spans="1:9" ht="15">
      <c r="A25" s="454" t="s">
        <v>173</v>
      </c>
      <c r="B25" s="454"/>
      <c r="C25" s="264" t="s">
        <v>40</v>
      </c>
      <c r="D25" s="535">
        <v>60</v>
      </c>
      <c r="E25" s="536" t="s">
        <v>22</v>
      </c>
      <c r="F25" s="494">
        <v>0</v>
      </c>
      <c r="G25" s="433">
        <f>D25*F25</f>
        <v>0</v>
      </c>
      <c r="H25" s="445"/>
      <c r="I25" s="445"/>
    </row>
    <row r="26" spans="1:9" ht="28.8">
      <c r="A26" s="454"/>
      <c r="B26" s="454"/>
      <c r="C26" s="254" t="s">
        <v>115</v>
      </c>
      <c r="D26" s="535"/>
      <c r="E26" s="536"/>
      <c r="F26" s="494"/>
      <c r="G26" s="433"/>
      <c r="H26" s="445"/>
      <c r="I26" s="445"/>
    </row>
    <row r="27" spans="1:9" ht="15">
      <c r="A27" s="458" t="s">
        <v>174</v>
      </c>
      <c r="B27" s="458"/>
      <c r="C27" s="200" t="s">
        <v>32</v>
      </c>
      <c r="D27" s="508">
        <v>88</v>
      </c>
      <c r="E27" s="536" t="s">
        <v>21</v>
      </c>
      <c r="F27" s="494">
        <v>0</v>
      </c>
      <c r="G27" s="433">
        <f>D27*F27</f>
        <v>0</v>
      </c>
      <c r="H27" s="445"/>
      <c r="I27" s="445"/>
    </row>
    <row r="28" spans="1:9" ht="36" customHeight="1">
      <c r="A28" s="458"/>
      <c r="B28" s="458"/>
      <c r="C28" s="254" t="s">
        <v>307</v>
      </c>
      <c r="D28" s="508"/>
      <c r="E28" s="536"/>
      <c r="F28" s="494"/>
      <c r="G28" s="433"/>
      <c r="H28" s="445"/>
      <c r="I28" s="445"/>
    </row>
    <row r="29" spans="1:9" ht="15" customHeight="1">
      <c r="A29" s="459" t="s">
        <v>175</v>
      </c>
      <c r="B29" s="460"/>
      <c r="C29" s="253" t="s">
        <v>271</v>
      </c>
      <c r="D29" s="525">
        <v>44</v>
      </c>
      <c r="E29" s="537" t="s">
        <v>21</v>
      </c>
      <c r="F29" s="494">
        <v>0</v>
      </c>
      <c r="G29" s="433">
        <f>D29*F29</f>
        <v>0</v>
      </c>
      <c r="H29" s="463"/>
      <c r="I29" s="463"/>
    </row>
    <row r="30" spans="1:9" ht="33" customHeight="1">
      <c r="A30" s="461"/>
      <c r="B30" s="462"/>
      <c r="C30" s="254" t="s">
        <v>299</v>
      </c>
      <c r="D30" s="526"/>
      <c r="E30" s="538"/>
      <c r="F30" s="494"/>
      <c r="G30" s="433"/>
      <c r="H30" s="464"/>
      <c r="I30" s="464"/>
    </row>
    <row r="31" spans="1:9" ht="15">
      <c r="A31" s="458" t="s">
        <v>176</v>
      </c>
      <c r="B31" s="458"/>
      <c r="C31" s="260" t="s">
        <v>49</v>
      </c>
      <c r="D31" s="495">
        <v>6.5</v>
      </c>
      <c r="E31" s="536" t="s">
        <v>21</v>
      </c>
      <c r="F31" s="494">
        <v>0</v>
      </c>
      <c r="G31" s="433">
        <f>D31*F31</f>
        <v>0</v>
      </c>
      <c r="H31" s="445"/>
      <c r="I31" s="445"/>
    </row>
    <row r="32" spans="1:9" ht="144">
      <c r="A32" s="458"/>
      <c r="B32" s="458"/>
      <c r="C32" s="254" t="s">
        <v>306</v>
      </c>
      <c r="D32" s="495"/>
      <c r="E32" s="536"/>
      <c r="F32" s="494"/>
      <c r="G32" s="433"/>
      <c r="H32" s="445"/>
      <c r="I32" s="445"/>
    </row>
    <row r="33" spans="1:9" ht="15" customHeight="1">
      <c r="A33" s="458" t="s">
        <v>177</v>
      </c>
      <c r="B33" s="458"/>
      <c r="C33" s="264" t="s">
        <v>304</v>
      </c>
      <c r="D33" s="495">
        <v>10</v>
      </c>
      <c r="E33" s="536" t="s">
        <v>22</v>
      </c>
      <c r="F33" s="494">
        <v>0</v>
      </c>
      <c r="G33" s="433">
        <f>D33*F33</f>
        <v>0</v>
      </c>
      <c r="H33" s="445"/>
      <c r="I33" s="445"/>
    </row>
    <row r="34" spans="1:9" ht="57.6">
      <c r="A34" s="458"/>
      <c r="B34" s="458"/>
      <c r="C34" s="254" t="s">
        <v>305</v>
      </c>
      <c r="D34" s="495"/>
      <c r="E34" s="536"/>
      <c r="F34" s="494"/>
      <c r="G34" s="433"/>
      <c r="H34" s="445"/>
      <c r="I34" s="445"/>
    </row>
    <row r="35" spans="1:9" ht="15" customHeight="1">
      <c r="A35" s="458" t="s">
        <v>178</v>
      </c>
      <c r="B35" s="458"/>
      <c r="C35" s="161" t="s">
        <v>289</v>
      </c>
      <c r="D35" s="535">
        <v>2</v>
      </c>
      <c r="E35" s="536" t="s">
        <v>171</v>
      </c>
      <c r="F35" s="494">
        <v>0</v>
      </c>
      <c r="G35" s="433">
        <f>D35*F35</f>
        <v>0</v>
      </c>
      <c r="H35" s="445"/>
      <c r="I35" s="445"/>
    </row>
    <row r="36" spans="1:9" ht="28.8">
      <c r="A36" s="458"/>
      <c r="B36" s="458"/>
      <c r="C36" s="202" t="s">
        <v>278</v>
      </c>
      <c r="D36" s="535"/>
      <c r="E36" s="536"/>
      <c r="F36" s="494"/>
      <c r="G36" s="433"/>
      <c r="H36" s="445"/>
      <c r="I36" s="445"/>
    </row>
    <row r="37" spans="1:9" ht="15">
      <c r="A37" s="458" t="s">
        <v>179</v>
      </c>
      <c r="B37" s="458"/>
      <c r="C37" s="201" t="s">
        <v>279</v>
      </c>
      <c r="D37" s="535">
        <v>1</v>
      </c>
      <c r="E37" s="536" t="s">
        <v>171</v>
      </c>
      <c r="F37" s="494">
        <v>0</v>
      </c>
      <c r="G37" s="433">
        <f>D37*F37</f>
        <v>0</v>
      </c>
      <c r="H37" s="445"/>
      <c r="I37" s="445"/>
    </row>
    <row r="38" spans="1:9" ht="15.75" customHeight="1">
      <c r="A38" s="458"/>
      <c r="B38" s="458"/>
      <c r="C38" s="202" t="s">
        <v>280</v>
      </c>
      <c r="D38" s="535"/>
      <c r="E38" s="536"/>
      <c r="F38" s="494"/>
      <c r="G38" s="433"/>
      <c r="H38" s="445"/>
      <c r="I38" s="445"/>
    </row>
    <row r="39" spans="1:9" ht="15">
      <c r="A39" s="458" t="s">
        <v>180</v>
      </c>
      <c r="B39" s="458"/>
      <c r="C39" s="178" t="s">
        <v>33</v>
      </c>
      <c r="D39" s="195">
        <v>1</v>
      </c>
      <c r="E39" s="213" t="s">
        <v>171</v>
      </c>
      <c r="F39" s="158">
        <v>0</v>
      </c>
      <c r="G39" s="159">
        <f>D39*F39</f>
        <v>0</v>
      </c>
      <c r="H39" s="153"/>
      <c r="I39" s="153"/>
    </row>
    <row r="40" spans="1:9" ht="15">
      <c r="A40" s="458" t="s">
        <v>252</v>
      </c>
      <c r="B40" s="458"/>
      <c r="C40" s="147" t="s">
        <v>23</v>
      </c>
      <c r="D40" s="195">
        <v>1</v>
      </c>
      <c r="E40" s="213" t="s">
        <v>171</v>
      </c>
      <c r="F40" s="158">
        <v>0</v>
      </c>
      <c r="G40" s="159">
        <f>D40*F40</f>
        <v>0</v>
      </c>
      <c r="H40" s="153"/>
      <c r="I40" s="153"/>
    </row>
    <row r="41" spans="1:9" ht="15">
      <c r="A41" s="458" t="s">
        <v>258</v>
      </c>
      <c r="B41" s="458"/>
      <c r="C41" s="152" t="s">
        <v>233</v>
      </c>
      <c r="D41" s="195" t="s">
        <v>232</v>
      </c>
      <c r="E41" s="213" t="s">
        <v>171</v>
      </c>
      <c r="F41" s="158">
        <v>0</v>
      </c>
      <c r="G41" s="159">
        <f>D41*F41</f>
        <v>0</v>
      </c>
      <c r="H41" s="153"/>
      <c r="I41" s="153"/>
    </row>
    <row r="42" spans="1:9" ht="15">
      <c r="A42" s="458" t="s">
        <v>290</v>
      </c>
      <c r="B42" s="458"/>
      <c r="C42" s="146" t="s">
        <v>251</v>
      </c>
      <c r="D42" s="195" t="s">
        <v>232</v>
      </c>
      <c r="E42" s="213" t="s">
        <v>171</v>
      </c>
      <c r="F42" s="158">
        <v>0</v>
      </c>
      <c r="G42" s="159">
        <f>D42*F42</f>
        <v>0</v>
      </c>
      <c r="H42" s="153"/>
      <c r="I42" s="153"/>
    </row>
    <row r="43" spans="1:4" ht="15">
      <c r="A43" s="131" t="s">
        <v>39</v>
      </c>
      <c r="B43" s="140"/>
      <c r="D43" s="141"/>
    </row>
    <row r="44" ht="15">
      <c r="B44" s="2"/>
    </row>
    <row r="45" spans="1:2" ht="15">
      <c r="A45" s="130"/>
      <c r="B45" s="2"/>
    </row>
    <row r="46" spans="1:2" ht="15">
      <c r="A46" s="130"/>
      <c r="B46" s="2"/>
    </row>
  </sheetData>
  <mergeCells count="64">
    <mergeCell ref="A4:B4"/>
    <mergeCell ref="H29:H30"/>
    <mergeCell ref="I29:I30"/>
    <mergeCell ref="H35:H36"/>
    <mergeCell ref="I35:I36"/>
    <mergeCell ref="A33:B34"/>
    <mergeCell ref="A35:B36"/>
    <mergeCell ref="A5:B5"/>
    <mergeCell ref="A22:B22"/>
    <mergeCell ref="D23:D24"/>
    <mergeCell ref="E23:E24"/>
    <mergeCell ref="D25:D26"/>
    <mergeCell ref="E25:E26"/>
    <mergeCell ref="A23:B24"/>
    <mergeCell ref="A25:B26"/>
    <mergeCell ref="A6:B21"/>
    <mergeCell ref="H37:H38"/>
    <mergeCell ref="I37:I38"/>
    <mergeCell ref="A29:B30"/>
    <mergeCell ref="E29:E30"/>
    <mergeCell ref="D29:D30"/>
    <mergeCell ref="F29:F30"/>
    <mergeCell ref="G29:G30"/>
    <mergeCell ref="E37:E38"/>
    <mergeCell ref="D35:D36"/>
    <mergeCell ref="E35:E36"/>
    <mergeCell ref="F33:F34"/>
    <mergeCell ref="G33:G34"/>
    <mergeCell ref="F35:F36"/>
    <mergeCell ref="G35:G36"/>
    <mergeCell ref="F37:F38"/>
    <mergeCell ref="G37:G38"/>
    <mergeCell ref="A37:B38"/>
    <mergeCell ref="A39:B39"/>
    <mergeCell ref="D37:D38"/>
    <mergeCell ref="D27:D28"/>
    <mergeCell ref="E27:E28"/>
    <mergeCell ref="D31:D32"/>
    <mergeCell ref="E31:E32"/>
    <mergeCell ref="D33:D34"/>
    <mergeCell ref="E33:E34"/>
    <mergeCell ref="A27:B28"/>
    <mergeCell ref="A31:B32"/>
    <mergeCell ref="G23:G24"/>
    <mergeCell ref="F25:F26"/>
    <mergeCell ref="G25:G26"/>
    <mergeCell ref="F27:F28"/>
    <mergeCell ref="G27:G28"/>
    <mergeCell ref="A41:B41"/>
    <mergeCell ref="A42:B42"/>
    <mergeCell ref="H23:H24"/>
    <mergeCell ref="I23:I24"/>
    <mergeCell ref="H25:H26"/>
    <mergeCell ref="I25:I26"/>
    <mergeCell ref="H27:H28"/>
    <mergeCell ref="I27:I28"/>
    <mergeCell ref="H31:H32"/>
    <mergeCell ref="I31:I32"/>
    <mergeCell ref="I33:I34"/>
    <mergeCell ref="H33:H34"/>
    <mergeCell ref="F31:F32"/>
    <mergeCell ref="G31:G32"/>
    <mergeCell ref="A40:B40"/>
    <mergeCell ref="F23:F2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headerFooter>
    <oddHeader>&amp;L&amp;"Replica Pro,Obyčejné"
&amp;R&amp;"Replica Pro,Obyčejné"Soupis prací, dodávek a služeb
</oddHeader>
    <oddFooter>&amp;L&amp;"Replica Pro,Obyčejné"Keltové pod Pálavou / RMM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42"/>
  <sheetViews>
    <sheetView view="pageBreakPreview" zoomScaleSheetLayoutView="100" zoomScalePageLayoutView="85" workbookViewId="0" topLeftCell="A15">
      <selection activeCell="B40" sqref="B40"/>
    </sheetView>
  </sheetViews>
  <sheetFormatPr defaultColWidth="6.8515625" defaultRowHeight="15"/>
  <cols>
    <col min="1" max="2" width="7.421875" style="1" customWidth="1"/>
    <col min="3" max="3" width="58.57421875" style="4" customWidth="1"/>
    <col min="4" max="4" width="7.421875" style="4" customWidth="1"/>
    <col min="5" max="5" width="7.421875" style="2" customWidth="1"/>
    <col min="6" max="6" width="11.28125" style="2" bestFit="1" customWidth="1"/>
    <col min="7" max="7" width="10.00390625" style="2" customWidth="1"/>
    <col min="8" max="8" width="7.421875" style="2" customWidth="1"/>
    <col min="9" max="9" width="13.421875" style="2" bestFit="1" customWidth="1"/>
    <col min="10" max="16384" width="6.8515625" style="1" customWidth="1"/>
  </cols>
  <sheetData>
    <row r="1" spans="1:9" ht="15">
      <c r="A1" s="106" t="s">
        <v>181</v>
      </c>
      <c r="B1" s="132"/>
      <c r="C1" s="108" t="s">
        <v>185</v>
      </c>
      <c r="D1" s="196"/>
      <c r="E1" s="109"/>
      <c r="F1" s="109"/>
      <c r="G1" s="206"/>
      <c r="H1" s="206"/>
      <c r="I1" s="207"/>
    </row>
    <row r="2" spans="1:9" ht="14.7" thickBot="1">
      <c r="A2" s="208" t="s">
        <v>182</v>
      </c>
      <c r="B2" s="209" t="s">
        <v>176</v>
      </c>
      <c r="C2" s="224" t="s">
        <v>259</v>
      </c>
      <c r="D2" s="136"/>
      <c r="E2" s="210"/>
      <c r="F2" s="210"/>
      <c r="G2" s="211"/>
      <c r="H2" s="211"/>
      <c r="I2" s="212"/>
    </row>
    <row r="3" ht="14.7" thickBot="1"/>
    <row r="4" spans="1:9" ht="17.1" customHeight="1">
      <c r="A4" s="542" t="s">
        <v>248</v>
      </c>
      <c r="B4" s="543"/>
      <c r="C4" s="170" t="s">
        <v>310</v>
      </c>
      <c r="D4" s="170" t="s">
        <v>242</v>
      </c>
      <c r="E4" s="93" t="s">
        <v>205</v>
      </c>
      <c r="F4" s="93" t="s">
        <v>206</v>
      </c>
      <c r="G4" s="93" t="s">
        <v>167</v>
      </c>
      <c r="H4" s="93" t="s">
        <v>189</v>
      </c>
      <c r="I4" s="94" t="s">
        <v>194</v>
      </c>
    </row>
    <row r="5" spans="1:9" ht="14.7" thickBot="1">
      <c r="A5" s="496" t="s">
        <v>226</v>
      </c>
      <c r="B5" s="497"/>
      <c r="C5" s="172" t="s">
        <v>311</v>
      </c>
      <c r="D5" s="96">
        <v>1</v>
      </c>
      <c r="E5" s="95" t="s">
        <v>171</v>
      </c>
      <c r="F5" s="97">
        <f>SUM(G15:G34)</f>
        <v>0</v>
      </c>
      <c r="G5" s="97">
        <f>D5*F5</f>
        <v>0</v>
      </c>
      <c r="H5" s="95" t="s">
        <v>190</v>
      </c>
      <c r="I5" s="98" t="s">
        <v>191</v>
      </c>
    </row>
    <row r="6" spans="1:9" ht="17.1" customHeight="1">
      <c r="A6" s="485" t="s">
        <v>268</v>
      </c>
      <c r="B6" s="486"/>
      <c r="C6" s="181" t="s">
        <v>121</v>
      </c>
      <c r="D6" s="220"/>
      <c r="E6" s="181"/>
      <c r="F6" s="220"/>
      <c r="G6" s="181"/>
      <c r="H6" s="221"/>
      <c r="I6" s="221"/>
    </row>
    <row r="7" spans="1:9" ht="43.2">
      <c r="A7" s="487"/>
      <c r="B7" s="488"/>
      <c r="C7" s="4" t="s">
        <v>344</v>
      </c>
      <c r="D7" s="162"/>
      <c r="E7" s="4"/>
      <c r="F7" s="162"/>
      <c r="G7" s="4"/>
      <c r="H7" s="166"/>
      <c r="I7" s="166"/>
    </row>
    <row r="8" spans="1:9" ht="15">
      <c r="A8" s="487"/>
      <c r="B8" s="488"/>
      <c r="C8" s="4" t="s">
        <v>94</v>
      </c>
      <c r="D8" s="162"/>
      <c r="E8" s="4"/>
      <c r="F8" s="162"/>
      <c r="G8" s="4"/>
      <c r="H8" s="166"/>
      <c r="I8" s="166"/>
    </row>
    <row r="9" spans="1:9" ht="15">
      <c r="A9" s="487"/>
      <c r="B9" s="488"/>
      <c r="C9" s="4" t="s">
        <v>67</v>
      </c>
      <c r="D9" s="162"/>
      <c r="E9" s="4"/>
      <c r="F9" s="162"/>
      <c r="G9" s="4"/>
      <c r="H9" s="166"/>
      <c r="I9" s="166"/>
    </row>
    <row r="10" spans="1:9" ht="28.8">
      <c r="A10" s="487"/>
      <c r="B10" s="488"/>
      <c r="C10" s="4" t="s">
        <v>96</v>
      </c>
      <c r="D10" s="162"/>
      <c r="E10" s="4"/>
      <c r="F10" s="162"/>
      <c r="G10" s="4"/>
      <c r="H10" s="166"/>
      <c r="I10" s="166"/>
    </row>
    <row r="11" spans="1:9" ht="57.6">
      <c r="A11" s="487"/>
      <c r="B11" s="488"/>
      <c r="C11" s="4" t="s">
        <v>97</v>
      </c>
      <c r="D11" s="162"/>
      <c r="E11" s="4"/>
      <c r="F11" s="162"/>
      <c r="G11" s="4"/>
      <c r="H11" s="166"/>
      <c r="I11" s="166"/>
    </row>
    <row r="12" spans="1:9" ht="34.5" customHeight="1">
      <c r="A12" s="487"/>
      <c r="B12" s="488"/>
      <c r="C12" s="4" t="s">
        <v>98</v>
      </c>
      <c r="D12" s="162"/>
      <c r="E12" s="4"/>
      <c r="F12" s="162"/>
      <c r="G12" s="4"/>
      <c r="H12" s="166"/>
      <c r="I12" s="166"/>
    </row>
    <row r="13" spans="1:9" ht="47.25" customHeight="1">
      <c r="A13" s="487"/>
      <c r="B13" s="488"/>
      <c r="C13" s="4" t="s">
        <v>99</v>
      </c>
      <c r="D13" s="162"/>
      <c r="E13" s="4"/>
      <c r="F13" s="162"/>
      <c r="G13" s="4"/>
      <c r="H13" s="166"/>
      <c r="I13" s="166"/>
    </row>
    <row r="14" spans="1:9" ht="28.5" customHeight="1">
      <c r="A14" s="487"/>
      <c r="B14" s="488"/>
      <c r="C14" s="4" t="s">
        <v>100</v>
      </c>
      <c r="D14" s="162"/>
      <c r="E14" s="4"/>
      <c r="F14" s="162"/>
      <c r="G14" s="4"/>
      <c r="H14" s="166"/>
      <c r="I14" s="166"/>
    </row>
    <row r="15" spans="1:9" ht="14.25" customHeight="1">
      <c r="A15" s="487"/>
      <c r="B15" s="488"/>
      <c r="C15" s="4" t="s">
        <v>82</v>
      </c>
      <c r="D15" s="162"/>
      <c r="E15" s="4"/>
      <c r="F15" s="162"/>
      <c r="G15" s="4"/>
      <c r="H15" s="166"/>
      <c r="I15" s="166"/>
    </row>
    <row r="16" spans="1:9" ht="28.8">
      <c r="A16" s="468"/>
      <c r="B16" s="489"/>
      <c r="C16" s="4" t="s">
        <v>101</v>
      </c>
      <c r="D16" s="162"/>
      <c r="E16" s="4"/>
      <c r="F16" s="162"/>
      <c r="G16" s="4"/>
      <c r="H16" s="166"/>
      <c r="I16" s="167"/>
    </row>
    <row r="17" spans="1:9" s="28" customFormat="1" ht="15">
      <c r="A17" s="498" t="s">
        <v>170</v>
      </c>
      <c r="B17" s="498"/>
      <c r="C17" s="145" t="s">
        <v>234</v>
      </c>
      <c r="D17" s="145"/>
      <c r="E17" s="143"/>
      <c r="F17" s="143"/>
      <c r="G17" s="143"/>
      <c r="H17" s="143"/>
      <c r="I17" s="143"/>
    </row>
    <row r="18" spans="1:9" ht="15">
      <c r="A18" s="454" t="s">
        <v>172</v>
      </c>
      <c r="B18" s="454"/>
      <c r="C18" s="251" t="s">
        <v>29</v>
      </c>
      <c r="D18" s="508">
        <v>42</v>
      </c>
      <c r="E18" s="512" t="s">
        <v>22</v>
      </c>
      <c r="F18" s="494">
        <v>0</v>
      </c>
      <c r="G18" s="433">
        <f>D18*F18</f>
        <v>0</v>
      </c>
      <c r="H18" s="445"/>
      <c r="I18" s="445"/>
    </row>
    <row r="19" spans="1:9" ht="28.8">
      <c r="A19" s="454"/>
      <c r="B19" s="454"/>
      <c r="C19" s="254" t="s">
        <v>95</v>
      </c>
      <c r="D19" s="508"/>
      <c r="E19" s="512"/>
      <c r="F19" s="494"/>
      <c r="G19" s="433"/>
      <c r="H19" s="445"/>
      <c r="I19" s="445"/>
    </row>
    <row r="20" spans="1:9" ht="15">
      <c r="A20" s="458" t="s">
        <v>173</v>
      </c>
      <c r="B20" s="458"/>
      <c r="C20" s="235" t="s">
        <v>32</v>
      </c>
      <c r="D20" s="508">
        <v>16.8</v>
      </c>
      <c r="E20" s="512" t="s">
        <v>21</v>
      </c>
      <c r="F20" s="494">
        <v>0</v>
      </c>
      <c r="G20" s="433">
        <f>D20*F20</f>
        <v>0</v>
      </c>
      <c r="H20" s="445"/>
      <c r="I20" s="445"/>
    </row>
    <row r="21" spans="1:9" ht="15">
      <c r="A21" s="458"/>
      <c r="B21" s="458"/>
      <c r="C21" s="254" t="s">
        <v>308</v>
      </c>
      <c r="D21" s="508"/>
      <c r="E21" s="512"/>
      <c r="F21" s="494"/>
      <c r="G21" s="433"/>
      <c r="H21" s="445"/>
      <c r="I21" s="445"/>
    </row>
    <row r="22" spans="1:9" ht="15" customHeight="1">
      <c r="A22" s="458" t="s">
        <v>174</v>
      </c>
      <c r="B22" s="458"/>
      <c r="C22" s="253" t="s">
        <v>271</v>
      </c>
      <c r="D22" s="508">
        <v>11.5</v>
      </c>
      <c r="E22" s="512" t="s">
        <v>21</v>
      </c>
      <c r="F22" s="494">
        <v>0</v>
      </c>
      <c r="G22" s="433">
        <f>D22*F22</f>
        <v>0</v>
      </c>
      <c r="H22" s="463"/>
      <c r="I22" s="463"/>
    </row>
    <row r="23" spans="1:9" ht="28.8">
      <c r="A23" s="458"/>
      <c r="B23" s="458"/>
      <c r="C23" s="254" t="s">
        <v>299</v>
      </c>
      <c r="D23" s="508"/>
      <c r="E23" s="512"/>
      <c r="F23" s="494"/>
      <c r="G23" s="433"/>
      <c r="H23" s="464"/>
      <c r="I23" s="464"/>
    </row>
    <row r="24" spans="1:9" ht="15">
      <c r="A24" s="458" t="s">
        <v>175</v>
      </c>
      <c r="B24" s="458"/>
      <c r="C24" s="152" t="s">
        <v>102</v>
      </c>
      <c r="D24" s="195">
        <v>85</v>
      </c>
      <c r="E24" s="228" t="s">
        <v>0</v>
      </c>
      <c r="F24" s="158">
        <v>0</v>
      </c>
      <c r="G24" s="159">
        <f>D24*F24</f>
        <v>0</v>
      </c>
      <c r="H24" s="153"/>
      <c r="I24" s="153"/>
    </row>
    <row r="25" spans="1:9" ht="15" customHeight="1">
      <c r="A25" s="458" t="s">
        <v>176</v>
      </c>
      <c r="B25" s="458"/>
      <c r="C25" s="235" t="s">
        <v>103</v>
      </c>
      <c r="D25" s="495">
        <v>450</v>
      </c>
      <c r="E25" s="492" t="s">
        <v>22</v>
      </c>
      <c r="F25" s="494">
        <v>0</v>
      </c>
      <c r="G25" s="433">
        <f>D25*F25</f>
        <v>0</v>
      </c>
      <c r="H25" s="445"/>
      <c r="I25" s="445"/>
    </row>
    <row r="26" spans="1:9" ht="28.8">
      <c r="A26" s="458"/>
      <c r="B26" s="458"/>
      <c r="C26" s="254" t="s">
        <v>104</v>
      </c>
      <c r="D26" s="495"/>
      <c r="E26" s="492"/>
      <c r="F26" s="494"/>
      <c r="G26" s="433"/>
      <c r="H26" s="445"/>
      <c r="I26" s="445"/>
    </row>
    <row r="27" spans="1:9" ht="15" customHeight="1">
      <c r="A27" s="458" t="s">
        <v>177</v>
      </c>
      <c r="B27" s="458"/>
      <c r="C27" s="241" t="s">
        <v>153</v>
      </c>
      <c r="D27" s="495">
        <v>7.5</v>
      </c>
      <c r="E27" s="492" t="s">
        <v>22</v>
      </c>
      <c r="F27" s="494">
        <v>0</v>
      </c>
      <c r="G27" s="433">
        <f>D27*F27</f>
        <v>0</v>
      </c>
      <c r="H27" s="445"/>
      <c r="I27" s="445"/>
    </row>
    <row r="28" spans="1:9" ht="15">
      <c r="A28" s="458"/>
      <c r="B28" s="458"/>
      <c r="C28" s="254" t="s">
        <v>106</v>
      </c>
      <c r="D28" s="495"/>
      <c r="E28" s="492"/>
      <c r="F28" s="494"/>
      <c r="G28" s="433"/>
      <c r="H28" s="445"/>
      <c r="I28" s="445"/>
    </row>
    <row r="29" spans="1:9" ht="15" customHeight="1">
      <c r="A29" s="458" t="s">
        <v>178</v>
      </c>
      <c r="B29" s="458"/>
      <c r="C29" s="235" t="s">
        <v>105</v>
      </c>
      <c r="D29" s="495">
        <v>7</v>
      </c>
      <c r="E29" s="492" t="s">
        <v>171</v>
      </c>
      <c r="F29" s="494">
        <v>0</v>
      </c>
      <c r="G29" s="433">
        <f>D29*F29</f>
        <v>0</v>
      </c>
      <c r="H29" s="445"/>
      <c r="I29" s="445"/>
    </row>
    <row r="30" spans="1:9" ht="15">
      <c r="A30" s="458"/>
      <c r="B30" s="458"/>
      <c r="C30" s="254" t="s">
        <v>309</v>
      </c>
      <c r="D30" s="495"/>
      <c r="E30" s="492"/>
      <c r="F30" s="494"/>
      <c r="G30" s="433"/>
      <c r="H30" s="445"/>
      <c r="I30" s="445"/>
    </row>
    <row r="31" spans="1:9" ht="15">
      <c r="A31" s="458" t="s">
        <v>179</v>
      </c>
      <c r="B31" s="458"/>
      <c r="C31" s="157" t="s">
        <v>33</v>
      </c>
      <c r="D31" s="195" t="s">
        <v>232</v>
      </c>
      <c r="E31" s="194" t="s">
        <v>171</v>
      </c>
      <c r="F31" s="158">
        <v>0</v>
      </c>
      <c r="G31" s="159">
        <f>D31*F31</f>
        <v>0</v>
      </c>
      <c r="H31" s="153"/>
      <c r="I31" s="153"/>
    </row>
    <row r="32" spans="1:9" ht="15">
      <c r="A32" s="458" t="s">
        <v>180</v>
      </c>
      <c r="B32" s="458"/>
      <c r="C32" s="152" t="s">
        <v>23</v>
      </c>
      <c r="D32" s="195">
        <v>1</v>
      </c>
      <c r="E32" s="194" t="s">
        <v>171</v>
      </c>
      <c r="F32" s="158">
        <v>0</v>
      </c>
      <c r="G32" s="159">
        <f>D32*F32</f>
        <v>0</v>
      </c>
      <c r="H32" s="153"/>
      <c r="I32" s="153"/>
    </row>
    <row r="33" spans="1:9" ht="15">
      <c r="A33" s="458" t="s">
        <v>252</v>
      </c>
      <c r="B33" s="458"/>
      <c r="C33" s="152" t="s">
        <v>345</v>
      </c>
      <c r="D33" s="195" t="s">
        <v>232</v>
      </c>
      <c r="E33" s="194" t="s">
        <v>171</v>
      </c>
      <c r="F33" s="158">
        <v>0</v>
      </c>
      <c r="G33" s="159">
        <f>D33*F33</f>
        <v>0</v>
      </c>
      <c r="H33" s="153"/>
      <c r="I33" s="153"/>
    </row>
    <row r="34" spans="1:9" ht="15">
      <c r="A34" s="458" t="s">
        <v>258</v>
      </c>
      <c r="B34" s="458"/>
      <c r="C34" s="146" t="s">
        <v>251</v>
      </c>
      <c r="D34" s="195">
        <v>1</v>
      </c>
      <c r="E34" s="194" t="s">
        <v>171</v>
      </c>
      <c r="F34" s="158">
        <v>0</v>
      </c>
      <c r="G34" s="159">
        <f>D34*F34</f>
        <v>0</v>
      </c>
      <c r="H34" s="153"/>
      <c r="I34" s="153"/>
    </row>
    <row r="35" spans="1:9" ht="15">
      <c r="A35" s="130"/>
      <c r="B35" s="2"/>
      <c r="D35" s="7"/>
      <c r="E35" s="3"/>
      <c r="F35" s="3"/>
      <c r="G35" s="3"/>
      <c r="H35" s="3"/>
      <c r="I35" s="3"/>
    </row>
    <row r="36" spans="1:9" ht="15">
      <c r="A36" s="8" t="s">
        <v>39</v>
      </c>
      <c r="B36" s="6"/>
      <c r="D36" s="7"/>
      <c r="E36" s="3"/>
      <c r="F36" s="3"/>
      <c r="G36" s="3"/>
      <c r="H36" s="3"/>
      <c r="I36" s="3"/>
    </row>
    <row r="37" spans="1:9" ht="15">
      <c r="A37" s="5"/>
      <c r="B37" s="6"/>
      <c r="C37" s="7"/>
      <c r="D37" s="7"/>
      <c r="E37" s="3"/>
      <c r="F37" s="3"/>
      <c r="G37" s="3"/>
      <c r="H37" s="3"/>
      <c r="I37" s="3"/>
    </row>
    <row r="38" spans="1:2" ht="15">
      <c r="A38" s="5"/>
      <c r="B38" s="6"/>
    </row>
    <row r="39" spans="1:2" ht="15">
      <c r="A39" s="5"/>
      <c r="B39" s="6"/>
    </row>
    <row r="41" ht="15">
      <c r="A41" s="5"/>
    </row>
    <row r="42" ht="15">
      <c r="A42" s="5"/>
    </row>
  </sheetData>
  <mergeCells count="51">
    <mergeCell ref="A25:B26"/>
    <mergeCell ref="A4:B4"/>
    <mergeCell ref="H22:H23"/>
    <mergeCell ref="I22:I23"/>
    <mergeCell ref="D25:D26"/>
    <mergeCell ref="E25:E26"/>
    <mergeCell ref="F22:F23"/>
    <mergeCell ref="G22:G23"/>
    <mergeCell ref="A5:B5"/>
    <mergeCell ref="A6:B16"/>
    <mergeCell ref="F18:F19"/>
    <mergeCell ref="G18:G19"/>
    <mergeCell ref="F20:F21"/>
    <mergeCell ref="G20:G21"/>
    <mergeCell ref="F25:F26"/>
    <mergeCell ref="G25:G26"/>
    <mergeCell ref="A17:B17"/>
    <mergeCell ref="D22:D23"/>
    <mergeCell ref="E22:E23"/>
    <mergeCell ref="A22:B23"/>
    <mergeCell ref="A24:B24"/>
    <mergeCell ref="A20:B21"/>
    <mergeCell ref="A18:B19"/>
    <mergeCell ref="D18:D19"/>
    <mergeCell ref="E18:E19"/>
    <mergeCell ref="D20:D21"/>
    <mergeCell ref="E20:E21"/>
    <mergeCell ref="A33:B33"/>
    <mergeCell ref="A34:B34"/>
    <mergeCell ref="H27:H28"/>
    <mergeCell ref="D27:D28"/>
    <mergeCell ref="E27:E28"/>
    <mergeCell ref="D29:D30"/>
    <mergeCell ref="E29:E30"/>
    <mergeCell ref="I18:I19"/>
    <mergeCell ref="H20:H21"/>
    <mergeCell ref="I20:I21"/>
    <mergeCell ref="H25:H26"/>
    <mergeCell ref="I25:I26"/>
    <mergeCell ref="H18:H19"/>
    <mergeCell ref="I27:I28"/>
    <mergeCell ref="H29:H30"/>
    <mergeCell ref="I29:I30"/>
    <mergeCell ref="A31:B31"/>
    <mergeCell ref="A32:B32"/>
    <mergeCell ref="A27:B28"/>
    <mergeCell ref="A29:B30"/>
    <mergeCell ref="F29:F30"/>
    <mergeCell ref="G29:G30"/>
    <mergeCell ref="F27:F28"/>
    <mergeCell ref="G27:G2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headerFooter>
    <oddHeader>&amp;L&amp;"Replica Pro,Obyčejné"
&amp;R&amp;"Replica Pro,Obyčejné"Soupis prací, dodávek a služeb
</oddHeader>
    <oddFooter>&amp;L&amp;"Replica Pro,Obyčejné"Keltové pod Pálavou / RMM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40"/>
  <sheetViews>
    <sheetView view="pageBreakPreview" zoomScaleSheetLayoutView="100" zoomScalePageLayoutView="70" workbookViewId="0" topLeftCell="A10">
      <selection activeCell="B40" sqref="B40"/>
    </sheetView>
  </sheetViews>
  <sheetFormatPr defaultColWidth="6.8515625" defaultRowHeight="15"/>
  <cols>
    <col min="1" max="2" width="7.421875" style="1" customWidth="1"/>
    <col min="3" max="3" width="60.28125" style="4" customWidth="1"/>
    <col min="4" max="4" width="7.421875" style="4" customWidth="1"/>
    <col min="5" max="5" width="7.421875" style="2" customWidth="1"/>
    <col min="6" max="7" width="10.00390625" style="2" customWidth="1"/>
    <col min="8" max="8" width="7.421875" style="1" customWidth="1"/>
    <col min="9" max="9" width="13.57421875" style="1" customWidth="1"/>
    <col min="10" max="16384" width="6.8515625" style="1" customWidth="1"/>
  </cols>
  <sheetData>
    <row r="1" spans="1:9" ht="15">
      <c r="A1" s="106" t="s">
        <v>181</v>
      </c>
      <c r="B1" s="132"/>
      <c r="C1" s="108" t="s">
        <v>185</v>
      </c>
      <c r="D1" s="196"/>
      <c r="E1" s="109"/>
      <c r="F1" s="109"/>
      <c r="G1" s="206"/>
      <c r="H1" s="110"/>
      <c r="I1" s="111"/>
    </row>
    <row r="2" spans="1:9" ht="14.7" thickBot="1">
      <c r="A2" s="208" t="s">
        <v>182</v>
      </c>
      <c r="B2" s="209" t="s">
        <v>176</v>
      </c>
      <c r="C2" s="224" t="s">
        <v>259</v>
      </c>
      <c r="D2" s="136"/>
      <c r="E2" s="210"/>
      <c r="F2" s="210"/>
      <c r="G2" s="211"/>
      <c r="H2" s="236"/>
      <c r="I2" s="237"/>
    </row>
    <row r="3" ht="14.7" thickBot="1"/>
    <row r="4" spans="1:9" ht="17.1" customHeight="1">
      <c r="A4" s="544" t="s">
        <v>228</v>
      </c>
      <c r="B4" s="545"/>
      <c r="C4" s="170" t="s">
        <v>261</v>
      </c>
      <c r="D4" s="170" t="s">
        <v>242</v>
      </c>
      <c r="E4" s="93" t="s">
        <v>205</v>
      </c>
      <c r="F4" s="93" t="s">
        <v>206</v>
      </c>
      <c r="G4" s="93" t="s">
        <v>167</v>
      </c>
      <c r="H4" s="93" t="s">
        <v>189</v>
      </c>
      <c r="I4" s="94" t="s">
        <v>194</v>
      </c>
    </row>
    <row r="5" spans="1:9" ht="14.7" thickBot="1">
      <c r="A5" s="531" t="s">
        <v>226</v>
      </c>
      <c r="B5" s="532"/>
      <c r="C5" s="172" t="s">
        <v>314</v>
      </c>
      <c r="D5" s="96">
        <v>1</v>
      </c>
      <c r="E5" s="95" t="s">
        <v>171</v>
      </c>
      <c r="F5" s="97">
        <f>SUM(G15:G33)</f>
        <v>0</v>
      </c>
      <c r="G5" s="97">
        <f>D5*F5</f>
        <v>0</v>
      </c>
      <c r="H5" s="95" t="s">
        <v>190</v>
      </c>
      <c r="I5" s="98" t="s">
        <v>191</v>
      </c>
    </row>
    <row r="6" spans="1:9" ht="17.1" customHeight="1">
      <c r="A6" s="533" t="s">
        <v>268</v>
      </c>
      <c r="B6" s="488"/>
      <c r="C6" s="220" t="s">
        <v>107</v>
      </c>
      <c r="D6" s="181"/>
      <c r="E6" s="220"/>
      <c r="F6" s="181"/>
      <c r="G6" s="220"/>
      <c r="I6" s="12"/>
    </row>
    <row r="7" spans="1:9" ht="30.75" customHeight="1">
      <c r="A7" s="487"/>
      <c r="B7" s="488"/>
      <c r="C7" s="162" t="s">
        <v>135</v>
      </c>
      <c r="E7" s="162"/>
      <c r="F7" s="4"/>
      <c r="G7" s="162"/>
      <c r="I7" s="12"/>
    </row>
    <row r="8" spans="1:9" ht="14.25" customHeight="1">
      <c r="A8" s="487"/>
      <c r="B8" s="488"/>
      <c r="C8" s="162" t="s">
        <v>63</v>
      </c>
      <c r="E8" s="162"/>
      <c r="F8" s="4"/>
      <c r="G8" s="162"/>
      <c r="I8" s="12"/>
    </row>
    <row r="9" spans="1:9" ht="14.25" customHeight="1">
      <c r="A9" s="487"/>
      <c r="B9" s="488"/>
      <c r="C9" s="162" t="s">
        <v>67</v>
      </c>
      <c r="E9" s="162"/>
      <c r="F9" s="4"/>
      <c r="G9" s="162"/>
      <c r="I9" s="12"/>
    </row>
    <row r="10" spans="1:9" ht="14.25" customHeight="1">
      <c r="A10" s="487"/>
      <c r="B10" s="488"/>
      <c r="C10" s="162" t="s">
        <v>68</v>
      </c>
      <c r="E10" s="162"/>
      <c r="F10" s="4"/>
      <c r="G10" s="162"/>
      <c r="I10" s="12"/>
    </row>
    <row r="11" spans="1:9" ht="15">
      <c r="A11" s="487"/>
      <c r="B11" s="488"/>
      <c r="C11" s="12" t="s">
        <v>110</v>
      </c>
      <c r="D11" s="139"/>
      <c r="E11" s="205"/>
      <c r="F11" s="139"/>
      <c r="G11" s="205"/>
      <c r="I11" s="12"/>
    </row>
    <row r="12" spans="1:9" ht="15">
      <c r="A12" s="487"/>
      <c r="B12" s="488"/>
      <c r="C12" s="12" t="s">
        <v>137</v>
      </c>
      <c r="D12" s="139"/>
      <c r="E12" s="205"/>
      <c r="F12" s="139"/>
      <c r="G12" s="205"/>
      <c r="I12" s="12"/>
    </row>
    <row r="13" spans="1:9" ht="43.2">
      <c r="A13" s="487"/>
      <c r="B13" s="488"/>
      <c r="C13" s="223" t="s">
        <v>136</v>
      </c>
      <c r="D13" s="25"/>
      <c r="E13" s="223"/>
      <c r="F13" s="25"/>
      <c r="G13" s="223"/>
      <c r="I13" s="12"/>
    </row>
    <row r="14" spans="1:9" ht="15">
      <c r="A14" s="487"/>
      <c r="B14" s="488"/>
      <c r="C14" s="162" t="s">
        <v>65</v>
      </c>
      <c r="E14" s="162"/>
      <c r="F14" s="4"/>
      <c r="G14" s="162"/>
      <c r="I14" s="12"/>
    </row>
    <row r="15" spans="1:9" s="28" customFormat="1" ht="15">
      <c r="A15" s="498" t="s">
        <v>170</v>
      </c>
      <c r="B15" s="498"/>
      <c r="C15" s="145" t="s">
        <v>234</v>
      </c>
      <c r="D15" s="145"/>
      <c r="E15" s="143"/>
      <c r="F15" s="143"/>
      <c r="G15" s="143"/>
      <c r="H15" s="11"/>
      <c r="I15" s="11"/>
    </row>
    <row r="16" spans="1:9" ht="15">
      <c r="A16" s="454" t="s">
        <v>172</v>
      </c>
      <c r="B16" s="454"/>
      <c r="C16" s="251" t="s">
        <v>29</v>
      </c>
      <c r="D16" s="441">
        <v>92</v>
      </c>
      <c r="E16" s="437" t="s">
        <v>22</v>
      </c>
      <c r="F16" s="494">
        <v>0</v>
      </c>
      <c r="G16" s="433">
        <f>D16*F16</f>
        <v>0</v>
      </c>
      <c r="H16" s="444"/>
      <c r="I16" s="444"/>
    </row>
    <row r="17" spans="1:9" ht="28.8">
      <c r="A17" s="454"/>
      <c r="B17" s="454"/>
      <c r="C17" s="254" t="s">
        <v>30</v>
      </c>
      <c r="D17" s="442"/>
      <c r="E17" s="438"/>
      <c r="F17" s="494"/>
      <c r="G17" s="433"/>
      <c r="H17" s="444"/>
      <c r="I17" s="444"/>
    </row>
    <row r="18" spans="1:9" ht="15">
      <c r="A18" s="458" t="s">
        <v>173</v>
      </c>
      <c r="B18" s="458"/>
      <c r="C18" s="253" t="s">
        <v>32</v>
      </c>
      <c r="D18" s="525">
        <v>42</v>
      </c>
      <c r="E18" s="437" t="s">
        <v>21</v>
      </c>
      <c r="F18" s="494">
        <v>0</v>
      </c>
      <c r="G18" s="433">
        <f>D18*F18</f>
        <v>0</v>
      </c>
      <c r="H18" s="444"/>
      <c r="I18" s="444"/>
    </row>
    <row r="19" spans="1:9" ht="28.8">
      <c r="A19" s="458"/>
      <c r="B19" s="458"/>
      <c r="C19" s="254" t="s">
        <v>315</v>
      </c>
      <c r="D19" s="526"/>
      <c r="E19" s="438"/>
      <c r="F19" s="494"/>
      <c r="G19" s="433"/>
      <c r="H19" s="444"/>
      <c r="I19" s="444"/>
    </row>
    <row r="20" spans="1:9" ht="15">
      <c r="A20" s="458" t="s">
        <v>174</v>
      </c>
      <c r="B20" s="458"/>
      <c r="C20" s="253" t="s">
        <v>271</v>
      </c>
      <c r="D20" s="475" t="s">
        <v>317</v>
      </c>
      <c r="E20" s="437" t="s">
        <v>21</v>
      </c>
      <c r="F20" s="494">
        <v>0</v>
      </c>
      <c r="G20" s="433">
        <f>D20*F20</f>
        <v>0</v>
      </c>
      <c r="H20" s="434"/>
      <c r="I20" s="434"/>
    </row>
    <row r="21" spans="1:9" ht="28.8">
      <c r="A21" s="458"/>
      <c r="B21" s="458"/>
      <c r="C21" s="254" t="s">
        <v>299</v>
      </c>
      <c r="D21" s="476"/>
      <c r="E21" s="438"/>
      <c r="F21" s="494"/>
      <c r="G21" s="433"/>
      <c r="H21" s="435"/>
      <c r="I21" s="435"/>
    </row>
    <row r="22" spans="1:9" ht="15">
      <c r="A22" s="458" t="s">
        <v>175</v>
      </c>
      <c r="B22" s="458"/>
      <c r="C22" s="260" t="s">
        <v>49</v>
      </c>
      <c r="D22" s="441">
        <v>1</v>
      </c>
      <c r="E22" s="437" t="s">
        <v>21</v>
      </c>
      <c r="F22" s="494">
        <v>0</v>
      </c>
      <c r="G22" s="433">
        <f>D22*F22</f>
        <v>0</v>
      </c>
      <c r="H22" s="444"/>
      <c r="I22" s="444"/>
    </row>
    <row r="23" spans="1:9" ht="28.8">
      <c r="A23" s="458"/>
      <c r="B23" s="458"/>
      <c r="C23" s="254" t="s">
        <v>138</v>
      </c>
      <c r="D23" s="442"/>
      <c r="E23" s="438"/>
      <c r="F23" s="494"/>
      <c r="G23" s="433"/>
      <c r="H23" s="444"/>
      <c r="I23" s="444"/>
    </row>
    <row r="24" spans="1:9" ht="15">
      <c r="A24" s="458" t="s">
        <v>176</v>
      </c>
      <c r="B24" s="458"/>
      <c r="C24" s="200" t="s">
        <v>304</v>
      </c>
      <c r="D24" s="495">
        <v>0.98</v>
      </c>
      <c r="E24" s="492" t="s">
        <v>22</v>
      </c>
      <c r="F24" s="494">
        <v>0</v>
      </c>
      <c r="G24" s="433">
        <f>D24*F24</f>
        <v>0</v>
      </c>
      <c r="H24" s="434"/>
      <c r="I24" s="444"/>
    </row>
    <row r="25" spans="1:9" ht="43.2">
      <c r="A25" s="458"/>
      <c r="B25" s="343"/>
      <c r="C25" s="202" t="s">
        <v>316</v>
      </c>
      <c r="D25" s="541"/>
      <c r="E25" s="492"/>
      <c r="F25" s="494"/>
      <c r="G25" s="433"/>
      <c r="H25" s="435"/>
      <c r="I25" s="444"/>
    </row>
    <row r="26" spans="1:9" ht="15">
      <c r="A26" s="458" t="s">
        <v>177</v>
      </c>
      <c r="B26" s="458"/>
      <c r="C26" s="258" t="s">
        <v>289</v>
      </c>
      <c r="D26" s="441">
        <v>1</v>
      </c>
      <c r="E26" s="437" t="s">
        <v>171</v>
      </c>
      <c r="F26" s="494">
        <v>0</v>
      </c>
      <c r="G26" s="433">
        <f>D26*F26</f>
        <v>0</v>
      </c>
      <c r="H26" s="434"/>
      <c r="I26" s="434"/>
    </row>
    <row r="27" spans="1:9" ht="28.8">
      <c r="A27" s="458"/>
      <c r="B27" s="458"/>
      <c r="C27" s="202" t="s">
        <v>278</v>
      </c>
      <c r="D27" s="442"/>
      <c r="E27" s="438"/>
      <c r="F27" s="494"/>
      <c r="G27" s="433"/>
      <c r="H27" s="435"/>
      <c r="I27" s="435"/>
    </row>
    <row r="28" spans="1:9" ht="15">
      <c r="A28" s="458" t="s">
        <v>178</v>
      </c>
      <c r="B28" s="458"/>
      <c r="C28" s="258" t="s">
        <v>279</v>
      </c>
      <c r="D28" s="441">
        <v>1</v>
      </c>
      <c r="E28" s="437" t="s">
        <v>171</v>
      </c>
      <c r="F28" s="494">
        <v>0</v>
      </c>
      <c r="G28" s="433">
        <f>D28*F28</f>
        <v>0</v>
      </c>
      <c r="H28" s="434"/>
      <c r="I28" s="434"/>
    </row>
    <row r="29" spans="1:9" ht="15">
      <c r="A29" s="458"/>
      <c r="B29" s="458"/>
      <c r="C29" s="203" t="s">
        <v>280</v>
      </c>
      <c r="D29" s="442"/>
      <c r="E29" s="438"/>
      <c r="F29" s="494"/>
      <c r="G29" s="433"/>
      <c r="H29" s="435"/>
      <c r="I29" s="435"/>
    </row>
    <row r="30" spans="1:9" ht="15">
      <c r="A30" s="458" t="s">
        <v>179</v>
      </c>
      <c r="B30" s="458"/>
      <c r="C30" s="178" t="s">
        <v>33</v>
      </c>
      <c r="D30" s="195">
        <v>1</v>
      </c>
      <c r="E30" s="194" t="s">
        <v>171</v>
      </c>
      <c r="F30" s="158">
        <v>0</v>
      </c>
      <c r="G30" s="159">
        <f>D30*F30</f>
        <v>0</v>
      </c>
      <c r="H30" s="152"/>
      <c r="I30" s="152"/>
    </row>
    <row r="31" spans="1:9" ht="15">
      <c r="A31" s="458" t="s">
        <v>180</v>
      </c>
      <c r="B31" s="458"/>
      <c r="C31" s="147" t="s">
        <v>23</v>
      </c>
      <c r="D31" s="195">
        <v>1</v>
      </c>
      <c r="E31" s="194" t="s">
        <v>171</v>
      </c>
      <c r="F31" s="158">
        <v>0</v>
      </c>
      <c r="G31" s="159">
        <f>D31*F31</f>
        <v>0</v>
      </c>
      <c r="H31" s="152"/>
      <c r="I31" s="152"/>
    </row>
    <row r="32" spans="1:9" ht="15">
      <c r="A32" s="458" t="s">
        <v>252</v>
      </c>
      <c r="B32" s="458"/>
      <c r="C32" s="152" t="s">
        <v>233</v>
      </c>
      <c r="D32" s="195">
        <v>1</v>
      </c>
      <c r="E32" s="194" t="s">
        <v>171</v>
      </c>
      <c r="F32" s="158">
        <v>0</v>
      </c>
      <c r="G32" s="159">
        <f>D32*F32</f>
        <v>0</v>
      </c>
      <c r="H32" s="152"/>
      <c r="I32" s="152"/>
    </row>
    <row r="33" spans="1:9" ht="15">
      <c r="A33" s="458" t="s">
        <v>258</v>
      </c>
      <c r="B33" s="458"/>
      <c r="C33" s="146" t="s">
        <v>251</v>
      </c>
      <c r="D33" s="195">
        <v>1</v>
      </c>
      <c r="E33" s="194" t="s">
        <v>171</v>
      </c>
      <c r="F33" s="158">
        <v>0</v>
      </c>
      <c r="G33" s="159">
        <f>D33*F33</f>
        <v>0</v>
      </c>
      <c r="H33" s="152"/>
      <c r="I33" s="152"/>
    </row>
    <row r="34" spans="1:7" ht="15">
      <c r="A34" s="5"/>
      <c r="B34" s="6"/>
      <c r="D34" s="7"/>
      <c r="E34" s="3"/>
      <c r="F34" s="3"/>
      <c r="G34" s="3"/>
    </row>
    <row r="35" spans="1:2" ht="15">
      <c r="A35" s="8" t="s">
        <v>39</v>
      </c>
      <c r="B35" s="6"/>
    </row>
    <row r="36" spans="1:2" ht="15">
      <c r="A36" s="5"/>
      <c r="B36" s="6"/>
    </row>
    <row r="37" spans="1:2" ht="15">
      <c r="A37" s="9"/>
      <c r="B37" s="6"/>
    </row>
    <row r="39" ht="15">
      <c r="A39" s="5"/>
    </row>
    <row r="40" ht="15">
      <c r="A40" s="5"/>
    </row>
  </sheetData>
  <mergeCells count="57">
    <mergeCell ref="A4:B4"/>
    <mergeCell ref="I26:I27"/>
    <mergeCell ref="H28:H29"/>
    <mergeCell ref="I28:I29"/>
    <mergeCell ref="F20:F21"/>
    <mergeCell ref="G20:G21"/>
    <mergeCell ref="H20:H21"/>
    <mergeCell ref="I20:I21"/>
    <mergeCell ref="F26:F27"/>
    <mergeCell ref="G26:G27"/>
    <mergeCell ref="F28:F29"/>
    <mergeCell ref="G28:G29"/>
    <mergeCell ref="H26:H27"/>
    <mergeCell ref="F16:F17"/>
    <mergeCell ref="G16:G17"/>
    <mergeCell ref="F18:F19"/>
    <mergeCell ref="A33:B33"/>
    <mergeCell ref="A15:B15"/>
    <mergeCell ref="E22:E23"/>
    <mergeCell ref="D22:D23"/>
    <mergeCell ref="D20:D21"/>
    <mergeCell ref="E20:E21"/>
    <mergeCell ref="E18:E19"/>
    <mergeCell ref="D18:D19"/>
    <mergeCell ref="D16:D17"/>
    <mergeCell ref="E16:E17"/>
    <mergeCell ref="D26:D27"/>
    <mergeCell ref="E26:E27"/>
    <mergeCell ref="D28:D29"/>
    <mergeCell ref="E28:E29"/>
    <mergeCell ref="A26:B27"/>
    <mergeCell ref="A28:B29"/>
    <mergeCell ref="A30:B30"/>
    <mergeCell ref="A31:B31"/>
    <mergeCell ref="A32:B32"/>
    <mergeCell ref="A5:B5"/>
    <mergeCell ref="A6:B14"/>
    <mergeCell ref="A20:B21"/>
    <mergeCell ref="H24:H25"/>
    <mergeCell ref="I24:I25"/>
    <mergeCell ref="A22:B23"/>
    <mergeCell ref="A24:B25"/>
    <mergeCell ref="F22:F23"/>
    <mergeCell ref="G22:G23"/>
    <mergeCell ref="F24:F25"/>
    <mergeCell ref="G24:G25"/>
    <mergeCell ref="D24:D25"/>
    <mergeCell ref="E24:E25"/>
    <mergeCell ref="I18:I19"/>
    <mergeCell ref="H22:H23"/>
    <mergeCell ref="I22:I23"/>
    <mergeCell ref="G18:G19"/>
    <mergeCell ref="A16:B17"/>
    <mergeCell ref="A18:B19"/>
    <mergeCell ref="H16:H17"/>
    <mergeCell ref="I16:I17"/>
    <mergeCell ref="H18:H19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headerFooter>
    <oddHeader>&amp;L&amp;"Replica Pro,Obyčejné"
&amp;R&amp;"Replica Pro,Obyčejné"Soupis prací, dodávek a služeb
</oddHeader>
    <oddFooter>&amp;L&amp;"Replica Pro,Obyčejné"Keltové pod Pálavou / RMM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44"/>
  <sheetViews>
    <sheetView view="pageBreakPreview" zoomScaleSheetLayoutView="100" workbookViewId="0" topLeftCell="A22">
      <selection activeCell="B40" sqref="B40"/>
    </sheetView>
  </sheetViews>
  <sheetFormatPr defaultColWidth="6.8515625" defaultRowHeight="15"/>
  <cols>
    <col min="1" max="2" width="7.421875" style="1" customWidth="1"/>
    <col min="3" max="3" width="58.7109375" style="4" customWidth="1"/>
    <col min="4" max="4" width="7.421875" style="179" customWidth="1"/>
    <col min="5" max="5" width="7.421875" style="2" customWidth="1"/>
    <col min="6" max="6" width="11.28125" style="2" bestFit="1" customWidth="1"/>
    <col min="7" max="7" width="10.00390625" style="2" customWidth="1"/>
    <col min="8" max="8" width="7.421875" style="2" customWidth="1"/>
    <col min="9" max="9" width="13.57421875" style="2" customWidth="1"/>
    <col min="10" max="16384" width="6.8515625" style="1" customWidth="1"/>
  </cols>
  <sheetData>
    <row r="1" spans="1:9" ht="15">
      <c r="A1" s="106" t="s">
        <v>181</v>
      </c>
      <c r="B1" s="132"/>
      <c r="C1" s="108" t="s">
        <v>185</v>
      </c>
      <c r="D1" s="243"/>
      <c r="E1" s="109"/>
      <c r="F1" s="109"/>
      <c r="G1" s="206"/>
      <c r="H1" s="206"/>
      <c r="I1" s="207"/>
    </row>
    <row r="2" spans="1:9" ht="14.7" thickBot="1">
      <c r="A2" s="208" t="s">
        <v>182</v>
      </c>
      <c r="B2" s="209" t="s">
        <v>176</v>
      </c>
      <c r="C2" s="224" t="s">
        <v>259</v>
      </c>
      <c r="D2" s="244"/>
      <c r="E2" s="210"/>
      <c r="F2" s="210"/>
      <c r="G2" s="211"/>
      <c r="H2" s="211"/>
      <c r="I2" s="212"/>
    </row>
    <row r="4" spans="1:9" ht="17.1" customHeight="1">
      <c r="A4" s="548" t="s">
        <v>248</v>
      </c>
      <c r="B4" s="549"/>
      <c r="C4" s="302" t="s">
        <v>262</v>
      </c>
      <c r="D4" s="303" t="s">
        <v>242</v>
      </c>
      <c r="E4" s="304" t="s">
        <v>205</v>
      </c>
      <c r="F4" s="304" t="s">
        <v>206</v>
      </c>
      <c r="G4" s="304" t="s">
        <v>167</v>
      </c>
      <c r="H4" s="304" t="s">
        <v>189</v>
      </c>
      <c r="I4" s="304" t="s">
        <v>194</v>
      </c>
    </row>
    <row r="5" spans="1:9" ht="15">
      <c r="A5" s="547" t="s">
        <v>226</v>
      </c>
      <c r="B5" s="547"/>
      <c r="C5" s="145" t="s">
        <v>285</v>
      </c>
      <c r="D5" s="305">
        <v>1</v>
      </c>
      <c r="E5" s="306" t="s">
        <v>171</v>
      </c>
      <c r="F5" s="307">
        <f>SUM(G15:G41)</f>
        <v>0</v>
      </c>
      <c r="G5" s="307">
        <f>D5*F5</f>
        <v>0</v>
      </c>
      <c r="H5" s="306" t="s">
        <v>190</v>
      </c>
      <c r="I5" s="306" t="s">
        <v>191</v>
      </c>
    </row>
    <row r="6" spans="1:9" ht="17.1" customHeight="1">
      <c r="A6" s="533" t="s">
        <v>268</v>
      </c>
      <c r="B6" s="488"/>
      <c r="C6" s="181" t="s">
        <v>120</v>
      </c>
      <c r="D6" s="262"/>
      <c r="E6" s="181"/>
      <c r="F6" s="220"/>
      <c r="G6" s="181"/>
      <c r="H6" s="221"/>
      <c r="I6" s="229"/>
    </row>
    <row r="7" spans="1:9" ht="86.25" customHeight="1">
      <c r="A7" s="487"/>
      <c r="B7" s="488"/>
      <c r="C7" s="4" t="s">
        <v>108</v>
      </c>
      <c r="D7" s="245"/>
      <c r="E7" s="182"/>
      <c r="F7" s="248"/>
      <c r="G7" s="182"/>
      <c r="H7" s="166"/>
      <c r="I7" s="14"/>
    </row>
    <row r="8" spans="1:9" ht="22.5" customHeight="1">
      <c r="A8" s="487"/>
      <c r="B8" s="488"/>
      <c r="C8" s="4" t="s">
        <v>63</v>
      </c>
      <c r="D8" s="245"/>
      <c r="E8" s="182"/>
      <c r="F8" s="248"/>
      <c r="G8" s="182"/>
      <c r="H8" s="166"/>
      <c r="I8" s="14"/>
    </row>
    <row r="9" spans="1:9" ht="51" customHeight="1">
      <c r="A9" s="487"/>
      <c r="B9" s="488"/>
      <c r="C9" s="4" t="s">
        <v>77</v>
      </c>
      <c r="D9" s="246"/>
      <c r="E9" s="4"/>
      <c r="F9" s="162"/>
      <c r="G9" s="4"/>
      <c r="H9" s="166"/>
      <c r="I9" s="14"/>
    </row>
    <row r="10" spans="1:9" ht="21" customHeight="1">
      <c r="A10" s="487"/>
      <c r="B10" s="488"/>
      <c r="C10" s="4" t="s">
        <v>67</v>
      </c>
      <c r="D10" s="245"/>
      <c r="E10" s="182"/>
      <c r="F10" s="248"/>
      <c r="G10" s="182"/>
      <c r="H10" s="166"/>
      <c r="I10" s="14"/>
    </row>
    <row r="11" spans="1:9" ht="14.25" customHeight="1">
      <c r="A11" s="487"/>
      <c r="B11" s="488"/>
      <c r="C11" s="4" t="s">
        <v>109</v>
      </c>
      <c r="D11" s="245"/>
      <c r="E11" s="182"/>
      <c r="F11" s="248"/>
      <c r="G11" s="182"/>
      <c r="H11" s="166"/>
      <c r="I11" s="14"/>
    </row>
    <row r="12" spans="1:9" ht="17.25" customHeight="1">
      <c r="A12" s="487"/>
      <c r="B12" s="488"/>
      <c r="C12" s="1" t="s">
        <v>110</v>
      </c>
      <c r="D12" s="246"/>
      <c r="E12" s="139"/>
      <c r="F12" s="205"/>
      <c r="G12" s="139"/>
      <c r="H12" s="166"/>
      <c r="I12" s="14"/>
    </row>
    <row r="13" spans="1:9" ht="14.7">
      <c r="A13" s="487"/>
      <c r="B13" s="488"/>
      <c r="C13" s="4" t="s">
        <v>111</v>
      </c>
      <c r="D13" s="245"/>
      <c r="E13" s="182"/>
      <c r="F13" s="248"/>
      <c r="G13" s="182"/>
      <c r="H13" s="166"/>
      <c r="I13" s="14"/>
    </row>
    <row r="14" spans="1:9" ht="14.7">
      <c r="A14" s="487"/>
      <c r="B14" s="488"/>
      <c r="C14" s="4" t="s">
        <v>112</v>
      </c>
      <c r="D14" s="245"/>
      <c r="E14" s="182"/>
      <c r="F14" s="248"/>
      <c r="G14" s="182"/>
      <c r="H14" s="166"/>
      <c r="I14" s="14"/>
    </row>
    <row r="15" spans="1:9" ht="14.25" customHeight="1">
      <c r="A15" s="487"/>
      <c r="B15" s="488"/>
      <c r="C15" s="4" t="s">
        <v>113</v>
      </c>
      <c r="D15" s="245"/>
      <c r="E15" s="182"/>
      <c r="F15" s="248"/>
      <c r="G15" s="182"/>
      <c r="H15" s="166"/>
      <c r="I15" s="14"/>
    </row>
    <row r="16" spans="1:9" ht="29.1">
      <c r="A16" s="487"/>
      <c r="B16" s="488"/>
      <c r="C16" s="4" t="s">
        <v>346</v>
      </c>
      <c r="D16" s="245"/>
      <c r="E16" s="182"/>
      <c r="F16" s="248"/>
      <c r="G16" s="182"/>
      <c r="H16" s="166"/>
      <c r="I16" s="14"/>
    </row>
    <row r="17" spans="1:9" ht="15">
      <c r="A17" s="487"/>
      <c r="B17" s="488"/>
      <c r="C17" s="4" t="s">
        <v>347</v>
      </c>
      <c r="D17" s="246"/>
      <c r="F17" s="221"/>
      <c r="H17" s="166"/>
      <c r="I17" s="14"/>
    </row>
    <row r="18" spans="1:9" ht="15">
      <c r="A18" s="468"/>
      <c r="B18" s="489"/>
      <c r="C18" s="168" t="s">
        <v>114</v>
      </c>
      <c r="D18" s="247"/>
      <c r="E18" s="26"/>
      <c r="F18" s="249"/>
      <c r="G18" s="26"/>
      <c r="H18" s="167"/>
      <c r="I18" s="23"/>
    </row>
    <row r="19" spans="1:9" s="28" customFormat="1" ht="15">
      <c r="A19" s="498" t="s">
        <v>170</v>
      </c>
      <c r="B19" s="498"/>
      <c r="C19" s="145" t="s">
        <v>234</v>
      </c>
      <c r="D19" s="250"/>
      <c r="E19" s="143"/>
      <c r="F19" s="143"/>
      <c r="G19" s="143"/>
      <c r="H19" s="143"/>
      <c r="I19" s="143"/>
    </row>
    <row r="20" spans="1:9" ht="15">
      <c r="A20" s="454" t="s">
        <v>172</v>
      </c>
      <c r="B20" s="454"/>
      <c r="C20" s="251" t="s">
        <v>29</v>
      </c>
      <c r="D20" s="495">
        <v>73.5</v>
      </c>
      <c r="E20" s="492" t="s">
        <v>22</v>
      </c>
      <c r="F20" s="494">
        <v>0</v>
      </c>
      <c r="G20" s="433">
        <f>D20*F20</f>
        <v>0</v>
      </c>
      <c r="H20" s="445"/>
      <c r="I20" s="445"/>
    </row>
    <row r="21" spans="1:9" ht="28.8">
      <c r="A21" s="454"/>
      <c r="B21" s="454"/>
      <c r="C21" s="252" t="s">
        <v>30</v>
      </c>
      <c r="D21" s="495"/>
      <c r="E21" s="492"/>
      <c r="F21" s="494"/>
      <c r="G21" s="433"/>
      <c r="H21" s="445"/>
      <c r="I21" s="445"/>
    </row>
    <row r="22" spans="1:9" ht="15">
      <c r="A22" s="454" t="s">
        <v>173</v>
      </c>
      <c r="B22" s="454"/>
      <c r="C22" s="251" t="s">
        <v>40</v>
      </c>
      <c r="D22" s="546">
        <v>6.8</v>
      </c>
      <c r="E22" s="492" t="s">
        <v>22</v>
      </c>
      <c r="F22" s="494">
        <v>0</v>
      </c>
      <c r="G22" s="433">
        <f>D22*F22</f>
        <v>0</v>
      </c>
      <c r="H22" s="445"/>
      <c r="I22" s="445"/>
    </row>
    <row r="23" spans="1:9" ht="28.8">
      <c r="A23" s="454"/>
      <c r="B23" s="454"/>
      <c r="C23" s="240" t="s">
        <v>115</v>
      </c>
      <c r="D23" s="546"/>
      <c r="E23" s="492"/>
      <c r="F23" s="494"/>
      <c r="G23" s="433"/>
      <c r="H23" s="445"/>
      <c r="I23" s="445"/>
    </row>
    <row r="24" spans="1:9" ht="15">
      <c r="A24" s="458" t="s">
        <v>174</v>
      </c>
      <c r="B24" s="458"/>
      <c r="C24" s="200" t="s">
        <v>32</v>
      </c>
      <c r="D24" s="535">
        <v>16</v>
      </c>
      <c r="E24" s="194" t="s">
        <v>21</v>
      </c>
      <c r="F24" s="494">
        <v>0</v>
      </c>
      <c r="G24" s="433">
        <f>D24*F24</f>
        <v>0</v>
      </c>
      <c r="H24" s="445"/>
      <c r="I24" s="445"/>
    </row>
    <row r="25" spans="1:9" ht="43.2">
      <c r="A25" s="458"/>
      <c r="B25" s="458"/>
      <c r="C25" s="242" t="s">
        <v>323</v>
      </c>
      <c r="D25" s="535"/>
      <c r="E25" s="194"/>
      <c r="F25" s="494"/>
      <c r="G25" s="433"/>
      <c r="H25" s="445"/>
      <c r="I25" s="445"/>
    </row>
    <row r="26" spans="1:9" ht="15">
      <c r="A26" s="459" t="s">
        <v>175</v>
      </c>
      <c r="B26" s="460"/>
      <c r="C26" s="253" t="s">
        <v>271</v>
      </c>
      <c r="D26" s="513">
        <v>5</v>
      </c>
      <c r="E26" s="437" t="s">
        <v>21</v>
      </c>
      <c r="F26" s="494">
        <v>0</v>
      </c>
      <c r="G26" s="433">
        <f>D26*F26</f>
        <v>0</v>
      </c>
      <c r="H26" s="463"/>
      <c r="I26" s="463"/>
    </row>
    <row r="27" spans="1:9" ht="43.2">
      <c r="A27" s="461"/>
      <c r="B27" s="462"/>
      <c r="C27" s="254" t="s">
        <v>324</v>
      </c>
      <c r="D27" s="514"/>
      <c r="E27" s="438"/>
      <c r="F27" s="494"/>
      <c r="G27" s="433"/>
      <c r="H27" s="464"/>
      <c r="I27" s="464"/>
    </row>
    <row r="28" spans="1:9" ht="15">
      <c r="A28" s="458" t="s">
        <v>176</v>
      </c>
      <c r="B28" s="458"/>
      <c r="C28" s="260" t="s">
        <v>49</v>
      </c>
      <c r="D28" s="195">
        <v>1.1</v>
      </c>
      <c r="E28" s="492" t="s">
        <v>21</v>
      </c>
      <c r="F28" s="494">
        <v>0</v>
      </c>
      <c r="G28" s="433">
        <f>D28*F28</f>
        <v>0</v>
      </c>
      <c r="H28" s="445"/>
      <c r="I28" s="445"/>
    </row>
    <row r="29" spans="1:9" ht="15">
      <c r="A29" s="458"/>
      <c r="B29" s="458"/>
      <c r="C29" s="240" t="s">
        <v>116</v>
      </c>
      <c r="D29" s="195"/>
      <c r="E29" s="492"/>
      <c r="F29" s="494"/>
      <c r="G29" s="433"/>
      <c r="H29" s="445"/>
      <c r="I29" s="445"/>
    </row>
    <row r="30" spans="1:9" ht="15">
      <c r="A30" s="458" t="s">
        <v>177</v>
      </c>
      <c r="B30" s="458"/>
      <c r="C30" s="200" t="s">
        <v>1</v>
      </c>
      <c r="D30" s="495">
        <v>1</v>
      </c>
      <c r="E30" s="492" t="s">
        <v>171</v>
      </c>
      <c r="F30" s="494">
        <v>0</v>
      </c>
      <c r="G30" s="433">
        <f>D30*F30</f>
        <v>0</v>
      </c>
      <c r="H30" s="445"/>
      <c r="I30" s="445"/>
    </row>
    <row r="31" spans="1:9" ht="43.2">
      <c r="A31" s="458"/>
      <c r="B31" s="458"/>
      <c r="C31" s="242" t="s">
        <v>117</v>
      </c>
      <c r="D31" s="495"/>
      <c r="E31" s="492"/>
      <c r="F31" s="494"/>
      <c r="G31" s="433"/>
      <c r="H31" s="445"/>
      <c r="I31" s="445"/>
    </row>
    <row r="32" spans="1:9" ht="15">
      <c r="A32" s="459" t="s">
        <v>178</v>
      </c>
      <c r="B32" s="460"/>
      <c r="C32" s="145" t="s">
        <v>289</v>
      </c>
      <c r="D32" s="550" t="s">
        <v>232</v>
      </c>
      <c r="E32" s="437" t="s">
        <v>171</v>
      </c>
      <c r="F32" s="494">
        <v>0</v>
      </c>
      <c r="G32" s="433">
        <f>D32*F32</f>
        <v>0</v>
      </c>
      <c r="H32" s="463"/>
      <c r="I32" s="463"/>
    </row>
    <row r="33" spans="1:9" ht="28.8">
      <c r="A33" s="461"/>
      <c r="B33" s="462"/>
      <c r="C33" s="177" t="s">
        <v>278</v>
      </c>
      <c r="D33" s="551"/>
      <c r="E33" s="438"/>
      <c r="F33" s="494"/>
      <c r="G33" s="433"/>
      <c r="H33" s="464"/>
      <c r="I33" s="464"/>
    </row>
    <row r="34" spans="1:9" ht="15">
      <c r="A34" s="459" t="s">
        <v>179</v>
      </c>
      <c r="B34" s="460"/>
      <c r="C34" s="201" t="s">
        <v>279</v>
      </c>
      <c r="D34" s="550" t="s">
        <v>232</v>
      </c>
      <c r="E34" s="437" t="s">
        <v>171</v>
      </c>
      <c r="F34" s="494">
        <v>0</v>
      </c>
      <c r="G34" s="433">
        <f>D34*F34</f>
        <v>0</v>
      </c>
      <c r="H34" s="463"/>
      <c r="I34" s="463"/>
    </row>
    <row r="35" spans="1:9" ht="15">
      <c r="A35" s="461"/>
      <c r="B35" s="462"/>
      <c r="C35" s="202" t="s">
        <v>280</v>
      </c>
      <c r="D35" s="551"/>
      <c r="E35" s="438"/>
      <c r="F35" s="494"/>
      <c r="G35" s="433"/>
      <c r="H35" s="464"/>
      <c r="I35" s="464"/>
    </row>
    <row r="36" spans="1:9" ht="15" customHeight="1">
      <c r="A36" s="454" t="s">
        <v>180</v>
      </c>
      <c r="B36" s="454"/>
      <c r="C36" s="261" t="s">
        <v>118</v>
      </c>
      <c r="D36" s="495">
        <v>9.6</v>
      </c>
      <c r="E36" s="492" t="s">
        <v>21</v>
      </c>
      <c r="F36" s="494">
        <v>0</v>
      </c>
      <c r="G36" s="433">
        <f>D36*F36</f>
        <v>0</v>
      </c>
      <c r="H36" s="445"/>
      <c r="I36" s="445"/>
    </row>
    <row r="37" spans="1:9" ht="57.6">
      <c r="A37" s="454"/>
      <c r="B37" s="454"/>
      <c r="C37" s="202" t="s">
        <v>119</v>
      </c>
      <c r="D37" s="495"/>
      <c r="E37" s="492"/>
      <c r="F37" s="494"/>
      <c r="G37" s="433"/>
      <c r="H37" s="445"/>
      <c r="I37" s="445"/>
    </row>
    <row r="38" spans="1:9" ht="15">
      <c r="A38" s="458" t="s">
        <v>252</v>
      </c>
      <c r="B38" s="458"/>
      <c r="C38" s="178" t="s">
        <v>33</v>
      </c>
      <c r="D38" s="215" t="s">
        <v>232</v>
      </c>
      <c r="E38" s="194" t="s">
        <v>171</v>
      </c>
      <c r="F38" s="158">
        <v>0</v>
      </c>
      <c r="G38" s="159">
        <f>D38*F38</f>
        <v>0</v>
      </c>
      <c r="H38" s="153"/>
      <c r="I38" s="153"/>
    </row>
    <row r="39" spans="1:9" ht="15">
      <c r="A39" s="458" t="s">
        <v>258</v>
      </c>
      <c r="B39" s="458"/>
      <c r="C39" s="147" t="s">
        <v>23</v>
      </c>
      <c r="D39" s="195">
        <v>1</v>
      </c>
      <c r="E39" s="194" t="s">
        <v>171</v>
      </c>
      <c r="F39" s="158">
        <v>0</v>
      </c>
      <c r="G39" s="159">
        <f>D39*F39</f>
        <v>0</v>
      </c>
      <c r="H39" s="153"/>
      <c r="I39" s="153"/>
    </row>
    <row r="40" spans="1:9" ht="15">
      <c r="A40" s="458" t="s">
        <v>290</v>
      </c>
      <c r="B40" s="458"/>
      <c r="C40" s="152" t="s">
        <v>348</v>
      </c>
      <c r="D40" s="215" t="s">
        <v>232</v>
      </c>
      <c r="E40" s="194" t="s">
        <v>171</v>
      </c>
      <c r="F40" s="158">
        <v>0</v>
      </c>
      <c r="G40" s="159">
        <f>D40*F40</f>
        <v>0</v>
      </c>
      <c r="H40" s="153"/>
      <c r="I40" s="153"/>
    </row>
    <row r="41" spans="1:9" ht="15">
      <c r="A41" s="458" t="s">
        <v>320</v>
      </c>
      <c r="B41" s="458"/>
      <c r="C41" s="146" t="s">
        <v>251</v>
      </c>
      <c r="D41" s="195">
        <v>1</v>
      </c>
      <c r="E41" s="194" t="s">
        <v>171</v>
      </c>
      <c r="F41" s="158">
        <v>0</v>
      </c>
      <c r="G41" s="159">
        <f>D41*F41</f>
        <v>0</v>
      </c>
      <c r="H41" s="153"/>
      <c r="I41" s="153"/>
    </row>
    <row r="42" ht="15">
      <c r="B42" s="2"/>
    </row>
    <row r="43" spans="1:2" ht="15">
      <c r="A43" s="131" t="s">
        <v>39</v>
      </c>
      <c r="B43" s="2"/>
    </row>
    <row r="44" spans="1:2" ht="15">
      <c r="A44" s="130"/>
      <c r="B44" s="2"/>
    </row>
  </sheetData>
  <mergeCells count="69">
    <mergeCell ref="H26:H27"/>
    <mergeCell ref="I26:I27"/>
    <mergeCell ref="I32:I33"/>
    <mergeCell ref="H32:H33"/>
    <mergeCell ref="I34:I35"/>
    <mergeCell ref="H34:H35"/>
    <mergeCell ref="F26:F27"/>
    <mergeCell ref="G26:G27"/>
    <mergeCell ref="F32:F33"/>
    <mergeCell ref="G32:G33"/>
    <mergeCell ref="F34:F35"/>
    <mergeCell ref="G34:G35"/>
    <mergeCell ref="G28:G29"/>
    <mergeCell ref="G30:G31"/>
    <mergeCell ref="D26:D27"/>
    <mergeCell ref="E26:E27"/>
    <mergeCell ref="E32:E33"/>
    <mergeCell ref="D32:D33"/>
    <mergeCell ref="D34:D35"/>
    <mergeCell ref="E34:E35"/>
    <mergeCell ref="A5:B5"/>
    <mergeCell ref="A4:B4"/>
    <mergeCell ref="A19:B19"/>
    <mergeCell ref="A6:B18"/>
    <mergeCell ref="F20:F21"/>
    <mergeCell ref="A20:B21"/>
    <mergeCell ref="E20:E21"/>
    <mergeCell ref="D20:D21"/>
    <mergeCell ref="A22:B23"/>
    <mergeCell ref="A24:B25"/>
    <mergeCell ref="A28:B29"/>
    <mergeCell ref="A30:B31"/>
    <mergeCell ref="A36:B37"/>
    <mergeCell ref="A32:B33"/>
    <mergeCell ref="A34:B35"/>
    <mergeCell ref="A26:B27"/>
    <mergeCell ref="A38:B38"/>
    <mergeCell ref="A39:B39"/>
    <mergeCell ref="A40:B40"/>
    <mergeCell ref="A41:B41"/>
    <mergeCell ref="F28:F29"/>
    <mergeCell ref="F30:F31"/>
    <mergeCell ref="F36:F37"/>
    <mergeCell ref="D36:D37"/>
    <mergeCell ref="E36:E37"/>
    <mergeCell ref="D30:D31"/>
    <mergeCell ref="E30:E31"/>
    <mergeCell ref="E28:E29"/>
    <mergeCell ref="G36:G37"/>
    <mergeCell ref="H28:H29"/>
    <mergeCell ref="I28:I29"/>
    <mergeCell ref="H30:H31"/>
    <mergeCell ref="I30:I31"/>
    <mergeCell ref="H36:H37"/>
    <mergeCell ref="I36:I37"/>
    <mergeCell ref="D22:D23"/>
    <mergeCell ref="E22:E23"/>
    <mergeCell ref="D24:D25"/>
    <mergeCell ref="H20:H21"/>
    <mergeCell ref="I20:I21"/>
    <mergeCell ref="H22:H23"/>
    <mergeCell ref="I22:I23"/>
    <mergeCell ref="H24:H25"/>
    <mergeCell ref="I24:I25"/>
    <mergeCell ref="G20:G21"/>
    <mergeCell ref="F22:F23"/>
    <mergeCell ref="G22:G23"/>
    <mergeCell ref="F24:F25"/>
    <mergeCell ref="G24:G2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headerFooter>
    <oddHeader>&amp;L&amp;"Replica Pro,Obyčejné"
&amp;R&amp;"Replica Pro,Obyčejné"Soupis prací, dodávek a služeb
</oddHeader>
    <oddFooter>&amp;L&amp;"Replica Pro,Obyčejné"Keltové pod Pálavou / RMM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I49"/>
  <sheetViews>
    <sheetView view="pageBreakPreview" zoomScaleSheetLayoutView="100" zoomScalePageLayoutView="70" workbookViewId="0" topLeftCell="A13">
      <selection activeCell="B40" sqref="B40"/>
    </sheetView>
  </sheetViews>
  <sheetFormatPr defaultColWidth="6.8515625" defaultRowHeight="15"/>
  <cols>
    <col min="1" max="2" width="7.421875" style="1" customWidth="1"/>
    <col min="3" max="3" width="60.28125" style="4" customWidth="1"/>
    <col min="4" max="4" width="7.421875" style="4" customWidth="1"/>
    <col min="5" max="5" width="7.421875" style="2" customWidth="1"/>
    <col min="6" max="7" width="10.00390625" style="2" customWidth="1"/>
    <col min="8" max="8" width="7.421875" style="2" customWidth="1"/>
    <col min="9" max="9" width="13.57421875" style="2" customWidth="1"/>
    <col min="10" max="16384" width="6.8515625" style="1" customWidth="1"/>
  </cols>
  <sheetData>
    <row r="1" spans="1:9" ht="15">
      <c r="A1" s="106" t="s">
        <v>181</v>
      </c>
      <c r="B1" s="107"/>
      <c r="C1" s="109" t="s">
        <v>185</v>
      </c>
      <c r="D1" s="196"/>
      <c r="E1" s="109"/>
      <c r="F1" s="109"/>
      <c r="G1" s="206"/>
      <c r="H1" s="206"/>
      <c r="I1" s="207"/>
    </row>
    <row r="2" spans="1:9" ht="14.7" thickBot="1">
      <c r="A2" s="208" t="s">
        <v>182</v>
      </c>
      <c r="B2" s="209" t="s">
        <v>177</v>
      </c>
      <c r="C2" s="210" t="s">
        <v>264</v>
      </c>
      <c r="D2" s="136"/>
      <c r="E2" s="210"/>
      <c r="F2" s="210"/>
      <c r="G2" s="211"/>
      <c r="H2" s="211"/>
      <c r="I2" s="212"/>
    </row>
    <row r="4" ht="14.7" thickBot="1"/>
    <row r="5" spans="1:9" ht="17.1" customHeight="1">
      <c r="A5" s="529" t="s">
        <v>228</v>
      </c>
      <c r="B5" s="530"/>
      <c r="C5" s="170" t="s">
        <v>263</v>
      </c>
      <c r="D5" s="170" t="s">
        <v>242</v>
      </c>
      <c r="E5" s="93" t="s">
        <v>205</v>
      </c>
      <c r="F5" s="93" t="s">
        <v>206</v>
      </c>
      <c r="G5" s="93" t="s">
        <v>167</v>
      </c>
      <c r="H5" s="93" t="s">
        <v>189</v>
      </c>
      <c r="I5" s="94" t="s">
        <v>194</v>
      </c>
    </row>
    <row r="6" spans="1:9" ht="14.7" thickBot="1">
      <c r="A6" s="496" t="s">
        <v>226</v>
      </c>
      <c r="B6" s="497"/>
      <c r="C6" s="172" t="s">
        <v>286</v>
      </c>
      <c r="D6" s="96">
        <v>1</v>
      </c>
      <c r="E6" s="95" t="s">
        <v>171</v>
      </c>
      <c r="F6" s="97">
        <f>SUM(G16:G41)</f>
        <v>0</v>
      </c>
      <c r="G6" s="97">
        <f>D6*F6</f>
        <v>0</v>
      </c>
      <c r="H6" s="95" t="s">
        <v>190</v>
      </c>
      <c r="I6" s="98" t="s">
        <v>191</v>
      </c>
    </row>
    <row r="7" spans="1:9" ht="15">
      <c r="A7" s="533" t="s">
        <v>268</v>
      </c>
      <c r="B7" s="534"/>
      <c r="C7" s="164" t="s">
        <v>123</v>
      </c>
      <c r="D7" s="142"/>
      <c r="E7" s="164"/>
      <c r="F7" s="142"/>
      <c r="G7" s="164"/>
      <c r="I7" s="221"/>
    </row>
    <row r="8" spans="1:9" ht="43.2">
      <c r="A8" s="487"/>
      <c r="B8" s="534"/>
      <c r="C8" s="162" t="s">
        <v>124</v>
      </c>
      <c r="E8" s="162"/>
      <c r="F8" s="4"/>
      <c r="G8" s="162"/>
      <c r="H8" s="3"/>
      <c r="I8" s="166"/>
    </row>
    <row r="9" spans="1:9" ht="15">
      <c r="A9" s="487"/>
      <c r="B9" s="534"/>
      <c r="C9" s="162" t="s">
        <v>125</v>
      </c>
      <c r="E9" s="162"/>
      <c r="F9" s="4"/>
      <c r="G9" s="162"/>
      <c r="H9" s="3"/>
      <c r="I9" s="166"/>
    </row>
    <row r="10" spans="1:9" ht="43.2">
      <c r="A10" s="487"/>
      <c r="B10" s="534"/>
      <c r="C10" s="162" t="s">
        <v>126</v>
      </c>
      <c r="E10" s="162"/>
      <c r="F10" s="4"/>
      <c r="G10" s="162"/>
      <c r="H10" s="3"/>
      <c r="I10" s="166"/>
    </row>
    <row r="11" spans="1:9" ht="15">
      <c r="A11" s="487"/>
      <c r="B11" s="534"/>
      <c r="C11" s="162" t="s">
        <v>27</v>
      </c>
      <c r="E11" s="162"/>
      <c r="F11" s="4"/>
      <c r="G11" s="162"/>
      <c r="H11" s="3"/>
      <c r="I11" s="166"/>
    </row>
    <row r="12" spans="1:9" ht="28.8">
      <c r="A12" s="487"/>
      <c r="B12" s="534"/>
      <c r="C12" s="162" t="s">
        <v>45</v>
      </c>
      <c r="E12" s="162"/>
      <c r="F12" s="4"/>
      <c r="G12" s="162"/>
      <c r="H12" s="3"/>
      <c r="I12" s="166"/>
    </row>
    <row r="13" spans="1:9" ht="15">
      <c r="A13" s="487"/>
      <c r="B13" s="534"/>
      <c r="C13" s="162" t="s">
        <v>46</v>
      </c>
      <c r="E13" s="162"/>
      <c r="F13" s="4"/>
      <c r="G13" s="162"/>
      <c r="H13" s="3"/>
      <c r="I13" s="166"/>
    </row>
    <row r="14" spans="1:9" ht="28.8">
      <c r="A14" s="487"/>
      <c r="B14" s="534"/>
      <c r="C14" s="162" t="s">
        <v>128</v>
      </c>
      <c r="E14" s="162"/>
      <c r="F14" s="4"/>
      <c r="G14" s="162"/>
      <c r="H14" s="3"/>
      <c r="I14" s="166"/>
    </row>
    <row r="15" spans="1:9" ht="28.8">
      <c r="A15" s="487"/>
      <c r="B15" s="534"/>
      <c r="C15" s="162" t="s">
        <v>127</v>
      </c>
      <c r="E15" s="162"/>
      <c r="F15" s="4"/>
      <c r="G15" s="162"/>
      <c r="H15" s="3"/>
      <c r="I15" s="166"/>
    </row>
    <row r="16" spans="1:9" ht="15">
      <c r="A16" s="487"/>
      <c r="B16" s="534"/>
      <c r="C16" s="162" t="s">
        <v>47</v>
      </c>
      <c r="E16" s="166"/>
      <c r="F16" s="3"/>
      <c r="G16" s="166"/>
      <c r="H16" s="3"/>
      <c r="I16" s="166"/>
    </row>
    <row r="17" spans="1:9" ht="28.8">
      <c r="A17" s="487"/>
      <c r="B17" s="534"/>
      <c r="C17" s="578" t="s">
        <v>130</v>
      </c>
      <c r="E17" s="166"/>
      <c r="F17" s="3"/>
      <c r="G17" s="166"/>
      <c r="H17" s="3"/>
      <c r="I17" s="166"/>
    </row>
    <row r="18" spans="1:9" ht="15">
      <c r="A18" s="487"/>
      <c r="B18" s="534"/>
      <c r="C18" s="162" t="s">
        <v>37</v>
      </c>
      <c r="E18" s="166"/>
      <c r="F18" s="3"/>
      <c r="G18" s="166"/>
      <c r="H18" s="3"/>
      <c r="I18" s="166"/>
    </row>
    <row r="19" spans="1:9" s="28" customFormat="1" ht="15">
      <c r="A19" s="553" t="s">
        <v>265</v>
      </c>
      <c r="B19" s="554"/>
      <c r="C19" s="145" t="s">
        <v>234</v>
      </c>
      <c r="D19" s="145"/>
      <c r="E19" s="143"/>
      <c r="F19" s="143"/>
      <c r="G19" s="143"/>
      <c r="H19" s="143"/>
      <c r="I19" s="143"/>
    </row>
    <row r="20" spans="1:9" ht="15">
      <c r="A20" s="454" t="s">
        <v>172</v>
      </c>
      <c r="B20" s="454"/>
      <c r="C20" s="258" t="s">
        <v>29</v>
      </c>
      <c r="D20" s="495">
        <v>83</v>
      </c>
      <c r="E20" s="492" t="s">
        <v>22</v>
      </c>
      <c r="F20" s="494">
        <v>0</v>
      </c>
      <c r="G20" s="433">
        <f>D20*F20</f>
        <v>0</v>
      </c>
      <c r="H20" s="445"/>
      <c r="I20" s="445"/>
    </row>
    <row r="21" spans="1:9" ht="28.8">
      <c r="A21" s="454"/>
      <c r="B21" s="454"/>
      <c r="C21" s="257" t="s">
        <v>30</v>
      </c>
      <c r="D21" s="495"/>
      <c r="E21" s="492"/>
      <c r="F21" s="494"/>
      <c r="G21" s="433"/>
      <c r="H21" s="445"/>
      <c r="I21" s="445"/>
    </row>
    <row r="22" spans="1:9" ht="15">
      <c r="A22" s="454" t="s">
        <v>173</v>
      </c>
      <c r="B22" s="454"/>
      <c r="C22" s="201" t="s">
        <v>40</v>
      </c>
      <c r="D22" s="495">
        <v>163</v>
      </c>
      <c r="E22" s="492" t="s">
        <v>22</v>
      </c>
      <c r="F22" s="494">
        <v>0</v>
      </c>
      <c r="G22" s="433">
        <f>D22*F22</f>
        <v>0</v>
      </c>
      <c r="H22" s="445"/>
      <c r="I22" s="445"/>
    </row>
    <row r="23" spans="1:9" ht="21.75" customHeight="1">
      <c r="A23" s="454"/>
      <c r="B23" s="454"/>
      <c r="C23" s="240" t="s">
        <v>41</v>
      </c>
      <c r="D23" s="495"/>
      <c r="E23" s="492"/>
      <c r="F23" s="494"/>
      <c r="G23" s="433"/>
      <c r="H23" s="445"/>
      <c r="I23" s="445"/>
    </row>
    <row r="24" spans="1:9" ht="15">
      <c r="A24" s="458" t="s">
        <v>174</v>
      </c>
      <c r="B24" s="458"/>
      <c r="C24" s="201" t="s">
        <v>32</v>
      </c>
      <c r="D24" s="495">
        <v>24.5</v>
      </c>
      <c r="E24" s="492" t="s">
        <v>21</v>
      </c>
      <c r="F24" s="494">
        <v>0</v>
      </c>
      <c r="G24" s="433">
        <f>D24*F24</f>
        <v>0</v>
      </c>
      <c r="H24" s="445"/>
      <c r="I24" s="445"/>
    </row>
    <row r="25" spans="1:9" ht="43.2">
      <c r="A25" s="458"/>
      <c r="B25" s="458"/>
      <c r="C25" s="240" t="s">
        <v>322</v>
      </c>
      <c r="D25" s="495"/>
      <c r="E25" s="492"/>
      <c r="F25" s="494"/>
      <c r="G25" s="433"/>
      <c r="H25" s="445"/>
      <c r="I25" s="445"/>
    </row>
    <row r="26" spans="1:9" ht="15">
      <c r="A26" s="459" t="s">
        <v>175</v>
      </c>
      <c r="B26" s="460"/>
      <c r="C26" s="253" t="s">
        <v>271</v>
      </c>
      <c r="D26" s="441">
        <v>15</v>
      </c>
      <c r="E26" s="492" t="s">
        <v>21</v>
      </c>
      <c r="F26" s="494">
        <v>0</v>
      </c>
      <c r="G26" s="433">
        <f>D26*F26</f>
        <v>0</v>
      </c>
      <c r="H26" s="463"/>
      <c r="I26" s="463"/>
    </row>
    <row r="27" spans="1:9" ht="28.8">
      <c r="A27" s="461"/>
      <c r="B27" s="462"/>
      <c r="C27" s="254" t="s">
        <v>299</v>
      </c>
      <c r="D27" s="442"/>
      <c r="E27" s="492"/>
      <c r="F27" s="494"/>
      <c r="G27" s="433"/>
      <c r="H27" s="464"/>
      <c r="I27" s="464"/>
    </row>
    <row r="28" spans="1:9" ht="15">
      <c r="A28" s="458" t="s">
        <v>176</v>
      </c>
      <c r="B28" s="458"/>
      <c r="C28" s="251" t="s">
        <v>49</v>
      </c>
      <c r="D28" s="441">
        <v>1.5</v>
      </c>
      <c r="E28" s="437" t="s">
        <v>21</v>
      </c>
      <c r="F28" s="494">
        <v>0</v>
      </c>
      <c r="G28" s="433">
        <f>D28*F28</f>
        <v>0</v>
      </c>
      <c r="H28" s="445"/>
      <c r="I28" s="445"/>
    </row>
    <row r="29" spans="1:9" ht="28.8">
      <c r="A29" s="458"/>
      <c r="B29" s="458"/>
      <c r="C29" s="254" t="s">
        <v>129</v>
      </c>
      <c r="D29" s="442"/>
      <c r="E29" s="438"/>
      <c r="F29" s="494"/>
      <c r="G29" s="433"/>
      <c r="H29" s="445"/>
      <c r="I29" s="445"/>
    </row>
    <row r="30" spans="1:9" ht="15">
      <c r="A30" s="458" t="s">
        <v>177</v>
      </c>
      <c r="B30" s="458"/>
      <c r="C30" s="255" t="s">
        <v>304</v>
      </c>
      <c r="D30" s="441">
        <v>5</v>
      </c>
      <c r="E30" s="437" t="s">
        <v>22</v>
      </c>
      <c r="F30" s="494">
        <v>0</v>
      </c>
      <c r="G30" s="433">
        <f>D30*F30</f>
        <v>0</v>
      </c>
      <c r="H30" s="445"/>
      <c r="I30" s="445"/>
    </row>
    <row r="31" spans="1:9" ht="43.2">
      <c r="A31" s="458"/>
      <c r="B31" s="458"/>
      <c r="C31" s="259" t="s">
        <v>321</v>
      </c>
      <c r="D31" s="442"/>
      <c r="E31" s="438"/>
      <c r="F31" s="494"/>
      <c r="G31" s="433"/>
      <c r="H31" s="445"/>
      <c r="I31" s="445"/>
    </row>
    <row r="32" spans="1:9" ht="15">
      <c r="A32" s="459" t="s">
        <v>178</v>
      </c>
      <c r="B32" s="460"/>
      <c r="C32" s="256" t="s">
        <v>289</v>
      </c>
      <c r="D32" s="441">
        <v>1</v>
      </c>
      <c r="E32" s="437" t="s">
        <v>171</v>
      </c>
      <c r="F32" s="494">
        <v>0</v>
      </c>
      <c r="G32" s="433">
        <f>D32*F32</f>
        <v>0</v>
      </c>
      <c r="H32" s="463"/>
      <c r="I32" s="463"/>
    </row>
    <row r="33" spans="1:9" ht="28.8">
      <c r="A33" s="461"/>
      <c r="B33" s="462"/>
      <c r="C33" s="203" t="s">
        <v>278</v>
      </c>
      <c r="D33" s="442"/>
      <c r="E33" s="438"/>
      <c r="F33" s="494"/>
      <c r="G33" s="433"/>
      <c r="H33" s="464"/>
      <c r="I33" s="464"/>
    </row>
    <row r="34" spans="1:9" ht="15">
      <c r="A34" s="459" t="s">
        <v>179</v>
      </c>
      <c r="B34" s="460"/>
      <c r="C34" s="258" t="s">
        <v>279</v>
      </c>
      <c r="D34" s="441">
        <v>1</v>
      </c>
      <c r="E34" s="437" t="s">
        <v>171</v>
      </c>
      <c r="F34" s="494">
        <v>0</v>
      </c>
      <c r="G34" s="433">
        <f>D34*F34</f>
        <v>0</v>
      </c>
      <c r="H34" s="463"/>
      <c r="I34" s="463"/>
    </row>
    <row r="35" spans="1:9" ht="15">
      <c r="A35" s="461"/>
      <c r="B35" s="462"/>
      <c r="C35" s="203" t="s">
        <v>280</v>
      </c>
      <c r="D35" s="442"/>
      <c r="E35" s="438"/>
      <c r="F35" s="494"/>
      <c r="G35" s="433"/>
      <c r="H35" s="464"/>
      <c r="I35" s="464"/>
    </row>
    <row r="36" spans="1:9" ht="15">
      <c r="A36" s="458" t="s">
        <v>180</v>
      </c>
      <c r="B36" s="458"/>
      <c r="C36" s="152" t="s">
        <v>18</v>
      </c>
      <c r="D36" s="552">
        <v>1.8</v>
      </c>
      <c r="E36" s="492" t="s">
        <v>21</v>
      </c>
      <c r="F36" s="494">
        <v>0</v>
      </c>
      <c r="G36" s="433">
        <f>D36*F36</f>
        <v>0</v>
      </c>
      <c r="H36" s="445"/>
      <c r="I36" s="445"/>
    </row>
    <row r="37" spans="1:9" ht="15">
      <c r="A37" s="458"/>
      <c r="B37" s="458"/>
      <c r="C37" s="146" t="s">
        <v>349</v>
      </c>
      <c r="D37" s="552"/>
      <c r="E37" s="492"/>
      <c r="F37" s="494"/>
      <c r="G37" s="433"/>
      <c r="H37" s="445"/>
      <c r="I37" s="445"/>
    </row>
    <row r="38" spans="1:9" ht="15">
      <c r="A38" s="458" t="s">
        <v>252</v>
      </c>
      <c r="B38" s="458"/>
      <c r="C38" s="157" t="s">
        <v>33</v>
      </c>
      <c r="D38" s="195">
        <v>1</v>
      </c>
      <c r="E38" s="194" t="s">
        <v>171</v>
      </c>
      <c r="F38" s="158">
        <v>0</v>
      </c>
      <c r="G38" s="159">
        <f>D38*F38</f>
        <v>0</v>
      </c>
      <c r="H38" s="153"/>
      <c r="I38" s="153"/>
    </row>
    <row r="39" spans="1:9" ht="15">
      <c r="A39" s="458" t="s">
        <v>258</v>
      </c>
      <c r="B39" s="458"/>
      <c r="C39" s="152" t="s">
        <v>23</v>
      </c>
      <c r="D39" s="215" t="s">
        <v>232</v>
      </c>
      <c r="E39" s="194" t="s">
        <v>171</v>
      </c>
      <c r="F39" s="158">
        <v>0</v>
      </c>
      <c r="G39" s="159">
        <f>D39*F39</f>
        <v>0</v>
      </c>
      <c r="H39" s="153"/>
      <c r="I39" s="153"/>
    </row>
    <row r="40" spans="1:9" ht="15">
      <c r="A40" s="458" t="s">
        <v>290</v>
      </c>
      <c r="B40" s="458"/>
      <c r="C40" s="152" t="s">
        <v>233</v>
      </c>
      <c r="D40" s="195">
        <v>1</v>
      </c>
      <c r="E40" s="194" t="s">
        <v>171</v>
      </c>
      <c r="F40" s="158">
        <v>0</v>
      </c>
      <c r="G40" s="159">
        <f>D40*F40</f>
        <v>0</v>
      </c>
      <c r="H40" s="153"/>
      <c r="I40" s="153"/>
    </row>
    <row r="41" spans="1:9" ht="15">
      <c r="A41" s="458" t="s">
        <v>320</v>
      </c>
      <c r="B41" s="458"/>
      <c r="C41" s="146" t="s">
        <v>251</v>
      </c>
      <c r="D41" s="215" t="s">
        <v>232</v>
      </c>
      <c r="E41" s="194" t="s">
        <v>171</v>
      </c>
      <c r="F41" s="158">
        <v>0</v>
      </c>
      <c r="G41" s="159">
        <f>D41*F41</f>
        <v>0</v>
      </c>
      <c r="H41" s="153"/>
      <c r="I41" s="153"/>
    </row>
    <row r="42" spans="1:9" ht="15">
      <c r="A42" s="5"/>
      <c r="B42" s="6"/>
      <c r="D42" s="7"/>
      <c r="E42" s="3"/>
      <c r="F42" s="3"/>
      <c r="G42" s="3"/>
      <c r="H42" s="3"/>
      <c r="I42" s="3"/>
    </row>
    <row r="43" spans="1:9" ht="15">
      <c r="A43" s="8" t="s">
        <v>39</v>
      </c>
      <c r="B43" s="6"/>
      <c r="D43" s="7"/>
      <c r="E43" s="3"/>
      <c r="F43" s="3"/>
      <c r="G43" s="3"/>
      <c r="H43" s="3"/>
      <c r="I43" s="3"/>
    </row>
    <row r="44" spans="1:9" ht="15">
      <c r="A44" s="5"/>
      <c r="B44" s="6"/>
      <c r="C44" s="7"/>
      <c r="D44" s="7"/>
      <c r="E44" s="3"/>
      <c r="F44" s="3"/>
      <c r="G44" s="3"/>
      <c r="H44" s="3"/>
      <c r="I44" s="3"/>
    </row>
    <row r="45" spans="1:2" ht="15">
      <c r="A45" s="5"/>
      <c r="B45" s="6"/>
    </row>
    <row r="46" spans="1:2" ht="15">
      <c r="A46" s="5"/>
      <c r="B46" s="6"/>
    </row>
    <row r="48" ht="15">
      <c r="A48" s="5"/>
    </row>
    <row r="49" ht="15">
      <c r="A49" s="5"/>
    </row>
  </sheetData>
  <mergeCells count="71">
    <mergeCell ref="A5:B5"/>
    <mergeCell ref="F26:F27"/>
    <mergeCell ref="G26:G27"/>
    <mergeCell ref="H26:H27"/>
    <mergeCell ref="I26:I27"/>
    <mergeCell ref="A19:B19"/>
    <mergeCell ref="D24:D25"/>
    <mergeCell ref="E24:E25"/>
    <mergeCell ref="A6:B6"/>
    <mergeCell ref="A7:B18"/>
    <mergeCell ref="E20:E21"/>
    <mergeCell ref="D20:D21"/>
    <mergeCell ref="D22:D23"/>
    <mergeCell ref="E22:E23"/>
    <mergeCell ref="F20:F21"/>
    <mergeCell ref="G20:G21"/>
    <mergeCell ref="D32:D33"/>
    <mergeCell ref="E32:E33"/>
    <mergeCell ref="F32:F33"/>
    <mergeCell ref="G32:G33"/>
    <mergeCell ref="F34:F35"/>
    <mergeCell ref="G34:G35"/>
    <mergeCell ref="D34:D35"/>
    <mergeCell ref="E34:E35"/>
    <mergeCell ref="D30:D31"/>
    <mergeCell ref="E30:E31"/>
    <mergeCell ref="D28:D29"/>
    <mergeCell ref="E28:E29"/>
    <mergeCell ref="E26:E27"/>
    <mergeCell ref="D26:D27"/>
    <mergeCell ref="F22:F23"/>
    <mergeCell ref="G22:G23"/>
    <mergeCell ref="F24:F25"/>
    <mergeCell ref="G24:G25"/>
    <mergeCell ref="F28:F29"/>
    <mergeCell ref="G28:G29"/>
    <mergeCell ref="F30:F31"/>
    <mergeCell ref="G30:G31"/>
    <mergeCell ref="F36:F37"/>
    <mergeCell ref="G36:G37"/>
    <mergeCell ref="E36:E37"/>
    <mergeCell ref="D36:D37"/>
    <mergeCell ref="A36:B37"/>
    <mergeCell ref="A38:B38"/>
    <mergeCell ref="A39:B39"/>
    <mergeCell ref="A40:B40"/>
    <mergeCell ref="A41:B41"/>
    <mergeCell ref="A30:B31"/>
    <mergeCell ref="A20:B21"/>
    <mergeCell ref="A22:B23"/>
    <mergeCell ref="A24:B25"/>
    <mergeCell ref="A28:B29"/>
    <mergeCell ref="A26:B27"/>
    <mergeCell ref="A32:B33"/>
    <mergeCell ref="A34:B35"/>
    <mergeCell ref="H20:H21"/>
    <mergeCell ref="I20:I21"/>
    <mergeCell ref="I22:I23"/>
    <mergeCell ref="H22:H23"/>
    <mergeCell ref="H24:H25"/>
    <mergeCell ref="I24:I25"/>
    <mergeCell ref="H28:H29"/>
    <mergeCell ref="I28:I29"/>
    <mergeCell ref="H30:H31"/>
    <mergeCell ref="I30:I31"/>
    <mergeCell ref="H36:H37"/>
    <mergeCell ref="I36:I37"/>
    <mergeCell ref="H32:H33"/>
    <mergeCell ref="I32:I33"/>
    <mergeCell ref="H34:H35"/>
    <mergeCell ref="I34:I3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headerFooter>
    <oddHeader>&amp;L&amp;"Replica Pro,Obyčejné"
&amp;R&amp;"Replica Pro,Obyčejné"Soupis prací, dodávek a služeb
</oddHeader>
    <oddFooter>&amp;L&amp;"Replica Pro,Obyčejné"Keltové pod Pálavou / RMM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I31"/>
  <sheetViews>
    <sheetView view="pageBreakPreview" zoomScaleSheetLayoutView="100" zoomScalePageLayoutView="85" workbookViewId="0" topLeftCell="A1">
      <selection activeCell="B40" sqref="B40"/>
    </sheetView>
  </sheetViews>
  <sheetFormatPr defaultColWidth="6.8515625" defaultRowHeight="15"/>
  <cols>
    <col min="1" max="2" width="7.421875" style="1" customWidth="1"/>
    <col min="3" max="3" width="60.28125" style="4" customWidth="1"/>
    <col min="4" max="4" width="7.421875" style="4" customWidth="1"/>
    <col min="5" max="5" width="7.421875" style="2" customWidth="1"/>
    <col min="6" max="7" width="10.00390625" style="2" customWidth="1"/>
    <col min="8" max="8" width="7.421875" style="1" customWidth="1"/>
    <col min="9" max="9" width="13.57421875" style="1" customWidth="1"/>
    <col min="10" max="16384" width="6.8515625" style="1" customWidth="1"/>
  </cols>
  <sheetData>
    <row r="1" spans="1:9" ht="15">
      <c r="A1" s="106" t="s">
        <v>181</v>
      </c>
      <c r="B1" s="132"/>
      <c r="C1" s="108" t="s">
        <v>185</v>
      </c>
      <c r="D1" s="196"/>
      <c r="E1" s="109"/>
      <c r="F1" s="109"/>
      <c r="G1" s="206"/>
      <c r="H1" s="110"/>
      <c r="I1" s="111"/>
    </row>
    <row r="2" spans="1:9" ht="14.7" thickBot="1">
      <c r="A2" s="208" t="s">
        <v>182</v>
      </c>
      <c r="B2" s="209" t="s">
        <v>177</v>
      </c>
      <c r="C2" s="224" t="s">
        <v>264</v>
      </c>
      <c r="D2" s="136"/>
      <c r="E2" s="210"/>
      <c r="F2" s="210"/>
      <c r="G2" s="211"/>
      <c r="H2" s="236"/>
      <c r="I2" s="237"/>
    </row>
    <row r="3" ht="14.7" thickBot="1"/>
    <row r="4" spans="1:9" ht="17.1" customHeight="1">
      <c r="A4" s="529" t="s">
        <v>228</v>
      </c>
      <c r="B4" s="530"/>
      <c r="C4" s="170" t="s">
        <v>266</v>
      </c>
      <c r="D4" s="170" t="s">
        <v>242</v>
      </c>
      <c r="E4" s="93" t="s">
        <v>205</v>
      </c>
      <c r="F4" s="93" t="s">
        <v>206</v>
      </c>
      <c r="G4" s="93" t="s">
        <v>167</v>
      </c>
      <c r="H4" s="93" t="s">
        <v>189</v>
      </c>
      <c r="I4" s="94" t="s">
        <v>194</v>
      </c>
    </row>
    <row r="5" spans="1:9" ht="14.7" thickBot="1">
      <c r="A5" s="555" t="s">
        <v>226</v>
      </c>
      <c r="B5" s="556"/>
      <c r="C5" s="172" t="s">
        <v>318</v>
      </c>
      <c r="D5" s="96">
        <v>1</v>
      </c>
      <c r="E5" s="95" t="s">
        <v>171</v>
      </c>
      <c r="F5" s="97">
        <f>SUM(G14:G28)</f>
        <v>0</v>
      </c>
      <c r="G5" s="97">
        <f>D5*F5</f>
        <v>0</v>
      </c>
      <c r="H5" s="95" t="s">
        <v>190</v>
      </c>
      <c r="I5" s="98" t="s">
        <v>191</v>
      </c>
    </row>
    <row r="6" spans="1:9" ht="17.1" customHeight="1">
      <c r="A6" s="533" t="s">
        <v>268</v>
      </c>
      <c r="B6" s="534"/>
      <c r="C6" s="164" t="s">
        <v>131</v>
      </c>
      <c r="D6" s="164"/>
      <c r="E6" s="142"/>
      <c r="F6" s="164"/>
      <c r="G6" s="142"/>
      <c r="H6" s="12"/>
      <c r="I6" s="24"/>
    </row>
    <row r="7" spans="1:9" ht="28.5" customHeight="1">
      <c r="A7" s="487"/>
      <c r="B7" s="534"/>
      <c r="C7" s="162" t="s">
        <v>132</v>
      </c>
      <c r="D7" s="162"/>
      <c r="E7" s="4"/>
      <c r="F7" s="162"/>
      <c r="G7" s="4"/>
      <c r="H7" s="12"/>
      <c r="I7" s="24"/>
    </row>
    <row r="8" spans="1:9" ht="14.25" customHeight="1">
      <c r="A8" s="487"/>
      <c r="B8" s="534"/>
      <c r="C8" s="162" t="s">
        <v>125</v>
      </c>
      <c r="D8" s="162"/>
      <c r="E8" s="4"/>
      <c r="F8" s="162"/>
      <c r="G8" s="4"/>
      <c r="H8" s="12"/>
      <c r="I8" s="24"/>
    </row>
    <row r="9" spans="1:9" ht="28.5" customHeight="1">
      <c r="A9" s="487"/>
      <c r="B9" s="534"/>
      <c r="C9" s="162" t="s">
        <v>27</v>
      </c>
      <c r="D9" s="162"/>
      <c r="E9" s="4"/>
      <c r="F9" s="162"/>
      <c r="G9" s="4"/>
      <c r="H9" s="12"/>
      <c r="I9" s="24"/>
    </row>
    <row r="10" spans="1:9" ht="28.8">
      <c r="A10" s="487"/>
      <c r="B10" s="534"/>
      <c r="C10" s="162" t="s">
        <v>45</v>
      </c>
      <c r="D10" s="162"/>
      <c r="E10" s="4"/>
      <c r="F10" s="162"/>
      <c r="G10" s="4"/>
      <c r="H10" s="12"/>
      <c r="I10" s="24"/>
    </row>
    <row r="11" spans="1:9" ht="15">
      <c r="A11" s="487"/>
      <c r="B11" s="534"/>
      <c r="C11" s="162" t="s">
        <v>133</v>
      </c>
      <c r="D11" s="162"/>
      <c r="E11" s="4"/>
      <c r="F11" s="162"/>
      <c r="G11" s="4"/>
      <c r="H11" s="12"/>
      <c r="I11" s="24"/>
    </row>
    <row r="12" spans="1:9" ht="33" customHeight="1">
      <c r="A12" s="487"/>
      <c r="B12" s="534"/>
      <c r="C12" s="162" t="s">
        <v>134</v>
      </c>
      <c r="D12" s="162"/>
      <c r="E12" s="4"/>
      <c r="F12" s="162"/>
      <c r="G12" s="4"/>
      <c r="H12" s="12"/>
      <c r="I12" s="24"/>
    </row>
    <row r="13" spans="1:9" ht="15">
      <c r="A13" s="487"/>
      <c r="B13" s="534"/>
      <c r="C13" s="162" t="s">
        <v>37</v>
      </c>
      <c r="D13" s="162"/>
      <c r="E13" s="3"/>
      <c r="F13" s="166"/>
      <c r="G13" s="3"/>
      <c r="H13" s="12"/>
      <c r="I13" s="24"/>
    </row>
    <row r="14" spans="1:9" s="28" customFormat="1" ht="15">
      <c r="A14" s="553" t="s">
        <v>170</v>
      </c>
      <c r="B14" s="554"/>
      <c r="C14" s="145" t="s">
        <v>234</v>
      </c>
      <c r="D14" s="145"/>
      <c r="E14" s="143"/>
      <c r="F14" s="143"/>
      <c r="G14" s="143"/>
      <c r="H14" s="11"/>
      <c r="I14" s="11"/>
    </row>
    <row r="15" spans="1:9" ht="15">
      <c r="A15" s="454" t="s">
        <v>172</v>
      </c>
      <c r="B15" s="454"/>
      <c r="C15" s="251" t="s">
        <v>29</v>
      </c>
      <c r="D15" s="441">
        <v>41.5</v>
      </c>
      <c r="E15" s="437" t="s">
        <v>22</v>
      </c>
      <c r="F15" s="494">
        <v>0</v>
      </c>
      <c r="G15" s="433">
        <f>D15*F15</f>
        <v>0</v>
      </c>
      <c r="H15" s="434"/>
      <c r="I15" s="434"/>
    </row>
    <row r="16" spans="1:9" ht="28.8">
      <c r="A16" s="454"/>
      <c r="B16" s="454"/>
      <c r="C16" s="252" t="s">
        <v>30</v>
      </c>
      <c r="D16" s="442"/>
      <c r="E16" s="438"/>
      <c r="F16" s="494"/>
      <c r="G16" s="433"/>
      <c r="H16" s="435"/>
      <c r="I16" s="435"/>
    </row>
    <row r="17" spans="1:9" ht="15">
      <c r="A17" s="458" t="s">
        <v>173</v>
      </c>
      <c r="B17" s="458"/>
      <c r="C17" s="201" t="s">
        <v>32</v>
      </c>
      <c r="D17" s="441">
        <v>10.7</v>
      </c>
      <c r="E17" s="437" t="s">
        <v>21</v>
      </c>
      <c r="F17" s="494">
        <v>0</v>
      </c>
      <c r="G17" s="433">
        <f>D17*F17</f>
        <v>0</v>
      </c>
      <c r="H17" s="434"/>
      <c r="I17" s="434"/>
    </row>
    <row r="18" spans="1:9" ht="28.8">
      <c r="A18" s="458"/>
      <c r="B18" s="458"/>
      <c r="C18" s="240" t="s">
        <v>319</v>
      </c>
      <c r="D18" s="442"/>
      <c r="E18" s="438"/>
      <c r="F18" s="494"/>
      <c r="G18" s="433"/>
      <c r="H18" s="435"/>
      <c r="I18" s="435"/>
    </row>
    <row r="19" spans="1:9" ht="15">
      <c r="A19" s="459" t="s">
        <v>174</v>
      </c>
      <c r="B19" s="460"/>
      <c r="C19" s="253" t="s">
        <v>271</v>
      </c>
      <c r="D19" s="441">
        <v>5</v>
      </c>
      <c r="E19" s="437" t="s">
        <v>21</v>
      </c>
      <c r="F19" s="494">
        <v>0</v>
      </c>
      <c r="G19" s="433">
        <f>D19*F19</f>
        <v>0</v>
      </c>
      <c r="H19" s="434"/>
      <c r="I19" s="434"/>
    </row>
    <row r="20" spans="1:9" ht="28.8">
      <c r="A20" s="461"/>
      <c r="B20" s="462"/>
      <c r="C20" s="254" t="s">
        <v>299</v>
      </c>
      <c r="D20" s="442"/>
      <c r="E20" s="438"/>
      <c r="F20" s="494"/>
      <c r="G20" s="433"/>
      <c r="H20" s="435"/>
      <c r="I20" s="435"/>
    </row>
    <row r="21" spans="1:9" ht="15">
      <c r="A21" s="458" t="s">
        <v>175</v>
      </c>
      <c r="B21" s="458"/>
      <c r="C21" s="157" t="s">
        <v>33</v>
      </c>
      <c r="D21" s="195">
        <v>1</v>
      </c>
      <c r="E21" s="194" t="s">
        <v>171</v>
      </c>
      <c r="F21" s="158">
        <v>0</v>
      </c>
      <c r="G21" s="159">
        <f>D21*F21</f>
        <v>0</v>
      </c>
      <c r="H21" s="152"/>
      <c r="I21" s="152"/>
    </row>
    <row r="22" spans="1:9" ht="15">
      <c r="A22" s="458" t="s">
        <v>176</v>
      </c>
      <c r="B22" s="458"/>
      <c r="C22" s="152" t="s">
        <v>23</v>
      </c>
      <c r="D22" s="215" t="s">
        <v>232</v>
      </c>
      <c r="E22" s="194" t="s">
        <v>171</v>
      </c>
      <c r="F22" s="158">
        <v>0</v>
      </c>
      <c r="G22" s="159">
        <f>D22*F22</f>
        <v>0</v>
      </c>
      <c r="H22" s="152"/>
      <c r="I22" s="152"/>
    </row>
    <row r="23" spans="1:9" ht="15">
      <c r="A23" s="458" t="s">
        <v>177</v>
      </c>
      <c r="B23" s="458"/>
      <c r="C23" s="152" t="s">
        <v>233</v>
      </c>
      <c r="D23" s="215" t="s">
        <v>232</v>
      </c>
      <c r="E23" s="194" t="s">
        <v>171</v>
      </c>
      <c r="F23" s="158">
        <v>0</v>
      </c>
      <c r="G23" s="159">
        <f>D23*F23</f>
        <v>0</v>
      </c>
      <c r="H23" s="152"/>
      <c r="I23" s="152"/>
    </row>
    <row r="24" spans="1:9" ht="15">
      <c r="A24" s="458" t="s">
        <v>178</v>
      </c>
      <c r="B24" s="458"/>
      <c r="C24" s="146" t="s">
        <v>251</v>
      </c>
      <c r="D24" s="215" t="s">
        <v>232</v>
      </c>
      <c r="E24" s="194" t="s">
        <v>171</v>
      </c>
      <c r="F24" s="158">
        <v>0</v>
      </c>
      <c r="G24" s="159">
        <f>D24*F24</f>
        <v>0</v>
      </c>
      <c r="H24" s="152"/>
      <c r="I24" s="152"/>
    </row>
    <row r="25" spans="1:7" ht="15">
      <c r="A25" s="8" t="s">
        <v>39</v>
      </c>
      <c r="B25" s="140"/>
      <c r="D25" s="7"/>
      <c r="E25" s="3"/>
      <c r="F25" s="3"/>
      <c r="G25" s="3"/>
    </row>
    <row r="26" spans="1:7" ht="15">
      <c r="A26" s="8"/>
      <c r="B26" s="140"/>
      <c r="C26" s="7"/>
      <c r="D26" s="7"/>
      <c r="E26" s="3"/>
      <c r="F26" s="3"/>
      <c r="G26" s="3"/>
    </row>
    <row r="27" spans="1:2" ht="15">
      <c r="A27" s="130"/>
      <c r="B27" s="140"/>
    </row>
    <row r="28" spans="1:2" ht="15">
      <c r="A28" s="130"/>
      <c r="B28" s="140"/>
    </row>
    <row r="30" ht="15">
      <c r="A30" s="5"/>
    </row>
    <row r="31" ht="15">
      <c r="A31" s="5"/>
    </row>
  </sheetData>
  <mergeCells count="29">
    <mergeCell ref="H19:H20"/>
    <mergeCell ref="I19:I20"/>
    <mergeCell ref="A5:B5"/>
    <mergeCell ref="A6:B13"/>
    <mergeCell ref="A4:B4"/>
    <mergeCell ref="A19:B20"/>
    <mergeCell ref="E19:E20"/>
    <mergeCell ref="D19:D20"/>
    <mergeCell ref="I15:I16"/>
    <mergeCell ref="H17:H18"/>
    <mergeCell ref="I17:I18"/>
    <mergeCell ref="A14:B14"/>
    <mergeCell ref="H15:H16"/>
    <mergeCell ref="A24:B24"/>
    <mergeCell ref="F15:F16"/>
    <mergeCell ref="G15:G16"/>
    <mergeCell ref="F17:F18"/>
    <mergeCell ref="G17:G18"/>
    <mergeCell ref="A15:B16"/>
    <mergeCell ref="A17:B18"/>
    <mergeCell ref="A21:B21"/>
    <mergeCell ref="A22:B22"/>
    <mergeCell ref="A23:B23"/>
    <mergeCell ref="F19:F20"/>
    <mergeCell ref="G19:G20"/>
    <mergeCell ref="D15:D16"/>
    <mergeCell ref="E15:E16"/>
    <mergeCell ref="E17:E18"/>
    <mergeCell ref="D17:D1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headerFooter>
    <oddHeader>&amp;L&amp;"Replica Pro,Obyčejné"
&amp;R&amp;"Replica Pro,Obyčejné"Soupis prací, dodávek a služeb
</oddHeader>
    <oddFooter>&amp;L&amp;"Replica Pro,Obyčejné"Keltové pod Pálavou / RMM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1048575"/>
  <sheetViews>
    <sheetView view="pageBreakPreview" zoomScaleSheetLayoutView="100" workbookViewId="0" topLeftCell="A1">
      <selection activeCell="B40" sqref="B40"/>
    </sheetView>
  </sheetViews>
  <sheetFormatPr defaultColWidth="6.8515625" defaultRowHeight="15"/>
  <cols>
    <col min="1" max="2" width="7.421875" style="1" customWidth="1"/>
    <col min="3" max="3" width="60.28125" style="4" customWidth="1"/>
    <col min="4" max="4" width="7.421875" style="4" customWidth="1"/>
    <col min="5" max="5" width="7.421875" style="2" customWidth="1"/>
    <col min="6" max="7" width="10.00390625" style="2" customWidth="1"/>
    <col min="8" max="8" width="7.421875" style="2" customWidth="1"/>
    <col min="9" max="9" width="13.57421875" style="2" customWidth="1"/>
    <col min="10" max="16384" width="6.8515625" style="1" customWidth="1"/>
  </cols>
  <sheetData>
    <row r="1" spans="1:9" ht="15">
      <c r="A1" s="106" t="s">
        <v>181</v>
      </c>
      <c r="B1" s="107"/>
      <c r="C1" s="109" t="s">
        <v>185</v>
      </c>
      <c r="D1" s="196"/>
      <c r="E1" s="109"/>
      <c r="F1" s="109"/>
      <c r="G1" s="206"/>
      <c r="H1" s="206"/>
      <c r="I1" s="207"/>
    </row>
    <row r="2" spans="1:9" ht="14.7" thickBot="1">
      <c r="A2" s="112" t="s">
        <v>182</v>
      </c>
      <c r="B2" s="209" t="s">
        <v>177</v>
      </c>
      <c r="C2" s="210" t="s">
        <v>264</v>
      </c>
      <c r="D2" s="136"/>
      <c r="E2" s="210"/>
      <c r="F2" s="210"/>
      <c r="G2" s="211"/>
      <c r="H2" s="211"/>
      <c r="I2" s="212"/>
    </row>
    <row r="3" ht="14.7" thickBot="1"/>
    <row r="4" spans="1:9" ht="16.5" customHeight="1">
      <c r="A4" s="529" t="s">
        <v>248</v>
      </c>
      <c r="B4" s="530"/>
      <c r="C4" s="170" t="s">
        <v>267</v>
      </c>
      <c r="D4" s="170" t="s">
        <v>242</v>
      </c>
      <c r="E4" s="93" t="s">
        <v>205</v>
      </c>
      <c r="F4" s="93" t="s">
        <v>206</v>
      </c>
      <c r="G4" s="93" t="s">
        <v>167</v>
      </c>
      <c r="H4" s="93" t="s">
        <v>189</v>
      </c>
      <c r="I4" s="94" t="s">
        <v>194</v>
      </c>
    </row>
    <row r="5" spans="1:9" ht="14.7" thickBot="1">
      <c r="A5" s="555" t="s">
        <v>226</v>
      </c>
      <c r="B5" s="556"/>
      <c r="C5" s="172" t="s">
        <v>287</v>
      </c>
      <c r="D5" s="96">
        <v>1</v>
      </c>
      <c r="E5" s="95" t="s">
        <v>171</v>
      </c>
      <c r="F5" s="97">
        <f>SUM(G11:G19)</f>
        <v>0</v>
      </c>
      <c r="G5" s="97">
        <f>D5*F5</f>
        <v>0</v>
      </c>
      <c r="H5" s="95" t="s">
        <v>190</v>
      </c>
      <c r="I5" s="98" t="s">
        <v>191</v>
      </c>
    </row>
    <row r="6" spans="1:9" ht="17.1" customHeight="1">
      <c r="A6" s="533" t="s">
        <v>268</v>
      </c>
      <c r="B6" s="488"/>
      <c r="C6" s="142" t="s">
        <v>168</v>
      </c>
      <c r="D6" s="239"/>
      <c r="E6" s="164"/>
      <c r="F6" s="142"/>
      <c r="G6" s="164"/>
      <c r="H6" s="221"/>
      <c r="I6" s="229"/>
    </row>
    <row r="7" spans="1:9" ht="15">
      <c r="A7" s="487"/>
      <c r="B7" s="488"/>
      <c r="C7" s="4" t="s">
        <v>152</v>
      </c>
      <c r="D7" s="13"/>
      <c r="E7" s="162"/>
      <c r="F7" s="4"/>
      <c r="G7" s="162"/>
      <c r="H7" s="166"/>
      <c r="I7" s="14"/>
    </row>
    <row r="8" spans="1:9" ht="15">
      <c r="A8" s="487"/>
      <c r="B8" s="488"/>
      <c r="C8" s="4" t="s">
        <v>350</v>
      </c>
      <c r="D8" s="13"/>
      <c r="E8" s="162"/>
      <c r="F8" s="4"/>
      <c r="G8" s="162"/>
      <c r="H8" s="166"/>
      <c r="I8" s="14"/>
    </row>
    <row r="9" spans="1:9" ht="15">
      <c r="A9" s="487"/>
      <c r="B9" s="488"/>
      <c r="C9" s="4" t="s">
        <v>353</v>
      </c>
      <c r="D9" s="13"/>
      <c r="E9" s="162"/>
      <c r="F9" s="4"/>
      <c r="G9" s="162"/>
      <c r="H9" s="166"/>
      <c r="I9" s="14"/>
    </row>
    <row r="10" spans="1:9" s="28" customFormat="1" ht="15">
      <c r="A10" s="498" t="s">
        <v>170</v>
      </c>
      <c r="B10" s="498"/>
      <c r="C10" s="145" t="s">
        <v>234</v>
      </c>
      <c r="D10" s="145"/>
      <c r="E10" s="143"/>
      <c r="F10" s="143"/>
      <c r="G10" s="143"/>
      <c r="H10" s="143"/>
      <c r="I10" s="143"/>
    </row>
    <row r="11" spans="1:9" ht="15">
      <c r="A11" s="458" t="s">
        <v>172</v>
      </c>
      <c r="B11" s="458"/>
      <c r="C11" s="201" t="s">
        <v>54</v>
      </c>
      <c r="D11" s="508">
        <v>1.6</v>
      </c>
      <c r="E11" s="492" t="s">
        <v>21</v>
      </c>
      <c r="F11" s="494">
        <v>0</v>
      </c>
      <c r="G11" s="433">
        <f>D11*F11</f>
        <v>0</v>
      </c>
      <c r="H11" s="445"/>
      <c r="I11" s="445"/>
    </row>
    <row r="12" spans="1:9" ht="28.8">
      <c r="A12" s="458"/>
      <c r="B12" s="458"/>
      <c r="C12" s="240" t="s">
        <v>157</v>
      </c>
      <c r="D12" s="508"/>
      <c r="E12" s="492"/>
      <c r="F12" s="494"/>
      <c r="G12" s="433"/>
      <c r="H12" s="445"/>
      <c r="I12" s="445"/>
    </row>
    <row r="13" spans="1:9" ht="15">
      <c r="A13" s="557" t="s">
        <v>173</v>
      </c>
      <c r="B13" s="557"/>
      <c r="C13" s="575" t="s">
        <v>154</v>
      </c>
      <c r="D13" s="559">
        <v>1.6</v>
      </c>
      <c r="E13" s="560" t="s">
        <v>21</v>
      </c>
      <c r="F13" s="573">
        <v>0</v>
      </c>
      <c r="G13" s="561">
        <f>D13*F13</f>
        <v>0</v>
      </c>
      <c r="H13" s="576"/>
      <c r="I13" s="576"/>
    </row>
    <row r="14" spans="1:9" ht="15">
      <c r="A14" s="557"/>
      <c r="B14" s="557"/>
      <c r="C14" s="577" t="s">
        <v>156</v>
      </c>
      <c r="D14" s="559"/>
      <c r="E14" s="560"/>
      <c r="F14" s="573"/>
      <c r="G14" s="561"/>
      <c r="H14" s="576"/>
      <c r="I14" s="576"/>
    </row>
    <row r="15" spans="1:9" ht="15">
      <c r="A15" s="458" t="s">
        <v>174</v>
      </c>
      <c r="B15" s="458"/>
      <c r="C15" s="241" t="s">
        <v>351</v>
      </c>
      <c r="D15" s="495">
        <v>1</v>
      </c>
      <c r="E15" s="492" t="s">
        <v>21</v>
      </c>
      <c r="F15" s="494">
        <v>0</v>
      </c>
      <c r="G15" s="433">
        <f>D15*F15</f>
        <v>0</v>
      </c>
      <c r="H15" s="445"/>
      <c r="I15" s="445"/>
    </row>
    <row r="16" spans="1:9" ht="28.8">
      <c r="A16" s="458"/>
      <c r="B16" s="458"/>
      <c r="C16" s="242" t="s">
        <v>352</v>
      </c>
      <c r="D16" s="495"/>
      <c r="E16" s="492"/>
      <c r="F16" s="494"/>
      <c r="G16" s="433"/>
      <c r="H16" s="445"/>
      <c r="I16" s="445"/>
    </row>
    <row r="17" spans="1:9" ht="15">
      <c r="A17" s="458" t="s">
        <v>175</v>
      </c>
      <c r="B17" s="458"/>
      <c r="C17" s="157" t="s">
        <v>33</v>
      </c>
      <c r="D17" s="195">
        <v>1</v>
      </c>
      <c r="E17" s="194" t="s">
        <v>171</v>
      </c>
      <c r="F17" s="158">
        <v>0</v>
      </c>
      <c r="G17" s="159">
        <f>D17*F17</f>
        <v>0</v>
      </c>
      <c r="H17" s="153"/>
      <c r="I17" s="153"/>
    </row>
    <row r="18" spans="1:9" ht="15">
      <c r="A18" s="458" t="s">
        <v>176</v>
      </c>
      <c r="B18" s="458"/>
      <c r="C18" s="152" t="s">
        <v>23</v>
      </c>
      <c r="D18" s="215" t="s">
        <v>232</v>
      </c>
      <c r="E18" s="194" t="s">
        <v>171</v>
      </c>
      <c r="F18" s="158">
        <v>0</v>
      </c>
      <c r="G18" s="159">
        <f>D18*F18</f>
        <v>0</v>
      </c>
      <c r="H18" s="153"/>
      <c r="I18" s="153"/>
    </row>
    <row r="19" spans="1:9" ht="15">
      <c r="A19" s="458" t="s">
        <v>177</v>
      </c>
      <c r="B19" s="458"/>
      <c r="C19" s="74" t="s">
        <v>233</v>
      </c>
      <c r="D19" s="238" t="s">
        <v>232</v>
      </c>
      <c r="E19" s="194" t="s">
        <v>171</v>
      </c>
      <c r="F19" s="158">
        <v>0</v>
      </c>
      <c r="G19" s="159">
        <f>D19*F19</f>
        <v>0</v>
      </c>
      <c r="H19" s="153"/>
      <c r="I19" s="153"/>
    </row>
    <row r="20" spans="1:9" ht="15">
      <c r="A20" s="130"/>
      <c r="B20" s="140"/>
      <c r="C20" s="7"/>
      <c r="D20" s="7"/>
      <c r="E20" s="3"/>
      <c r="F20" s="3"/>
      <c r="G20" s="3"/>
      <c r="H20" s="3"/>
      <c r="I20" s="3"/>
    </row>
    <row r="21" spans="1:9" ht="15">
      <c r="A21" s="131" t="s">
        <v>39</v>
      </c>
      <c r="B21" s="140"/>
      <c r="D21" s="7"/>
      <c r="E21" s="3"/>
      <c r="F21" s="3"/>
      <c r="G21" s="3"/>
      <c r="H21" s="3"/>
      <c r="I21" s="3"/>
    </row>
    <row r="22" spans="1:9" ht="15">
      <c r="A22" s="130"/>
      <c r="B22" s="140"/>
      <c r="C22" s="7"/>
      <c r="D22" s="7"/>
      <c r="E22" s="3"/>
      <c r="F22" s="3"/>
      <c r="G22" s="3"/>
      <c r="H22" s="3"/>
      <c r="I22" s="3"/>
    </row>
    <row r="23" spans="1:2" ht="15">
      <c r="A23" s="130"/>
      <c r="B23" s="140"/>
    </row>
    <row r="24" spans="1:2" ht="15">
      <c r="A24" s="130"/>
      <c r="B24" s="140"/>
    </row>
    <row r="25" ht="15">
      <c r="B25" s="2"/>
    </row>
    <row r="26" spans="1:2" ht="15">
      <c r="A26" s="130"/>
      <c r="B26" s="2"/>
    </row>
    <row r="27" ht="15">
      <c r="A27" s="5"/>
    </row>
    <row r="1048575" ht="15">
      <c r="E1048575" s="3"/>
    </row>
  </sheetData>
  <mergeCells count="28">
    <mergeCell ref="A6:B9"/>
    <mergeCell ref="A10:B10"/>
    <mergeCell ref="A5:B5"/>
    <mergeCell ref="A4:B4"/>
    <mergeCell ref="D11:D12"/>
    <mergeCell ref="F11:F12"/>
    <mergeCell ref="G11:G12"/>
    <mergeCell ref="F13:F14"/>
    <mergeCell ref="G13:G14"/>
    <mergeCell ref="F15:F16"/>
    <mergeCell ref="G15:G16"/>
    <mergeCell ref="A11:B12"/>
    <mergeCell ref="A13:B14"/>
    <mergeCell ref="A15:B16"/>
    <mergeCell ref="A17:B17"/>
    <mergeCell ref="A18:B18"/>
    <mergeCell ref="A19:B19"/>
    <mergeCell ref="D15:D16"/>
    <mergeCell ref="E15:E16"/>
    <mergeCell ref="D13:D14"/>
    <mergeCell ref="H15:H16"/>
    <mergeCell ref="I15:I16"/>
    <mergeCell ref="E13:E14"/>
    <mergeCell ref="H11:H12"/>
    <mergeCell ref="I11:I12"/>
    <mergeCell ref="H13:H14"/>
    <mergeCell ref="I13:I14"/>
    <mergeCell ref="E11:E1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headerFooter>
    <oddHeader>&amp;L&amp;"Replica Pro,Obyčejné"
&amp;R&amp;"Replica Pro,Obyčejné"Soupis prací, dodávek a služeb
</oddHeader>
    <oddFooter>&amp;L&amp;"Replica Pro,Obyčejné"Keltové pod Pálavou / RMM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0"/>
  <sheetViews>
    <sheetView view="pageBreakPreview" zoomScale="85" zoomScaleSheetLayoutView="85" workbookViewId="0" topLeftCell="A1">
      <selection activeCell="B40" sqref="B40"/>
    </sheetView>
  </sheetViews>
  <sheetFormatPr defaultColWidth="9.140625" defaultRowHeight="15"/>
  <cols>
    <col min="1" max="1" width="7.00390625" style="1" customWidth="1"/>
    <col min="2" max="4" width="9.140625" style="1" customWidth="1"/>
    <col min="5" max="5" width="16.421875" style="1" customWidth="1"/>
    <col min="6" max="6" width="15.57421875" style="1" customWidth="1"/>
    <col min="7" max="7" width="9.57421875" style="1" customWidth="1"/>
    <col min="8" max="8" width="9.140625" style="1" customWidth="1"/>
    <col min="9" max="9" width="15.140625" style="1" customWidth="1"/>
    <col min="10" max="10" width="9.8515625" style="1" customWidth="1"/>
    <col min="11" max="11" width="6.7109375" style="1" bestFit="1" customWidth="1"/>
    <col min="12" max="12" width="13.421875" style="1" customWidth="1"/>
    <col min="13" max="16384" width="9.140625" style="1" customWidth="1"/>
  </cols>
  <sheetData>
    <row r="1" spans="1:12" ht="15">
      <c r="A1" s="44" t="s">
        <v>207</v>
      </c>
      <c r="B1" s="45"/>
      <c r="C1" s="45"/>
      <c r="D1" s="45"/>
      <c r="E1" s="45"/>
      <c r="F1" s="45"/>
      <c r="G1" s="45"/>
      <c r="H1" s="45"/>
      <c r="I1" s="45"/>
      <c r="J1" s="318"/>
      <c r="K1" s="318"/>
      <c r="L1" s="319"/>
    </row>
    <row r="2" spans="1:10" ht="1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2" ht="15">
      <c r="A3" s="44" t="s">
        <v>208</v>
      </c>
      <c r="B3" s="45"/>
      <c r="C3" s="45"/>
      <c r="D3" s="45"/>
      <c r="E3" s="45"/>
      <c r="F3" s="45"/>
      <c r="G3" s="45"/>
      <c r="H3" s="46"/>
      <c r="I3" s="57" t="s">
        <v>210</v>
      </c>
      <c r="J3" s="320" t="s">
        <v>209</v>
      </c>
      <c r="K3" s="320"/>
      <c r="L3" s="320"/>
    </row>
    <row r="4" spans="1:12" ht="15">
      <c r="A4" s="47" t="s">
        <v>184</v>
      </c>
      <c r="B4" s="48"/>
      <c r="C4" s="49"/>
      <c r="D4" s="49"/>
      <c r="E4" s="49"/>
      <c r="F4" s="49"/>
      <c r="G4" s="49"/>
      <c r="H4" s="50"/>
      <c r="I4" s="52"/>
      <c r="J4" s="38"/>
      <c r="L4" s="39"/>
    </row>
    <row r="5" spans="1:12" ht="15">
      <c r="A5" s="40" t="s">
        <v>183</v>
      </c>
      <c r="B5" s="28" t="s">
        <v>184</v>
      </c>
      <c r="C5" s="28"/>
      <c r="D5" s="28"/>
      <c r="E5" s="28"/>
      <c r="F5" s="28"/>
      <c r="G5" s="28"/>
      <c r="H5" s="51"/>
      <c r="I5" s="52">
        <v>1</v>
      </c>
      <c r="J5" s="315">
        <f>SUM('Ostatní a vedlejší'!I6:I16)</f>
        <v>0</v>
      </c>
      <c r="K5" s="316"/>
      <c r="L5" s="317"/>
    </row>
    <row r="6" spans="1:12" ht="15">
      <c r="A6" s="40" t="s">
        <v>211</v>
      </c>
      <c r="B6" s="28"/>
      <c r="C6" s="28"/>
      <c r="D6" s="28"/>
      <c r="G6" s="28"/>
      <c r="H6" s="51"/>
      <c r="I6" s="52"/>
      <c r="J6" s="321"/>
      <c r="K6" s="322"/>
      <c r="L6" s="323"/>
    </row>
    <row r="7" spans="1:12" ht="15">
      <c r="A7" s="41" t="s">
        <v>172</v>
      </c>
      <c r="B7" s="1" t="s">
        <v>223</v>
      </c>
      <c r="C7" s="28"/>
      <c r="D7" s="28"/>
      <c r="E7" s="1" t="s">
        <v>212</v>
      </c>
      <c r="H7" s="24"/>
      <c r="I7" s="52">
        <v>1</v>
      </c>
      <c r="J7" s="324">
        <f>'V.0'!J5+'V.1'!J5+'S.01'!G5</f>
        <v>0</v>
      </c>
      <c r="K7" s="325"/>
      <c r="L7" s="326"/>
    </row>
    <row r="8" spans="1:12" ht="15.75" customHeight="1">
      <c r="A8" s="42" t="s">
        <v>173</v>
      </c>
      <c r="B8" s="1" t="s">
        <v>218</v>
      </c>
      <c r="C8" s="29"/>
      <c r="D8" s="29"/>
      <c r="E8" s="1" t="s">
        <v>213</v>
      </c>
      <c r="G8" s="28"/>
      <c r="H8" s="51"/>
      <c r="I8" s="52">
        <v>1</v>
      </c>
      <c r="J8" s="315">
        <f>'S.01'!G5+'S.03'!G5</f>
        <v>0</v>
      </c>
      <c r="K8" s="316"/>
      <c r="L8" s="317"/>
    </row>
    <row r="9" spans="1:12" ht="15.75" customHeight="1">
      <c r="A9" s="41" t="s">
        <v>174</v>
      </c>
      <c r="B9" s="1" t="s">
        <v>219</v>
      </c>
      <c r="C9" s="29"/>
      <c r="D9" s="29"/>
      <c r="E9" s="1" t="s">
        <v>214</v>
      </c>
      <c r="G9" s="28"/>
      <c r="H9" s="51"/>
      <c r="I9" s="52">
        <v>1</v>
      </c>
      <c r="J9" s="315">
        <f>'S.03'!G5</f>
        <v>0</v>
      </c>
      <c r="K9" s="316"/>
      <c r="L9" s="317"/>
    </row>
    <row r="10" spans="1:12" ht="15">
      <c r="A10" s="41" t="s">
        <v>175</v>
      </c>
      <c r="B10" s="1" t="s">
        <v>220</v>
      </c>
      <c r="C10" s="29"/>
      <c r="D10" s="29"/>
      <c r="E10" s="1" t="s">
        <v>215</v>
      </c>
      <c r="G10" s="28"/>
      <c r="H10" s="51"/>
      <c r="I10" s="52">
        <v>1</v>
      </c>
      <c r="J10" s="315">
        <f>'S.04'!G5+'S.05'!G5</f>
        <v>0</v>
      </c>
      <c r="K10" s="316"/>
      <c r="L10" s="317"/>
    </row>
    <row r="11" spans="1:12" ht="15" customHeight="1">
      <c r="A11" s="41" t="s">
        <v>176</v>
      </c>
      <c r="B11" s="1" t="s">
        <v>221</v>
      </c>
      <c r="C11" s="29"/>
      <c r="D11" s="29"/>
      <c r="E11" s="1" t="s">
        <v>216</v>
      </c>
      <c r="G11" s="28"/>
      <c r="H11" s="51"/>
      <c r="I11" s="52">
        <v>1</v>
      </c>
      <c r="J11" s="315">
        <f>'S.06'!G5+'S.07'!G5+'S.08'!G5+'S.09'!G5</f>
        <v>0</v>
      </c>
      <c r="K11" s="316"/>
      <c r="L11" s="317"/>
    </row>
    <row r="12" spans="1:12" ht="15" customHeight="1">
      <c r="A12" s="41" t="s">
        <v>177</v>
      </c>
      <c r="B12" s="1" t="s">
        <v>222</v>
      </c>
      <c r="C12" s="29"/>
      <c r="D12" s="29"/>
      <c r="E12" s="1" t="s">
        <v>217</v>
      </c>
      <c r="G12" s="28"/>
      <c r="H12" s="51"/>
      <c r="I12" s="52">
        <v>1</v>
      </c>
      <c r="J12" s="315">
        <f>'S.10'!G6+'S.11'!G5+'S.12'!G5</f>
        <v>0</v>
      </c>
      <c r="K12" s="316"/>
      <c r="L12" s="317"/>
    </row>
    <row r="13" spans="1:12" ht="15" customHeight="1">
      <c r="A13" s="41"/>
      <c r="C13" s="29"/>
      <c r="D13" s="29"/>
      <c r="G13" s="28"/>
      <c r="H13" s="51"/>
      <c r="I13" s="53"/>
      <c r="J13" s="54"/>
      <c r="K13" s="28"/>
      <c r="L13" s="24"/>
    </row>
    <row r="14" spans="1:12" ht="15" customHeight="1">
      <c r="A14" s="293" t="s">
        <v>224</v>
      </c>
      <c r="B14" s="21"/>
      <c r="C14" s="55"/>
      <c r="D14" s="55"/>
      <c r="E14" s="21"/>
      <c r="F14" s="21"/>
      <c r="G14" s="35"/>
      <c r="H14" s="36"/>
      <c r="I14" s="56"/>
      <c r="J14" s="312">
        <f>SUM(J5:L12)</f>
        <v>0</v>
      </c>
      <c r="K14" s="313"/>
      <c r="L14" s="314"/>
    </row>
    <row r="15" spans="1:11" ht="15" customHeight="1">
      <c r="A15" s="2"/>
      <c r="C15" s="8"/>
      <c r="D15" s="31"/>
      <c r="G15" s="31"/>
      <c r="H15" s="28"/>
      <c r="I15" s="34"/>
      <c r="J15" s="34"/>
      <c r="K15" s="28"/>
    </row>
    <row r="16" spans="1:11" ht="15" customHeight="1">
      <c r="A16" s="2"/>
      <c r="C16" s="29"/>
      <c r="D16" s="29"/>
      <c r="G16" s="28"/>
      <c r="H16" s="28"/>
      <c r="I16" s="34"/>
      <c r="J16" s="34"/>
      <c r="K16" s="28"/>
    </row>
    <row r="17" spans="1:11" ht="15" customHeight="1">
      <c r="A17" s="2"/>
      <c r="C17" s="29"/>
      <c r="D17" s="29"/>
      <c r="G17" s="28"/>
      <c r="H17" s="28"/>
      <c r="I17" s="34"/>
      <c r="J17" s="34"/>
      <c r="K17" s="28"/>
    </row>
    <row r="18" spans="1:11" ht="15" customHeight="1">
      <c r="A18" s="2"/>
      <c r="C18" s="29"/>
      <c r="D18" s="29"/>
      <c r="G18" s="28"/>
      <c r="H18" s="28"/>
      <c r="I18" s="34"/>
      <c r="J18" s="34"/>
      <c r="K18" s="28"/>
    </row>
    <row r="19" spans="1:10" ht="15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2" ht="1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</sheetData>
  <mergeCells count="11">
    <mergeCell ref="J1:L1"/>
    <mergeCell ref="J3:L3"/>
    <mergeCell ref="J5:L5"/>
    <mergeCell ref="J6:L6"/>
    <mergeCell ref="J7:L7"/>
    <mergeCell ref="J14:L14"/>
    <mergeCell ref="J8:L8"/>
    <mergeCell ref="J9:L9"/>
    <mergeCell ref="J10:L10"/>
    <mergeCell ref="J11:L11"/>
    <mergeCell ref="J12:L1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headerFooter>
    <oddHeader>&amp;L&amp;"Replica Pro,Obyčejné"
&amp;R&amp;"Replica Pro,Obyčejné"Soupis prací, dodávek a služeb
</oddHeader>
    <oddFooter>&amp;L&amp;"Replica Pro,Obyčejné"Keltové pod Pálavou / RMM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8"/>
  <sheetViews>
    <sheetView view="pageBreakPreview" zoomScale="85" zoomScaleSheetLayoutView="85" zoomScalePageLayoutView="80" workbookViewId="0" topLeftCell="A1">
      <selection activeCell="F25" sqref="F25"/>
    </sheetView>
  </sheetViews>
  <sheetFormatPr defaultColWidth="9.140625" defaultRowHeight="15"/>
  <cols>
    <col min="1" max="1" width="7.57421875" style="1" customWidth="1"/>
    <col min="2" max="2" width="9.140625" style="1" bestFit="1" customWidth="1"/>
    <col min="3" max="5" width="14.7109375" style="1" customWidth="1"/>
    <col min="6" max="6" width="12.57421875" style="1" customWidth="1"/>
    <col min="7" max="7" width="4.7109375" style="1" bestFit="1" customWidth="1"/>
    <col min="8" max="8" width="5.00390625" style="1" bestFit="1" customWidth="1"/>
    <col min="9" max="10" width="14.7109375" style="1" customWidth="1"/>
    <col min="11" max="11" width="6.7109375" style="1" bestFit="1" customWidth="1"/>
    <col min="12" max="12" width="13.421875" style="1" bestFit="1" customWidth="1"/>
    <col min="13" max="16384" width="9.140625" style="1" customWidth="1"/>
  </cols>
  <sheetData>
    <row r="1" spans="1:12" ht="15">
      <c r="A1" s="106" t="s">
        <v>181</v>
      </c>
      <c r="B1" s="107"/>
      <c r="C1" s="108" t="s">
        <v>185</v>
      </c>
      <c r="D1" s="109"/>
      <c r="E1" s="109"/>
      <c r="F1" s="109"/>
      <c r="G1" s="109"/>
      <c r="H1" s="109"/>
      <c r="I1" s="109"/>
      <c r="J1" s="109"/>
      <c r="K1" s="110"/>
      <c r="L1" s="111"/>
    </row>
    <row r="2" spans="1:12" ht="14.7" thickBot="1">
      <c r="A2" s="112" t="s">
        <v>182</v>
      </c>
      <c r="B2" s="113" t="s">
        <v>183</v>
      </c>
      <c r="C2" s="114" t="s">
        <v>184</v>
      </c>
      <c r="D2" s="115"/>
      <c r="E2" s="115"/>
      <c r="F2" s="115"/>
      <c r="G2" s="115"/>
      <c r="H2" s="115"/>
      <c r="I2" s="115"/>
      <c r="J2" s="115"/>
      <c r="K2" s="116"/>
      <c r="L2" s="117"/>
    </row>
    <row r="3" spans="1:10" ht="14.7" thickBo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2" ht="15">
      <c r="A4" s="283" t="s">
        <v>170</v>
      </c>
      <c r="B4" s="284" t="s">
        <v>186</v>
      </c>
      <c r="C4" s="285"/>
      <c r="D4" s="286"/>
      <c r="E4" s="286"/>
      <c r="F4" s="287"/>
      <c r="G4" s="284" t="s">
        <v>204</v>
      </c>
      <c r="H4" s="284" t="s">
        <v>205</v>
      </c>
      <c r="I4" s="284" t="s">
        <v>206</v>
      </c>
      <c r="J4" s="284" t="s">
        <v>167</v>
      </c>
      <c r="K4" s="284" t="s">
        <v>189</v>
      </c>
      <c r="L4" s="288" t="s">
        <v>194</v>
      </c>
    </row>
    <row r="5" spans="1:12" ht="14.7" thickBot="1">
      <c r="A5" s="279"/>
      <c r="B5" s="280" t="s">
        <v>188</v>
      </c>
      <c r="C5" s="210" t="s">
        <v>150</v>
      </c>
      <c r="D5" s="210"/>
      <c r="E5" s="236"/>
      <c r="F5" s="236"/>
      <c r="G5" s="280"/>
      <c r="H5" s="280"/>
      <c r="I5" s="280"/>
      <c r="J5" s="280"/>
      <c r="K5" s="281"/>
      <c r="L5" s="282"/>
    </row>
    <row r="6" spans="1:12" ht="15.75" customHeight="1">
      <c r="A6" s="167" t="s">
        <v>172</v>
      </c>
      <c r="B6" s="165" t="s">
        <v>195</v>
      </c>
      <c r="C6" s="275" t="s">
        <v>141</v>
      </c>
      <c r="D6" s="276"/>
      <c r="E6" s="233"/>
      <c r="F6" s="234"/>
      <c r="G6" s="22">
        <v>1</v>
      </c>
      <c r="H6" s="22" t="s">
        <v>171</v>
      </c>
      <c r="I6" s="277">
        <v>0</v>
      </c>
      <c r="J6" s="278">
        <f aca="true" t="shared" si="0" ref="J6:J11">G6*I6</f>
        <v>0</v>
      </c>
      <c r="K6" s="22" t="s">
        <v>190</v>
      </c>
      <c r="L6" s="165" t="s">
        <v>191</v>
      </c>
    </row>
    <row r="7" spans="1:12" ht="15.75" customHeight="1">
      <c r="A7" s="147" t="s">
        <v>173</v>
      </c>
      <c r="B7" s="152" t="s">
        <v>196</v>
      </c>
      <c r="C7" s="29" t="s">
        <v>142</v>
      </c>
      <c r="D7" s="29"/>
      <c r="G7" s="11">
        <v>1</v>
      </c>
      <c r="H7" s="11" t="s">
        <v>171</v>
      </c>
      <c r="I7" s="269">
        <v>0</v>
      </c>
      <c r="J7" s="56">
        <f t="shared" si="0"/>
        <v>0</v>
      </c>
      <c r="K7" s="11" t="s">
        <v>190</v>
      </c>
      <c r="L7" s="152" t="s">
        <v>191</v>
      </c>
    </row>
    <row r="8" spans="1:12" ht="15">
      <c r="A8" s="147" t="s">
        <v>174</v>
      </c>
      <c r="B8" s="152" t="s">
        <v>197</v>
      </c>
      <c r="C8" s="272" t="s">
        <v>143</v>
      </c>
      <c r="D8" s="273"/>
      <c r="E8" s="21"/>
      <c r="F8" s="232"/>
      <c r="G8" s="11">
        <v>1</v>
      </c>
      <c r="H8" s="11" t="s">
        <v>171</v>
      </c>
      <c r="I8" s="269">
        <v>0</v>
      </c>
      <c r="J8" s="56">
        <f t="shared" si="0"/>
        <v>0</v>
      </c>
      <c r="K8" s="11" t="s">
        <v>190</v>
      </c>
      <c r="L8" s="152" t="s">
        <v>191</v>
      </c>
    </row>
    <row r="9" spans="1:12" ht="15" customHeight="1">
      <c r="A9" s="147" t="s">
        <v>175</v>
      </c>
      <c r="B9" s="152" t="s">
        <v>198</v>
      </c>
      <c r="C9" s="29" t="s">
        <v>144</v>
      </c>
      <c r="D9" s="29"/>
      <c r="G9" s="11">
        <v>1</v>
      </c>
      <c r="H9" s="11" t="s">
        <v>171</v>
      </c>
      <c r="I9" s="269">
        <v>0</v>
      </c>
      <c r="J9" s="56">
        <f t="shared" si="0"/>
        <v>0</v>
      </c>
      <c r="K9" s="11" t="s">
        <v>190</v>
      </c>
      <c r="L9" s="152" t="s">
        <v>191</v>
      </c>
    </row>
    <row r="10" spans="1:12" ht="15" customHeight="1">
      <c r="A10" s="147" t="s">
        <v>176</v>
      </c>
      <c r="B10" s="152" t="s">
        <v>200</v>
      </c>
      <c r="C10" s="272" t="s">
        <v>145</v>
      </c>
      <c r="D10" s="273"/>
      <c r="E10" s="21"/>
      <c r="F10" s="232"/>
      <c r="G10" s="11">
        <v>1</v>
      </c>
      <c r="H10" s="11" t="s">
        <v>171</v>
      </c>
      <c r="I10" s="269">
        <v>0</v>
      </c>
      <c r="J10" s="56">
        <f t="shared" si="0"/>
        <v>0</v>
      </c>
      <c r="K10" s="11" t="s">
        <v>190</v>
      </c>
      <c r="L10" s="152" t="s">
        <v>191</v>
      </c>
    </row>
    <row r="11" spans="1:12" ht="15" customHeight="1">
      <c r="A11" s="147" t="s">
        <v>177</v>
      </c>
      <c r="B11" s="152" t="s">
        <v>199</v>
      </c>
      <c r="C11" s="272" t="s">
        <v>146</v>
      </c>
      <c r="D11" s="273"/>
      <c r="E11" s="21"/>
      <c r="F11" s="232"/>
      <c r="G11" s="11">
        <v>1</v>
      </c>
      <c r="H11" s="11" t="s">
        <v>171</v>
      </c>
      <c r="I11" s="269">
        <v>0</v>
      </c>
      <c r="J11" s="56">
        <f t="shared" si="0"/>
        <v>0</v>
      </c>
      <c r="K11" s="11" t="s">
        <v>190</v>
      </c>
      <c r="L11" s="152" t="s">
        <v>191</v>
      </c>
    </row>
    <row r="12" spans="1:12" ht="15" customHeight="1">
      <c r="A12" s="270"/>
      <c r="B12" s="152"/>
      <c r="C12" s="30"/>
      <c r="D12" s="30"/>
      <c r="G12" s="11"/>
      <c r="H12" s="11"/>
      <c r="I12" s="269"/>
      <c r="J12" s="56"/>
      <c r="K12" s="11"/>
      <c r="L12" s="152"/>
    </row>
    <row r="13" spans="1:12" ht="15" customHeight="1">
      <c r="A13" s="152"/>
      <c r="B13" s="152" t="s">
        <v>187</v>
      </c>
      <c r="C13" s="160" t="s">
        <v>151</v>
      </c>
      <c r="D13" s="274"/>
      <c r="E13" s="21"/>
      <c r="F13" s="232"/>
      <c r="G13" s="271"/>
      <c r="H13" s="11"/>
      <c r="I13" s="269"/>
      <c r="J13" s="56"/>
      <c r="K13" s="11"/>
      <c r="L13" s="152"/>
    </row>
    <row r="14" spans="1:12" ht="15" customHeight="1">
      <c r="A14" s="147" t="s">
        <v>178</v>
      </c>
      <c r="B14" s="152" t="s">
        <v>201</v>
      </c>
      <c r="C14" s="29" t="s">
        <v>147</v>
      </c>
      <c r="D14" s="29"/>
      <c r="G14" s="11">
        <v>1</v>
      </c>
      <c r="H14" s="11" t="s">
        <v>171</v>
      </c>
      <c r="I14" s="269">
        <v>0</v>
      </c>
      <c r="J14" s="56">
        <f>G14*I14</f>
        <v>0</v>
      </c>
      <c r="K14" s="11" t="s">
        <v>190</v>
      </c>
      <c r="L14" s="152" t="s">
        <v>191</v>
      </c>
    </row>
    <row r="15" spans="1:12" ht="15" customHeight="1">
      <c r="A15" s="147" t="s">
        <v>179</v>
      </c>
      <c r="B15" s="152" t="s">
        <v>202</v>
      </c>
      <c r="C15" s="272" t="s">
        <v>148</v>
      </c>
      <c r="D15" s="273"/>
      <c r="E15" s="21"/>
      <c r="F15" s="232"/>
      <c r="G15" s="11">
        <v>1</v>
      </c>
      <c r="H15" s="11" t="s">
        <v>171</v>
      </c>
      <c r="I15" s="269">
        <v>0</v>
      </c>
      <c r="J15" s="56">
        <f>G15*I15</f>
        <v>0</v>
      </c>
      <c r="K15" s="11" t="s">
        <v>190</v>
      </c>
      <c r="L15" s="152" t="s">
        <v>191</v>
      </c>
    </row>
    <row r="16" spans="1:12" ht="15" customHeight="1">
      <c r="A16" s="147" t="s">
        <v>180</v>
      </c>
      <c r="B16" s="152" t="s">
        <v>203</v>
      </c>
      <c r="C16" s="272" t="s">
        <v>149</v>
      </c>
      <c r="D16" s="273"/>
      <c r="E16" s="21"/>
      <c r="F16" s="232"/>
      <c r="G16" s="11">
        <v>1</v>
      </c>
      <c r="H16" s="11" t="s">
        <v>171</v>
      </c>
      <c r="I16" s="269">
        <v>0</v>
      </c>
      <c r="J16" s="56">
        <f>G16*I16</f>
        <v>0</v>
      </c>
      <c r="K16" s="11" t="s">
        <v>190</v>
      </c>
      <c r="L16" s="152" t="s">
        <v>191</v>
      </c>
    </row>
    <row r="17" spans="1:10" ht="15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2" ht="47.65" customHeight="1">
      <c r="A18" s="327" t="s">
        <v>162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</row>
  </sheetData>
  <mergeCells count="1">
    <mergeCell ref="A18:L1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9" r:id="rId1"/>
  <headerFooter>
    <oddHeader>&amp;L&amp;"Replica Pro,Obyčejné"
&amp;R&amp;"Replica Pro,Obyčejné"Soupis prací, dodávek a služeb
</oddHeader>
    <oddFooter>&amp;L&amp;"Replica Pro,Obyčejné"Keltové pod Pálavou / RMM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8"/>
  <sheetViews>
    <sheetView view="pageBreakPreview" zoomScaleSheetLayoutView="100" workbookViewId="0" topLeftCell="A1">
      <selection activeCell="B40" sqref="B40"/>
    </sheetView>
  </sheetViews>
  <sheetFormatPr defaultColWidth="6.8515625" defaultRowHeight="15"/>
  <cols>
    <col min="1" max="1" width="7.57421875" style="1" customWidth="1"/>
    <col min="2" max="2" width="8.140625" style="1" customWidth="1"/>
    <col min="3" max="4" width="14.7109375" style="4" customWidth="1"/>
    <col min="5" max="6" width="14.7109375" style="2" customWidth="1"/>
    <col min="7" max="7" width="6.00390625" style="2" customWidth="1"/>
    <col min="8" max="8" width="5.00390625" style="2" bestFit="1" customWidth="1"/>
    <col min="9" max="9" width="11.8515625" style="2" bestFit="1" customWidth="1"/>
    <col min="10" max="10" width="12.57421875" style="1" bestFit="1" customWidth="1"/>
    <col min="11" max="11" width="6.7109375" style="1" bestFit="1" customWidth="1"/>
    <col min="12" max="12" width="13.421875" style="1" bestFit="1" customWidth="1"/>
    <col min="13" max="16384" width="6.8515625" style="1" customWidth="1"/>
  </cols>
  <sheetData>
    <row r="1" spans="1:12" ht="15">
      <c r="A1" s="106" t="s">
        <v>181</v>
      </c>
      <c r="B1" s="107"/>
      <c r="C1" s="108" t="s">
        <v>185</v>
      </c>
      <c r="D1" s="109"/>
      <c r="E1" s="109"/>
      <c r="F1" s="109"/>
      <c r="G1" s="109"/>
      <c r="H1" s="109"/>
      <c r="I1" s="109"/>
      <c r="J1" s="109"/>
      <c r="K1" s="110"/>
      <c r="L1" s="111"/>
    </row>
    <row r="2" spans="1:12" ht="14.7" thickBot="1">
      <c r="A2" s="112" t="s">
        <v>182</v>
      </c>
      <c r="B2" s="113" t="s">
        <v>172</v>
      </c>
      <c r="C2" s="114" t="s">
        <v>227</v>
      </c>
      <c r="D2" s="115"/>
      <c r="E2" s="115"/>
      <c r="F2" s="115"/>
      <c r="G2" s="115"/>
      <c r="H2" s="115"/>
      <c r="I2" s="115"/>
      <c r="J2" s="115"/>
      <c r="K2" s="116"/>
      <c r="L2" s="117"/>
    </row>
    <row r="3" spans="1:10" ht="14.7" thickBot="1">
      <c r="A3" s="28"/>
      <c r="B3" s="32"/>
      <c r="C3" s="28"/>
      <c r="D3" s="28"/>
      <c r="E3" s="28"/>
      <c r="F3" s="28"/>
      <c r="G3" s="28"/>
      <c r="H3" s="28"/>
      <c r="I3" s="28"/>
      <c r="J3" s="28"/>
    </row>
    <row r="4" spans="1:12" ht="17.1" customHeight="1">
      <c r="A4" s="362" t="s">
        <v>228</v>
      </c>
      <c r="B4" s="363"/>
      <c r="C4" s="330" t="s">
        <v>20</v>
      </c>
      <c r="D4" s="330"/>
      <c r="E4" s="330"/>
      <c r="F4" s="330"/>
      <c r="G4" s="93" t="s">
        <v>204</v>
      </c>
      <c r="H4" s="93" t="s">
        <v>205</v>
      </c>
      <c r="I4" s="93" t="s">
        <v>206</v>
      </c>
      <c r="J4" s="93" t="s">
        <v>167</v>
      </c>
      <c r="K4" s="93" t="s">
        <v>189</v>
      </c>
      <c r="L4" s="94" t="s">
        <v>194</v>
      </c>
    </row>
    <row r="5" spans="1:12" ht="17.1" customHeight="1" thickBot="1">
      <c r="A5" s="364" t="s">
        <v>226</v>
      </c>
      <c r="B5" s="365"/>
      <c r="C5" s="331" t="s">
        <v>15</v>
      </c>
      <c r="D5" s="331"/>
      <c r="E5" s="331"/>
      <c r="F5" s="331"/>
      <c r="G5" s="96">
        <v>1</v>
      </c>
      <c r="H5" s="95" t="s">
        <v>171</v>
      </c>
      <c r="I5" s="97">
        <f>SUM(J15:J21)</f>
        <v>0</v>
      </c>
      <c r="J5" s="97">
        <f>G5*I5</f>
        <v>0</v>
      </c>
      <c r="K5" s="95" t="s">
        <v>190</v>
      </c>
      <c r="L5" s="98" t="s">
        <v>191</v>
      </c>
    </row>
    <row r="6" spans="1:12" ht="17.1" customHeight="1">
      <c r="A6" s="366" t="s">
        <v>225</v>
      </c>
      <c r="B6" s="367"/>
      <c r="C6" s="332" t="s">
        <v>14</v>
      </c>
      <c r="D6" s="332"/>
      <c r="E6" s="332"/>
      <c r="F6" s="332"/>
      <c r="G6" s="370"/>
      <c r="H6" s="370"/>
      <c r="I6" s="360"/>
      <c r="J6" s="360"/>
      <c r="K6" s="360"/>
      <c r="L6" s="360"/>
    </row>
    <row r="7" spans="1:12" ht="15">
      <c r="A7" s="368" t="s">
        <v>2</v>
      </c>
      <c r="B7" s="369"/>
      <c r="C7" s="333" t="s">
        <v>16</v>
      </c>
      <c r="D7" s="333"/>
      <c r="E7" s="333"/>
      <c r="F7" s="333"/>
      <c r="G7" s="370"/>
      <c r="H7" s="370"/>
      <c r="I7" s="360"/>
      <c r="J7" s="360"/>
      <c r="K7" s="360"/>
      <c r="L7" s="360"/>
    </row>
    <row r="8" spans="1:12" ht="15">
      <c r="A8" s="83"/>
      <c r="B8" s="89"/>
      <c r="C8" s="84" t="s">
        <v>19</v>
      </c>
      <c r="D8" s="84"/>
      <c r="E8" s="99"/>
      <c r="F8" s="85"/>
      <c r="G8" s="370"/>
      <c r="H8" s="370"/>
      <c r="I8" s="360"/>
      <c r="J8" s="360"/>
      <c r="K8" s="360"/>
      <c r="L8" s="360"/>
    </row>
    <row r="9" spans="1:12" ht="15">
      <c r="A9" s="86"/>
      <c r="B9" s="89"/>
      <c r="C9" s="84" t="s">
        <v>326</v>
      </c>
      <c r="D9" s="84"/>
      <c r="E9" s="84"/>
      <c r="F9" s="84"/>
      <c r="G9" s="370"/>
      <c r="H9" s="370"/>
      <c r="I9" s="360"/>
      <c r="J9" s="360"/>
      <c r="K9" s="360"/>
      <c r="L9" s="360"/>
    </row>
    <row r="10" spans="1:12" ht="15">
      <c r="A10" s="86"/>
      <c r="B10" s="89"/>
      <c r="C10" s="84" t="s">
        <v>17</v>
      </c>
      <c r="D10" s="84"/>
      <c r="E10" s="84"/>
      <c r="F10" s="84"/>
      <c r="G10" s="370"/>
      <c r="H10" s="370"/>
      <c r="I10" s="360"/>
      <c r="J10" s="360"/>
      <c r="K10" s="360"/>
      <c r="L10" s="360"/>
    </row>
    <row r="11" spans="1:12" ht="15">
      <c r="A11" s="86"/>
      <c r="B11" s="89"/>
      <c r="C11" s="3" t="s">
        <v>269</v>
      </c>
      <c r="D11" s="84"/>
      <c r="E11" s="84"/>
      <c r="F11" s="84"/>
      <c r="G11" s="370"/>
      <c r="H11" s="370"/>
      <c r="I11" s="360"/>
      <c r="J11" s="360"/>
      <c r="K11" s="360"/>
      <c r="L11" s="360"/>
    </row>
    <row r="12" spans="1:12" ht="15">
      <c r="A12" s="87"/>
      <c r="B12" s="89"/>
      <c r="C12" s="332" t="s">
        <v>327</v>
      </c>
      <c r="D12" s="332"/>
      <c r="E12" s="332"/>
      <c r="F12" s="332"/>
      <c r="G12" s="370"/>
      <c r="H12" s="370"/>
      <c r="I12" s="360"/>
      <c r="J12" s="360"/>
      <c r="K12" s="360"/>
      <c r="L12" s="360"/>
    </row>
    <row r="13" spans="1:12" ht="32.4" customHeight="1">
      <c r="A13" s="81"/>
      <c r="B13" s="80"/>
      <c r="C13" s="334" t="s">
        <v>163</v>
      </c>
      <c r="D13" s="334"/>
      <c r="E13" s="334"/>
      <c r="F13" s="334"/>
      <c r="G13" s="371"/>
      <c r="H13" s="371"/>
      <c r="I13" s="361"/>
      <c r="J13" s="361"/>
      <c r="K13" s="361"/>
      <c r="L13" s="361"/>
    </row>
    <row r="14" spans="1:12" ht="15">
      <c r="A14" s="345" t="s">
        <v>170</v>
      </c>
      <c r="B14" s="346"/>
      <c r="C14" s="101" t="s">
        <v>234</v>
      </c>
      <c r="D14" s="100"/>
      <c r="E14" s="100"/>
      <c r="F14" s="100"/>
      <c r="G14" s="105"/>
      <c r="H14" s="105"/>
      <c r="I14" s="105"/>
      <c r="J14" s="105"/>
      <c r="K14" s="105"/>
      <c r="L14" s="105"/>
    </row>
    <row r="15" spans="1:12" ht="15">
      <c r="A15" s="343" t="s">
        <v>172</v>
      </c>
      <c r="B15" s="344"/>
      <c r="C15" s="335" t="s">
        <v>328</v>
      </c>
      <c r="D15" s="335"/>
      <c r="E15" s="335"/>
      <c r="F15" s="335"/>
      <c r="G15" s="187" t="s">
        <v>270</v>
      </c>
      <c r="H15" s="102" t="s">
        <v>21</v>
      </c>
      <c r="I15" s="103">
        <v>0</v>
      </c>
      <c r="J15" s="104">
        <f>G15*I15</f>
        <v>0</v>
      </c>
      <c r="K15" s="22"/>
      <c r="L15" s="22"/>
    </row>
    <row r="16" spans="1:12" ht="15">
      <c r="A16" s="349" t="s">
        <v>173</v>
      </c>
      <c r="B16" s="350"/>
      <c r="C16" s="336" t="s">
        <v>330</v>
      </c>
      <c r="D16" s="337"/>
      <c r="E16" s="337"/>
      <c r="F16" s="338"/>
      <c r="G16" s="356" t="s">
        <v>329</v>
      </c>
      <c r="H16" s="353" t="s">
        <v>171</v>
      </c>
      <c r="I16" s="358">
        <v>0</v>
      </c>
      <c r="J16" s="359">
        <f>G16*I16</f>
        <v>0</v>
      </c>
      <c r="K16" s="342"/>
      <c r="L16" s="342"/>
    </row>
    <row r="17" spans="1:12" ht="15">
      <c r="A17" s="351"/>
      <c r="B17" s="352"/>
      <c r="C17" s="339" t="s">
        <v>331</v>
      </c>
      <c r="D17" s="340"/>
      <c r="E17" s="340"/>
      <c r="F17" s="341"/>
      <c r="G17" s="357"/>
      <c r="H17" s="353"/>
      <c r="I17" s="358"/>
      <c r="J17" s="359"/>
      <c r="K17" s="342"/>
      <c r="L17" s="342"/>
    </row>
    <row r="18" spans="1:12" ht="15">
      <c r="A18" s="347" t="s">
        <v>174</v>
      </c>
      <c r="B18" s="347"/>
      <c r="C18" s="354" t="s">
        <v>230</v>
      </c>
      <c r="D18" s="354"/>
      <c r="E18" s="354"/>
      <c r="F18" s="354"/>
      <c r="G18" s="188" t="s">
        <v>232</v>
      </c>
      <c r="H18" s="76" t="s">
        <v>171</v>
      </c>
      <c r="I18" s="133">
        <v>0</v>
      </c>
      <c r="J18" s="78">
        <f>G18*I18</f>
        <v>0</v>
      </c>
      <c r="K18" s="75"/>
      <c r="L18" s="75"/>
    </row>
    <row r="19" spans="1:12" ht="15">
      <c r="A19" s="347" t="s">
        <v>175</v>
      </c>
      <c r="B19" s="347"/>
      <c r="C19" s="355" t="s">
        <v>231</v>
      </c>
      <c r="D19" s="355"/>
      <c r="E19" s="355"/>
      <c r="F19" s="355"/>
      <c r="G19" s="188" t="s">
        <v>232</v>
      </c>
      <c r="H19" s="76" t="s">
        <v>171</v>
      </c>
      <c r="I19" s="133">
        <v>0</v>
      </c>
      <c r="J19" s="78">
        <f>G19*I19</f>
        <v>0</v>
      </c>
      <c r="K19" s="75"/>
      <c r="L19" s="75"/>
    </row>
    <row r="20" spans="1:12" ht="15">
      <c r="A20" s="353" t="s">
        <v>176</v>
      </c>
      <c r="B20" s="353"/>
      <c r="C20" s="348" t="s">
        <v>233</v>
      </c>
      <c r="D20" s="348"/>
      <c r="E20" s="348"/>
      <c r="F20" s="348"/>
      <c r="G20" s="188" t="s">
        <v>232</v>
      </c>
      <c r="H20" s="74" t="s">
        <v>171</v>
      </c>
      <c r="I20" s="133">
        <v>0</v>
      </c>
      <c r="J20" s="78">
        <f>G20*I20</f>
        <v>0</v>
      </c>
      <c r="K20" s="79"/>
      <c r="L20" s="79"/>
    </row>
    <row r="21" spans="1:12" ht="15">
      <c r="A21" s="328" t="s">
        <v>177</v>
      </c>
      <c r="B21" s="329"/>
      <c r="C21" s="183" t="s">
        <v>251</v>
      </c>
      <c r="D21" s="184"/>
      <c r="E21" s="185"/>
      <c r="F21" s="186"/>
      <c r="G21" s="188" t="s">
        <v>232</v>
      </c>
      <c r="H21" s="74" t="s">
        <v>171</v>
      </c>
      <c r="I21" s="133">
        <v>0</v>
      </c>
      <c r="J21" s="78">
        <f>G21*I21</f>
        <v>0</v>
      </c>
      <c r="K21" s="79"/>
      <c r="L21" s="79"/>
    </row>
    <row r="22" spans="1:12" ht="15">
      <c r="A22" s="59"/>
      <c r="B22" s="58"/>
      <c r="C22" s="66"/>
      <c r="D22" s="65"/>
      <c r="E22" s="61"/>
      <c r="F22" s="62"/>
      <c r="G22" s="62"/>
      <c r="H22" s="62"/>
      <c r="I22" s="62"/>
      <c r="J22" s="58"/>
      <c r="K22" s="58"/>
      <c r="L22" s="58"/>
    </row>
    <row r="23" spans="1:12" ht="15">
      <c r="A23" s="8" t="s">
        <v>39</v>
      </c>
      <c r="B23" s="10"/>
      <c r="C23" s="64"/>
      <c r="D23" s="67"/>
      <c r="E23" s="62"/>
      <c r="F23" s="62"/>
      <c r="G23" s="62"/>
      <c r="H23" s="62"/>
      <c r="I23" s="62"/>
      <c r="J23" s="58"/>
      <c r="K23" s="58"/>
      <c r="L23" s="58"/>
    </row>
    <row r="24" spans="1:12" ht="15">
      <c r="A24" s="8"/>
      <c r="B24" s="10"/>
      <c r="C24" s="63"/>
      <c r="D24" s="65"/>
      <c r="E24" s="62"/>
      <c r="F24" s="62"/>
      <c r="G24" s="62"/>
      <c r="H24" s="62"/>
      <c r="I24" s="62"/>
      <c r="J24" s="58"/>
      <c r="K24" s="58"/>
      <c r="L24" s="58"/>
    </row>
    <row r="25" spans="1:12" ht="15">
      <c r="A25" s="6"/>
      <c r="B25" s="10"/>
      <c r="C25" s="64"/>
      <c r="D25" s="68"/>
      <c r="E25" s="62"/>
      <c r="F25" s="62"/>
      <c r="G25" s="62"/>
      <c r="H25" s="62"/>
      <c r="I25" s="62"/>
      <c r="J25" s="58"/>
      <c r="K25" s="58"/>
      <c r="L25" s="58"/>
    </row>
    <row r="26" spans="1:12" ht="15">
      <c r="A26" s="69"/>
      <c r="B26" s="10"/>
      <c r="C26" s="64"/>
      <c r="D26" s="70"/>
      <c r="E26" s="62"/>
      <c r="F26" s="62"/>
      <c r="G26" s="62"/>
      <c r="H26" s="62"/>
      <c r="I26" s="62"/>
      <c r="J26" s="58"/>
      <c r="K26" s="58"/>
      <c r="L26" s="58"/>
    </row>
    <row r="27" spans="2:12" ht="15">
      <c r="B27" s="10"/>
      <c r="C27" s="64"/>
      <c r="D27" s="71"/>
      <c r="E27" s="62"/>
      <c r="F27" s="62"/>
      <c r="G27" s="62"/>
      <c r="H27" s="62"/>
      <c r="I27" s="62"/>
      <c r="J27" s="58"/>
      <c r="K27" s="58"/>
      <c r="L27" s="58"/>
    </row>
    <row r="28" spans="1:12" ht="15">
      <c r="A28" s="69"/>
      <c r="B28" s="10"/>
      <c r="C28" s="64"/>
      <c r="D28" s="70"/>
      <c r="E28" s="62"/>
      <c r="F28" s="62"/>
      <c r="G28" s="62"/>
      <c r="H28" s="62"/>
      <c r="I28" s="62"/>
      <c r="J28" s="58"/>
      <c r="K28" s="58"/>
      <c r="L28" s="58"/>
    </row>
    <row r="29" spans="1:12" ht="15">
      <c r="A29" s="69"/>
      <c r="B29" s="58"/>
      <c r="C29" s="62"/>
      <c r="D29" s="71"/>
      <c r="E29" s="62"/>
      <c r="F29" s="62"/>
      <c r="G29" s="62"/>
      <c r="H29" s="62"/>
      <c r="I29" s="62"/>
      <c r="J29" s="58"/>
      <c r="K29" s="58"/>
      <c r="L29" s="58"/>
    </row>
    <row r="30" spans="1:12" ht="15">
      <c r="A30" s="69"/>
      <c r="B30" s="58"/>
      <c r="C30" s="64"/>
      <c r="D30" s="64"/>
      <c r="E30" s="62"/>
      <c r="F30" s="62"/>
      <c r="G30" s="62"/>
      <c r="H30" s="62"/>
      <c r="I30" s="62"/>
      <c r="J30" s="58"/>
      <c r="K30" s="58"/>
      <c r="L30" s="58"/>
    </row>
    <row r="31" spans="1:9" ht="15">
      <c r="A31" s="9"/>
      <c r="B31" s="6"/>
      <c r="C31" s="60"/>
      <c r="D31" s="60"/>
      <c r="E31" s="3"/>
      <c r="F31" s="3"/>
      <c r="G31" s="3"/>
      <c r="H31" s="3"/>
      <c r="I31" s="3"/>
    </row>
    <row r="32" spans="1:9" ht="15">
      <c r="A32" s="9"/>
      <c r="B32" s="6"/>
      <c r="C32" s="3"/>
      <c r="D32" s="60"/>
      <c r="E32" s="3"/>
      <c r="F32" s="3"/>
      <c r="G32" s="3"/>
      <c r="H32" s="3"/>
      <c r="I32" s="3"/>
    </row>
    <row r="33" spans="1:9" ht="15">
      <c r="A33" s="9"/>
      <c r="B33" s="6"/>
      <c r="C33" s="60"/>
      <c r="D33" s="60"/>
      <c r="E33" s="3"/>
      <c r="F33" s="3"/>
      <c r="G33" s="3"/>
      <c r="H33" s="3"/>
      <c r="I33" s="3"/>
    </row>
    <row r="34" spans="1:2" ht="15">
      <c r="A34" s="9"/>
      <c r="B34" s="6"/>
    </row>
    <row r="35" spans="1:2" ht="15">
      <c r="A35" s="5"/>
      <c r="B35" s="6"/>
    </row>
    <row r="36" ht="15">
      <c r="A36" s="8"/>
    </row>
    <row r="37" ht="15">
      <c r="A37" s="5"/>
    </row>
    <row r="38" ht="15">
      <c r="A38" s="5"/>
    </row>
  </sheetData>
  <mergeCells count="35">
    <mergeCell ref="L6:L13"/>
    <mergeCell ref="A4:B4"/>
    <mergeCell ref="A5:B5"/>
    <mergeCell ref="A6:B6"/>
    <mergeCell ref="A7:B7"/>
    <mergeCell ref="G6:G13"/>
    <mergeCell ref="H6:H13"/>
    <mergeCell ref="I6:I13"/>
    <mergeCell ref="J6:J13"/>
    <mergeCell ref="K6:K13"/>
    <mergeCell ref="L16:L17"/>
    <mergeCell ref="A15:B15"/>
    <mergeCell ref="A14:B14"/>
    <mergeCell ref="A19:B19"/>
    <mergeCell ref="C20:F20"/>
    <mergeCell ref="A16:B17"/>
    <mergeCell ref="A20:B20"/>
    <mergeCell ref="A18:B18"/>
    <mergeCell ref="C18:F18"/>
    <mergeCell ref="C19:F19"/>
    <mergeCell ref="G16:G17"/>
    <mergeCell ref="H16:H17"/>
    <mergeCell ref="I16:I17"/>
    <mergeCell ref="J16:J17"/>
    <mergeCell ref="K16:K17"/>
    <mergeCell ref="A21:B21"/>
    <mergeCell ref="C4:F4"/>
    <mergeCell ref="C5:F5"/>
    <mergeCell ref="C6:F6"/>
    <mergeCell ref="C7:F7"/>
    <mergeCell ref="C13:F13"/>
    <mergeCell ref="C12:F12"/>
    <mergeCell ref="C15:F15"/>
    <mergeCell ref="C16:F16"/>
    <mergeCell ref="C17:F1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headerFooter>
    <oddHeader>&amp;L&amp;"Replica Pro,Obyčejné"
&amp;R&amp;"Replica Pro,Obyčejné"Soupis prací, dodávek a služeb
</oddHeader>
    <oddFooter>&amp;L&amp;"Replica Pro,Obyčejné"Keltové pod Pálavou / RMM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3"/>
  <sheetViews>
    <sheetView view="pageBreakPreview" zoomScaleSheetLayoutView="100" zoomScalePageLayoutView="80" workbookViewId="0" topLeftCell="A1">
      <selection activeCell="B40" sqref="B40"/>
    </sheetView>
  </sheetViews>
  <sheetFormatPr defaultColWidth="6.8515625" defaultRowHeight="15"/>
  <cols>
    <col min="1" max="1" width="7.57421875" style="1" customWidth="1"/>
    <col min="2" max="2" width="8.140625" style="1" customWidth="1"/>
    <col min="3" max="4" width="14.7109375" style="4" customWidth="1"/>
    <col min="5" max="6" width="14.7109375" style="2" customWidth="1"/>
    <col min="7" max="7" width="6.00390625" style="2" customWidth="1"/>
    <col min="8" max="8" width="5.00390625" style="2" bestFit="1" customWidth="1"/>
    <col min="9" max="9" width="12.57421875" style="2" bestFit="1" customWidth="1"/>
    <col min="10" max="10" width="12.57421875" style="1" bestFit="1" customWidth="1"/>
    <col min="11" max="11" width="6.7109375" style="1" bestFit="1" customWidth="1"/>
    <col min="12" max="12" width="13.421875" style="1" bestFit="1" customWidth="1"/>
    <col min="13" max="16384" width="6.8515625" style="1" customWidth="1"/>
  </cols>
  <sheetData>
    <row r="1" spans="1:12" ht="15">
      <c r="A1" s="106" t="s">
        <v>181</v>
      </c>
      <c r="B1" s="107"/>
      <c r="C1" s="108" t="s">
        <v>185</v>
      </c>
      <c r="D1" s="109"/>
      <c r="E1" s="109"/>
      <c r="F1" s="109"/>
      <c r="G1" s="109"/>
      <c r="H1" s="109"/>
      <c r="I1" s="109"/>
      <c r="J1" s="109"/>
      <c r="K1" s="110"/>
      <c r="L1" s="111"/>
    </row>
    <row r="2" spans="1:12" ht="14.7" thickBot="1">
      <c r="A2" s="112" t="s">
        <v>182</v>
      </c>
      <c r="B2" s="113" t="s">
        <v>172</v>
      </c>
      <c r="C2" s="114" t="s">
        <v>227</v>
      </c>
      <c r="D2" s="115"/>
      <c r="E2" s="115"/>
      <c r="F2" s="115"/>
      <c r="G2" s="115"/>
      <c r="H2" s="115"/>
      <c r="I2" s="115"/>
      <c r="J2" s="115"/>
      <c r="K2" s="116"/>
      <c r="L2" s="117"/>
    </row>
    <row r="3" spans="1:10" ht="14.7" thickBot="1">
      <c r="A3" s="28"/>
      <c r="B3" s="32"/>
      <c r="C3" s="28"/>
      <c r="D3" s="28"/>
      <c r="E3" s="28"/>
      <c r="F3" s="28"/>
      <c r="G3" s="28"/>
      <c r="H3" s="28"/>
      <c r="I3" s="28"/>
      <c r="J3" s="28"/>
    </row>
    <row r="4" spans="1:12" ht="17.1" customHeight="1">
      <c r="A4" s="362" t="s">
        <v>228</v>
      </c>
      <c r="B4" s="363"/>
      <c r="C4" s="330" t="s">
        <v>235</v>
      </c>
      <c r="D4" s="330"/>
      <c r="E4" s="330"/>
      <c r="F4" s="330"/>
      <c r="G4" s="93" t="s">
        <v>204</v>
      </c>
      <c r="H4" s="93" t="s">
        <v>205</v>
      </c>
      <c r="I4" s="93" t="s">
        <v>206</v>
      </c>
      <c r="J4" s="93" t="s">
        <v>167</v>
      </c>
      <c r="K4" s="93" t="s">
        <v>189</v>
      </c>
      <c r="L4" s="94" t="s">
        <v>194</v>
      </c>
    </row>
    <row r="5" spans="1:12" ht="17.1" customHeight="1" thickBot="1">
      <c r="A5" s="364" t="s">
        <v>226</v>
      </c>
      <c r="B5" s="365"/>
      <c r="C5" s="331" t="s">
        <v>236</v>
      </c>
      <c r="D5" s="331"/>
      <c r="E5" s="331"/>
      <c r="F5" s="331"/>
      <c r="G5" s="96">
        <v>2</v>
      </c>
      <c r="H5" s="95" t="s">
        <v>171</v>
      </c>
      <c r="I5" s="97">
        <f>SUM(J15:J26)</f>
        <v>0</v>
      </c>
      <c r="J5" s="97">
        <f>G5*I5</f>
        <v>0</v>
      </c>
      <c r="K5" s="95" t="s">
        <v>190</v>
      </c>
      <c r="L5" s="98" t="s">
        <v>191</v>
      </c>
    </row>
    <row r="6" spans="1:12" ht="17.1" customHeight="1">
      <c r="A6" s="366" t="s">
        <v>225</v>
      </c>
      <c r="B6" s="406"/>
      <c r="C6" s="407" t="s">
        <v>24</v>
      </c>
      <c r="D6" s="332"/>
      <c r="E6" s="332"/>
      <c r="F6" s="408"/>
      <c r="G6" s="409"/>
      <c r="H6" s="370"/>
      <c r="I6" s="360"/>
      <c r="J6" s="360"/>
      <c r="K6" s="360"/>
      <c r="L6" s="360"/>
    </row>
    <row r="7" spans="1:12" ht="14.65" customHeight="1">
      <c r="A7" s="368" t="s">
        <v>2</v>
      </c>
      <c r="B7" s="411"/>
      <c r="C7" s="42" t="s">
        <v>237</v>
      </c>
      <c r="D7" s="84"/>
      <c r="E7" s="84"/>
      <c r="F7" s="91"/>
      <c r="G7" s="409"/>
      <c r="H7" s="370"/>
      <c r="I7" s="360"/>
      <c r="J7" s="360"/>
      <c r="K7" s="360"/>
      <c r="L7" s="360"/>
    </row>
    <row r="8" spans="1:12" ht="15">
      <c r="A8" s="83"/>
      <c r="B8" s="82"/>
      <c r="C8" s="42" t="s">
        <v>25</v>
      </c>
      <c r="D8" s="84"/>
      <c r="E8" s="99"/>
      <c r="F8" s="90"/>
      <c r="G8" s="409"/>
      <c r="H8" s="370"/>
      <c r="I8" s="360"/>
      <c r="J8" s="360"/>
      <c r="K8" s="360"/>
      <c r="L8" s="360"/>
    </row>
    <row r="9" spans="1:12" ht="15">
      <c r="A9" s="86"/>
      <c r="B9" s="82"/>
      <c r="C9" s="42" t="s">
        <v>26</v>
      </c>
      <c r="D9" s="84"/>
      <c r="E9" s="84"/>
      <c r="F9" s="91"/>
      <c r="G9" s="409"/>
      <c r="H9" s="370"/>
      <c r="I9" s="360"/>
      <c r="J9" s="360"/>
      <c r="K9" s="360"/>
      <c r="L9" s="360"/>
    </row>
    <row r="10" spans="1:12" ht="15">
      <c r="A10" s="86"/>
      <c r="B10" s="82"/>
      <c r="C10" s="42" t="s">
        <v>27</v>
      </c>
      <c r="D10" s="84"/>
      <c r="E10" s="84"/>
      <c r="F10" s="91"/>
      <c r="G10" s="409"/>
      <c r="H10" s="370"/>
      <c r="I10" s="360"/>
      <c r="J10" s="360"/>
      <c r="K10" s="360"/>
      <c r="L10" s="360"/>
    </row>
    <row r="11" spans="1:12" ht="31" customHeight="1">
      <c r="A11" s="86"/>
      <c r="B11" s="82"/>
      <c r="C11" s="417" t="s">
        <v>164</v>
      </c>
      <c r="D11" s="418"/>
      <c r="E11" s="418"/>
      <c r="F11" s="419"/>
      <c r="G11" s="409"/>
      <c r="H11" s="370"/>
      <c r="I11" s="360"/>
      <c r="J11" s="360"/>
      <c r="K11" s="360"/>
      <c r="L11" s="360"/>
    </row>
    <row r="12" spans="1:12" ht="15">
      <c r="A12" s="87"/>
      <c r="B12" s="82"/>
      <c r="C12" s="42" t="s">
        <v>28</v>
      </c>
      <c r="D12" s="121"/>
      <c r="E12" s="121"/>
      <c r="F12" s="122"/>
      <c r="G12" s="409"/>
      <c r="H12" s="370"/>
      <c r="I12" s="360"/>
      <c r="J12" s="360"/>
      <c r="K12" s="360"/>
      <c r="L12" s="360"/>
    </row>
    <row r="13" spans="1:12" ht="15">
      <c r="A13" s="81"/>
      <c r="B13" s="88"/>
      <c r="C13" s="125" t="s">
        <v>34</v>
      </c>
      <c r="D13" s="123"/>
      <c r="E13" s="123"/>
      <c r="F13" s="124"/>
      <c r="G13" s="410"/>
      <c r="H13" s="371"/>
      <c r="I13" s="361"/>
      <c r="J13" s="361"/>
      <c r="K13" s="361"/>
      <c r="L13" s="361"/>
    </row>
    <row r="14" spans="1:12" ht="15">
      <c r="A14" s="345" t="s">
        <v>170</v>
      </c>
      <c r="B14" s="346"/>
      <c r="C14" s="119" t="s">
        <v>234</v>
      </c>
      <c r="D14" s="118"/>
      <c r="E14" s="118"/>
      <c r="F14" s="120"/>
      <c r="G14" s="105"/>
      <c r="H14" s="105"/>
      <c r="I14" s="105"/>
      <c r="J14" s="105"/>
      <c r="K14" s="105"/>
      <c r="L14" s="105"/>
    </row>
    <row r="15" spans="1:12" ht="15">
      <c r="A15" s="420" t="s">
        <v>172</v>
      </c>
      <c r="B15" s="421"/>
      <c r="C15" s="414" t="s">
        <v>238</v>
      </c>
      <c r="D15" s="415"/>
      <c r="E15" s="415"/>
      <c r="F15" s="416"/>
      <c r="G15" s="424" t="s">
        <v>334</v>
      </c>
      <c r="H15" s="426" t="s">
        <v>22</v>
      </c>
      <c r="I15" s="428">
        <v>0</v>
      </c>
      <c r="J15" s="430">
        <f>G15*I15</f>
        <v>0</v>
      </c>
      <c r="K15" s="412"/>
      <c r="L15" s="412"/>
    </row>
    <row r="16" spans="1:12" ht="15">
      <c r="A16" s="422"/>
      <c r="B16" s="423"/>
      <c r="C16" s="127" t="s">
        <v>239</v>
      </c>
      <c r="D16" s="128"/>
      <c r="E16" s="128"/>
      <c r="F16" s="129"/>
      <c r="G16" s="425"/>
      <c r="H16" s="427"/>
      <c r="I16" s="429"/>
      <c r="J16" s="431"/>
      <c r="K16" s="413"/>
      <c r="L16" s="413"/>
    </row>
    <row r="17" spans="1:12" ht="15">
      <c r="A17" s="349" t="s">
        <v>173</v>
      </c>
      <c r="B17" s="350"/>
      <c r="C17" s="336" t="s">
        <v>274</v>
      </c>
      <c r="D17" s="337"/>
      <c r="E17" s="337"/>
      <c r="F17" s="338"/>
      <c r="G17" s="356" t="s">
        <v>333</v>
      </c>
      <c r="H17" s="376" t="s">
        <v>21</v>
      </c>
      <c r="I17" s="378">
        <v>0</v>
      </c>
      <c r="J17" s="430">
        <f>G17*I17</f>
        <v>0</v>
      </c>
      <c r="K17" s="372"/>
      <c r="L17" s="372"/>
    </row>
    <row r="18" spans="1:12" ht="29.1" customHeight="1">
      <c r="A18" s="351"/>
      <c r="B18" s="352"/>
      <c r="C18" s="388" t="s">
        <v>332</v>
      </c>
      <c r="D18" s="389"/>
      <c r="E18" s="389"/>
      <c r="F18" s="390"/>
      <c r="G18" s="357"/>
      <c r="H18" s="377"/>
      <c r="I18" s="379"/>
      <c r="J18" s="431"/>
      <c r="K18" s="373"/>
      <c r="L18" s="373"/>
    </row>
    <row r="19" spans="1:12" ht="15">
      <c r="A19" s="349" t="s">
        <v>174</v>
      </c>
      <c r="B19" s="391"/>
      <c r="C19" s="294" t="s">
        <v>271</v>
      </c>
      <c r="D19" s="295"/>
      <c r="E19" s="295"/>
      <c r="F19" s="296"/>
      <c r="G19" s="374" t="s">
        <v>275</v>
      </c>
      <c r="H19" s="376" t="s">
        <v>21</v>
      </c>
      <c r="I19" s="378">
        <v>0</v>
      </c>
      <c r="J19" s="380">
        <f>G19*I19</f>
        <v>0</v>
      </c>
      <c r="K19" s="372"/>
      <c r="L19" s="372"/>
    </row>
    <row r="20" spans="1:12" ht="35.25" customHeight="1">
      <c r="A20" s="351"/>
      <c r="B20" s="392"/>
      <c r="C20" s="383" t="s">
        <v>272</v>
      </c>
      <c r="D20" s="384"/>
      <c r="E20" s="384"/>
      <c r="F20" s="385"/>
      <c r="G20" s="375"/>
      <c r="H20" s="377"/>
      <c r="I20" s="379"/>
      <c r="J20" s="381"/>
      <c r="K20" s="382"/>
      <c r="L20" s="382"/>
    </row>
    <row r="21" spans="1:12" ht="15">
      <c r="A21" s="400" t="s">
        <v>175</v>
      </c>
      <c r="B21" s="401"/>
      <c r="C21" s="397" t="s">
        <v>229</v>
      </c>
      <c r="D21" s="398"/>
      <c r="E21" s="398"/>
      <c r="F21" s="399"/>
      <c r="G21" s="393" t="s">
        <v>241</v>
      </c>
      <c r="H21" s="386" t="s">
        <v>21</v>
      </c>
      <c r="I21" s="432">
        <v>0</v>
      </c>
      <c r="J21" s="433">
        <f>G21*I21</f>
        <v>0</v>
      </c>
      <c r="K21" s="382"/>
      <c r="L21" s="382"/>
    </row>
    <row r="22" spans="1:12" ht="14.65" customHeight="1">
      <c r="A22" s="402"/>
      <c r="B22" s="403"/>
      <c r="C22" s="126" t="s">
        <v>240</v>
      </c>
      <c r="D22" s="72"/>
      <c r="E22" s="72"/>
      <c r="F22" s="73"/>
      <c r="G22" s="394"/>
      <c r="H22" s="386"/>
      <c r="I22" s="432"/>
      <c r="J22" s="433"/>
      <c r="K22" s="342"/>
      <c r="L22" s="342"/>
    </row>
    <row r="23" spans="1:12" ht="15">
      <c r="A23" s="404" t="s">
        <v>176</v>
      </c>
      <c r="B23" s="405"/>
      <c r="C23" s="354" t="s">
        <v>230</v>
      </c>
      <c r="D23" s="354"/>
      <c r="E23" s="354"/>
      <c r="F23" s="354"/>
      <c r="G23" s="188" t="s">
        <v>232</v>
      </c>
      <c r="H23" s="193" t="s">
        <v>171</v>
      </c>
      <c r="I23" s="92">
        <v>0</v>
      </c>
      <c r="J23" s="77">
        <f>G23*I23</f>
        <v>0</v>
      </c>
      <c r="K23" s="75"/>
      <c r="L23" s="75"/>
    </row>
    <row r="24" spans="1:12" ht="15">
      <c r="A24" s="404" t="s">
        <v>177</v>
      </c>
      <c r="B24" s="405"/>
      <c r="C24" s="355" t="s">
        <v>231</v>
      </c>
      <c r="D24" s="355"/>
      <c r="E24" s="355"/>
      <c r="F24" s="355"/>
      <c r="G24" s="188" t="s">
        <v>232</v>
      </c>
      <c r="H24" s="193" t="s">
        <v>171</v>
      </c>
      <c r="I24" s="92">
        <v>0</v>
      </c>
      <c r="J24" s="77">
        <f>G24*I24</f>
        <v>0</v>
      </c>
      <c r="K24" s="75"/>
      <c r="L24" s="75"/>
    </row>
    <row r="25" spans="1:12" ht="15">
      <c r="A25" s="387" t="s">
        <v>178</v>
      </c>
      <c r="B25" s="395"/>
      <c r="C25" s="396" t="s">
        <v>233</v>
      </c>
      <c r="D25" s="396"/>
      <c r="E25" s="396"/>
      <c r="F25" s="396"/>
      <c r="G25" s="188" t="s">
        <v>232</v>
      </c>
      <c r="H25" s="74" t="s">
        <v>171</v>
      </c>
      <c r="I25" s="92">
        <v>0</v>
      </c>
      <c r="J25" s="77">
        <f>G25*I25</f>
        <v>0</v>
      </c>
      <c r="K25" s="79"/>
      <c r="L25" s="79"/>
    </row>
    <row r="26" spans="1:12" ht="15">
      <c r="A26" s="386" t="s">
        <v>179</v>
      </c>
      <c r="B26" s="387"/>
      <c r="C26" s="189" t="s">
        <v>251</v>
      </c>
      <c r="D26" s="190"/>
      <c r="E26" s="190"/>
      <c r="F26" s="191"/>
      <c r="G26" s="192" t="s">
        <v>232</v>
      </c>
      <c r="H26" s="74" t="s">
        <v>171</v>
      </c>
      <c r="I26" s="133">
        <v>0</v>
      </c>
      <c r="J26" s="134">
        <f>G26*I26</f>
        <v>0</v>
      </c>
      <c r="K26" s="79"/>
      <c r="L26" s="79"/>
    </row>
    <row r="27" spans="1:12" ht="15">
      <c r="A27" s="59"/>
      <c r="B27" s="58"/>
      <c r="C27" s="66"/>
      <c r="D27" s="65"/>
      <c r="E27" s="61"/>
      <c r="F27" s="62"/>
      <c r="G27" s="62"/>
      <c r="H27" s="62"/>
      <c r="I27" s="62"/>
      <c r="J27" s="58"/>
      <c r="K27" s="58"/>
      <c r="L27" s="58"/>
    </row>
    <row r="28" spans="1:12" ht="15">
      <c r="A28" s="8" t="s">
        <v>39</v>
      </c>
      <c r="B28" s="10"/>
      <c r="C28" s="64"/>
      <c r="D28" s="67"/>
      <c r="E28" s="62"/>
      <c r="F28" s="62"/>
      <c r="G28" s="62"/>
      <c r="H28" s="62"/>
      <c r="I28" s="62"/>
      <c r="J28" s="58"/>
      <c r="K28" s="58"/>
      <c r="L28" s="58"/>
    </row>
    <row r="29" spans="1:12" ht="15">
      <c r="A29" s="8"/>
      <c r="B29" s="10"/>
      <c r="C29" s="63"/>
      <c r="D29" s="65"/>
      <c r="E29" s="62"/>
      <c r="F29" s="62"/>
      <c r="G29" s="62"/>
      <c r="H29" s="62"/>
      <c r="I29" s="62"/>
      <c r="J29" s="58"/>
      <c r="K29" s="58"/>
      <c r="L29" s="58"/>
    </row>
    <row r="30" spans="1:12" ht="15">
      <c r="A30" s="6"/>
      <c r="B30" s="10"/>
      <c r="C30" s="64"/>
      <c r="D30" s="68"/>
      <c r="E30" s="62"/>
      <c r="F30" s="62"/>
      <c r="G30" s="62"/>
      <c r="H30" s="62"/>
      <c r="I30" s="62"/>
      <c r="J30" s="58"/>
      <c r="K30" s="58"/>
      <c r="L30" s="58"/>
    </row>
    <row r="31" spans="1:12" ht="15">
      <c r="A31" s="69"/>
      <c r="B31" s="10"/>
      <c r="C31" s="64"/>
      <c r="D31" s="70"/>
      <c r="E31" s="62"/>
      <c r="F31" s="62"/>
      <c r="G31" s="62"/>
      <c r="H31" s="62"/>
      <c r="I31" s="62"/>
      <c r="J31" s="58"/>
      <c r="K31" s="58"/>
      <c r="L31" s="58"/>
    </row>
    <row r="32" spans="2:12" ht="15">
      <c r="B32" s="10"/>
      <c r="C32" s="64"/>
      <c r="D32" s="71"/>
      <c r="E32" s="62"/>
      <c r="F32" s="62"/>
      <c r="G32" s="62"/>
      <c r="H32" s="62"/>
      <c r="I32" s="62"/>
      <c r="J32" s="58"/>
      <c r="K32" s="58"/>
      <c r="L32" s="58"/>
    </row>
    <row r="33" spans="1:12" ht="15">
      <c r="A33" s="69"/>
      <c r="B33" s="10"/>
      <c r="C33" s="64"/>
      <c r="D33" s="70"/>
      <c r="E33" s="62"/>
      <c r="F33" s="62"/>
      <c r="G33" s="62"/>
      <c r="H33" s="62"/>
      <c r="I33" s="62"/>
      <c r="J33" s="58"/>
      <c r="K33" s="58"/>
      <c r="L33" s="58"/>
    </row>
    <row r="34" spans="1:12" ht="15">
      <c r="A34" s="69"/>
      <c r="B34" s="58"/>
      <c r="C34" s="62"/>
      <c r="D34" s="71"/>
      <c r="E34" s="62"/>
      <c r="F34" s="62"/>
      <c r="G34" s="62"/>
      <c r="H34" s="62"/>
      <c r="I34" s="62"/>
      <c r="J34" s="58"/>
      <c r="K34" s="58"/>
      <c r="L34" s="58"/>
    </row>
    <row r="35" spans="1:12" ht="15">
      <c r="A35" s="69"/>
      <c r="B35" s="58"/>
      <c r="C35" s="64"/>
      <c r="D35" s="64"/>
      <c r="E35" s="62"/>
      <c r="F35" s="62"/>
      <c r="G35" s="62"/>
      <c r="H35" s="62"/>
      <c r="I35" s="62"/>
      <c r="J35" s="58"/>
      <c r="K35" s="58"/>
      <c r="L35" s="58"/>
    </row>
    <row r="36" spans="1:9" ht="15">
      <c r="A36" s="9"/>
      <c r="B36" s="6"/>
      <c r="C36" s="60"/>
      <c r="D36" s="60"/>
      <c r="E36" s="3"/>
      <c r="F36" s="3"/>
      <c r="G36" s="3"/>
      <c r="H36" s="3"/>
      <c r="I36" s="3"/>
    </row>
    <row r="37" spans="1:9" ht="15">
      <c r="A37" s="9"/>
      <c r="B37" s="6"/>
      <c r="C37" s="3"/>
      <c r="D37" s="60"/>
      <c r="E37" s="3"/>
      <c r="F37" s="3"/>
      <c r="G37" s="3"/>
      <c r="H37" s="3"/>
      <c r="I37" s="3"/>
    </row>
    <row r="38" spans="1:9" ht="15">
      <c r="A38" s="9"/>
      <c r="B38" s="6"/>
      <c r="C38" s="60"/>
      <c r="D38" s="60"/>
      <c r="E38" s="3"/>
      <c r="F38" s="3"/>
      <c r="G38" s="3"/>
      <c r="H38" s="3"/>
      <c r="I38" s="3"/>
    </row>
    <row r="39" spans="1:2" ht="15">
      <c r="A39" s="9"/>
      <c r="B39" s="6"/>
    </row>
    <row r="40" spans="1:2" ht="15">
      <c r="A40" s="9"/>
      <c r="B40" s="6"/>
    </row>
    <row r="41" ht="15">
      <c r="A41" s="8"/>
    </row>
    <row r="42" ht="15">
      <c r="A42" s="9"/>
    </row>
    <row r="43" ht="15">
      <c r="A43" s="9"/>
    </row>
  </sheetData>
  <mergeCells count="55">
    <mergeCell ref="L15:L16"/>
    <mergeCell ref="A23:B23"/>
    <mergeCell ref="C23:F23"/>
    <mergeCell ref="K21:K22"/>
    <mergeCell ref="L21:L22"/>
    <mergeCell ref="C17:F17"/>
    <mergeCell ref="G15:G16"/>
    <mergeCell ref="H15:H16"/>
    <mergeCell ref="I15:I16"/>
    <mergeCell ref="I17:I18"/>
    <mergeCell ref="J17:J18"/>
    <mergeCell ref="K17:K18"/>
    <mergeCell ref="H21:H22"/>
    <mergeCell ref="I21:I22"/>
    <mergeCell ref="J21:J22"/>
    <mergeCell ref="J15:J16"/>
    <mergeCell ref="K15:K16"/>
    <mergeCell ref="A14:B14"/>
    <mergeCell ref="C15:F15"/>
    <mergeCell ref="C11:F11"/>
    <mergeCell ref="A15:B16"/>
    <mergeCell ref="L6:L13"/>
    <mergeCell ref="A4:B4"/>
    <mergeCell ref="C4:F4"/>
    <mergeCell ref="A5:B5"/>
    <mergeCell ref="C5:F5"/>
    <mergeCell ref="A6:B6"/>
    <mergeCell ref="C6:F6"/>
    <mergeCell ref="G6:G13"/>
    <mergeCell ref="H6:H13"/>
    <mergeCell ref="I6:I13"/>
    <mergeCell ref="J6:J13"/>
    <mergeCell ref="K6:K13"/>
    <mergeCell ref="A7:B7"/>
    <mergeCell ref="C20:F20"/>
    <mergeCell ref="A26:B26"/>
    <mergeCell ref="A17:B18"/>
    <mergeCell ref="C18:F18"/>
    <mergeCell ref="G17:G18"/>
    <mergeCell ref="A19:B20"/>
    <mergeCell ref="G21:G22"/>
    <mergeCell ref="A25:B25"/>
    <mergeCell ref="C25:F25"/>
    <mergeCell ref="C21:F21"/>
    <mergeCell ref="A21:B22"/>
    <mergeCell ref="A24:B24"/>
    <mergeCell ref="C24:F24"/>
    <mergeCell ref="L17:L18"/>
    <mergeCell ref="G19:G20"/>
    <mergeCell ref="H19:H20"/>
    <mergeCell ref="I19:I20"/>
    <mergeCell ref="J19:J20"/>
    <mergeCell ref="H17:H18"/>
    <mergeCell ref="K19:K20"/>
    <mergeCell ref="L19:L2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headerFooter>
    <oddHeader>&amp;L&amp;"Replica Pro,Obyčejné"
&amp;R&amp;"Replica Pro,Obyčejné"Soupis prací, dodávek a služeb
</oddHeader>
    <oddFooter>&amp;L&amp;"Replica Pro,Obyčejné"Keltové pod Pálavou / RMM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4"/>
  <sheetViews>
    <sheetView view="pageBreakPreview" zoomScaleSheetLayoutView="100" zoomScalePageLayoutView="85" workbookViewId="0" topLeftCell="A1">
      <selection activeCell="B40" sqref="B40"/>
    </sheetView>
  </sheetViews>
  <sheetFormatPr defaultColWidth="6.8515625" defaultRowHeight="15"/>
  <cols>
    <col min="1" max="2" width="6.00390625" style="1" customWidth="1"/>
    <col min="3" max="3" width="60.28125" style="1" customWidth="1"/>
    <col min="4" max="5" width="4.8515625" style="4" customWidth="1"/>
    <col min="6" max="8" width="10.00390625" style="2" customWidth="1"/>
    <col min="9" max="9" width="15.00390625" style="1" customWidth="1"/>
    <col min="10" max="16384" width="6.8515625" style="1" customWidth="1"/>
  </cols>
  <sheetData>
    <row r="1" spans="1:9" ht="15">
      <c r="A1" s="106" t="s">
        <v>181</v>
      </c>
      <c r="B1" s="107"/>
      <c r="C1" s="446" t="s">
        <v>185</v>
      </c>
      <c r="D1" s="447"/>
      <c r="E1" s="447"/>
      <c r="F1" s="447"/>
      <c r="G1" s="447"/>
      <c r="H1" s="447"/>
      <c r="I1" s="448"/>
    </row>
    <row r="2" spans="1:9" ht="14.7" thickBot="1">
      <c r="A2" s="112" t="s">
        <v>182</v>
      </c>
      <c r="B2" s="113" t="s">
        <v>172</v>
      </c>
      <c r="C2" s="449" t="s">
        <v>227</v>
      </c>
      <c r="D2" s="450"/>
      <c r="E2" s="450"/>
      <c r="F2" s="450"/>
      <c r="G2" s="450"/>
      <c r="H2" s="450"/>
      <c r="I2" s="451"/>
    </row>
    <row r="3" ht="14.7" thickBot="1"/>
    <row r="4" spans="1:9" ht="17.1" customHeight="1">
      <c r="A4" s="456" t="s">
        <v>228</v>
      </c>
      <c r="B4" s="457"/>
      <c r="C4" s="297" t="s">
        <v>244</v>
      </c>
      <c r="D4" s="218" t="s">
        <v>242</v>
      </c>
      <c r="E4" s="93" t="s">
        <v>205</v>
      </c>
      <c r="F4" s="93" t="s">
        <v>206</v>
      </c>
      <c r="G4" s="93" t="s">
        <v>167</v>
      </c>
      <c r="H4" s="93" t="s">
        <v>189</v>
      </c>
      <c r="I4" s="94" t="s">
        <v>194</v>
      </c>
    </row>
    <row r="5" spans="1:9" ht="17.1" customHeight="1" thickBot="1">
      <c r="A5" s="465" t="s">
        <v>226</v>
      </c>
      <c r="B5" s="466"/>
      <c r="C5" s="172" t="s">
        <v>35</v>
      </c>
      <c r="D5" s="96">
        <v>1</v>
      </c>
      <c r="E5" s="173" t="s">
        <v>171</v>
      </c>
      <c r="F5" s="97">
        <f>SUM(G16:G26)</f>
        <v>0</v>
      </c>
      <c r="G5" s="174">
        <f>D5*F5</f>
        <v>0</v>
      </c>
      <c r="H5" s="95" t="s">
        <v>190</v>
      </c>
      <c r="I5" s="175" t="s">
        <v>191</v>
      </c>
    </row>
    <row r="6" spans="1:9" ht="17.1" customHeight="1">
      <c r="A6" s="467" t="s">
        <v>268</v>
      </c>
      <c r="B6" s="468"/>
      <c r="C6" s="164" t="s">
        <v>36</v>
      </c>
      <c r="D6" s="164"/>
      <c r="E6" s="142"/>
      <c r="F6" s="164"/>
      <c r="G6" s="142"/>
      <c r="H6" s="164"/>
      <c r="I6" s="12"/>
    </row>
    <row r="7" spans="1:9" ht="17.1" customHeight="1">
      <c r="A7" s="469"/>
      <c r="B7" s="470"/>
      <c r="C7" s="162" t="s">
        <v>335</v>
      </c>
      <c r="D7" s="12"/>
      <c r="F7" s="166"/>
      <c r="G7" s="3"/>
      <c r="H7" s="166"/>
      <c r="I7" s="12"/>
    </row>
    <row r="8" spans="1:9" ht="15">
      <c r="A8" s="469"/>
      <c r="B8" s="470"/>
      <c r="C8" s="162" t="s">
        <v>38</v>
      </c>
      <c r="D8" s="12"/>
      <c r="F8" s="166"/>
      <c r="G8" s="3"/>
      <c r="H8" s="166"/>
      <c r="I8" s="12"/>
    </row>
    <row r="9" spans="1:9" ht="25.5" customHeight="1">
      <c r="A9" s="469"/>
      <c r="B9" s="470"/>
      <c r="C9" s="162" t="s">
        <v>48</v>
      </c>
      <c r="D9" s="12"/>
      <c r="F9" s="162"/>
      <c r="G9" s="4"/>
      <c r="H9" s="162"/>
      <c r="I9" s="12"/>
    </row>
    <row r="10" spans="1:9" ht="20.25" customHeight="1">
      <c r="A10" s="469"/>
      <c r="B10" s="470"/>
      <c r="C10" s="162" t="s">
        <v>27</v>
      </c>
      <c r="D10" s="12"/>
      <c r="F10" s="166"/>
      <c r="G10" s="3"/>
      <c r="H10" s="166"/>
      <c r="I10" s="12"/>
    </row>
    <row r="11" spans="1:9" ht="28.8">
      <c r="A11" s="469"/>
      <c r="B11" s="470"/>
      <c r="C11" s="162" t="s">
        <v>336</v>
      </c>
      <c r="D11" s="12"/>
      <c r="F11" s="166"/>
      <c r="G11" s="3"/>
      <c r="H11" s="166"/>
      <c r="I11" s="12"/>
    </row>
    <row r="12" spans="1:9" ht="15">
      <c r="A12" s="469"/>
      <c r="B12" s="470"/>
      <c r="C12" s="162" t="s">
        <v>34</v>
      </c>
      <c r="D12" s="12"/>
      <c r="F12" s="166"/>
      <c r="G12" s="3"/>
      <c r="H12" s="166"/>
      <c r="I12" s="12"/>
    </row>
    <row r="13" spans="1:9" ht="15">
      <c r="A13" s="469"/>
      <c r="B13" s="470"/>
      <c r="C13" s="162" t="s">
        <v>42</v>
      </c>
      <c r="D13" s="12"/>
      <c r="F13" s="166"/>
      <c r="G13" s="3"/>
      <c r="H13" s="166"/>
      <c r="I13" s="12"/>
    </row>
    <row r="14" spans="1:9" ht="15">
      <c r="A14" s="471"/>
      <c r="B14" s="472"/>
      <c r="C14" s="162" t="s">
        <v>37</v>
      </c>
      <c r="D14" s="12"/>
      <c r="F14" s="166"/>
      <c r="G14" s="3"/>
      <c r="H14" s="166"/>
      <c r="I14" s="12"/>
    </row>
    <row r="15" spans="1:9" ht="15">
      <c r="A15" s="452" t="s">
        <v>170</v>
      </c>
      <c r="B15" s="453"/>
      <c r="C15" s="298" t="s">
        <v>234</v>
      </c>
      <c r="D15" s="145"/>
      <c r="E15" s="145"/>
      <c r="F15" s="143"/>
      <c r="G15" s="143"/>
      <c r="H15" s="143"/>
      <c r="I15" s="11"/>
    </row>
    <row r="16" spans="1:9" ht="15">
      <c r="A16" s="454" t="s">
        <v>172</v>
      </c>
      <c r="B16" s="455"/>
      <c r="C16" s="201" t="s">
        <v>29</v>
      </c>
      <c r="D16" s="439">
        <v>25</v>
      </c>
      <c r="E16" s="437" t="s">
        <v>22</v>
      </c>
      <c r="F16" s="436">
        <v>0</v>
      </c>
      <c r="G16" s="433">
        <f>D16*F16</f>
        <v>0</v>
      </c>
      <c r="H16" s="445"/>
      <c r="I16" s="444"/>
    </row>
    <row r="17" spans="1:9" ht="15">
      <c r="A17" s="454"/>
      <c r="B17" s="455"/>
      <c r="C17" s="301" t="s">
        <v>239</v>
      </c>
      <c r="D17" s="440"/>
      <c r="E17" s="438"/>
      <c r="F17" s="436"/>
      <c r="G17" s="433"/>
      <c r="H17" s="445"/>
      <c r="I17" s="444"/>
    </row>
    <row r="18" spans="1:9" ht="15">
      <c r="A18" s="454" t="s">
        <v>173</v>
      </c>
      <c r="B18" s="455"/>
      <c r="C18" s="201" t="s">
        <v>40</v>
      </c>
      <c r="D18" s="439">
        <v>5.8</v>
      </c>
      <c r="E18" s="437" t="s">
        <v>22</v>
      </c>
      <c r="F18" s="436">
        <v>0</v>
      </c>
      <c r="G18" s="433">
        <f aca="true" t="shared" si="0" ref="G18">D18*F18</f>
        <v>0</v>
      </c>
      <c r="H18" s="445"/>
      <c r="I18" s="444"/>
    </row>
    <row r="19" spans="1:9" ht="15">
      <c r="A19" s="454"/>
      <c r="B19" s="455"/>
      <c r="C19" s="300" t="s">
        <v>41</v>
      </c>
      <c r="D19" s="440"/>
      <c r="E19" s="438"/>
      <c r="F19" s="436"/>
      <c r="G19" s="433"/>
      <c r="H19" s="445"/>
      <c r="I19" s="444"/>
    </row>
    <row r="20" spans="1:9" ht="15">
      <c r="A20" s="458" t="s">
        <v>174</v>
      </c>
      <c r="B20" s="458"/>
      <c r="C20" s="299" t="s">
        <v>32</v>
      </c>
      <c r="D20" s="441">
        <v>13.8</v>
      </c>
      <c r="E20" s="437" t="s">
        <v>21</v>
      </c>
      <c r="F20" s="436">
        <v>0</v>
      </c>
      <c r="G20" s="433">
        <f aca="true" t="shared" si="1" ref="G20">D20*F20</f>
        <v>0</v>
      </c>
      <c r="H20" s="445"/>
      <c r="I20" s="444"/>
    </row>
    <row r="21" spans="1:9" ht="15">
      <c r="A21" s="458"/>
      <c r="B21" s="458"/>
      <c r="C21" s="289" t="s">
        <v>291</v>
      </c>
      <c r="D21" s="442"/>
      <c r="E21" s="438"/>
      <c r="F21" s="436"/>
      <c r="G21" s="433"/>
      <c r="H21" s="445"/>
      <c r="I21" s="444"/>
    </row>
    <row r="22" spans="1:9" ht="15">
      <c r="A22" s="459" t="s">
        <v>175</v>
      </c>
      <c r="B22" s="460"/>
      <c r="C22" s="290" t="s">
        <v>271</v>
      </c>
      <c r="D22" s="443" t="s">
        <v>275</v>
      </c>
      <c r="E22" s="437" t="s">
        <v>21</v>
      </c>
      <c r="F22" s="436">
        <v>0</v>
      </c>
      <c r="G22" s="433">
        <f>D22*F22</f>
        <v>0</v>
      </c>
      <c r="H22" s="463"/>
      <c r="I22" s="434"/>
    </row>
    <row r="23" spans="1:9" ht="28.8">
      <c r="A23" s="461"/>
      <c r="B23" s="462"/>
      <c r="C23" s="291" t="s">
        <v>272</v>
      </c>
      <c r="D23" s="443"/>
      <c r="E23" s="438"/>
      <c r="F23" s="436"/>
      <c r="G23" s="433"/>
      <c r="H23" s="464"/>
      <c r="I23" s="435"/>
    </row>
    <row r="24" spans="1:9" ht="15">
      <c r="A24" s="458" t="s">
        <v>176</v>
      </c>
      <c r="B24" s="458"/>
      <c r="C24" s="157" t="s">
        <v>33</v>
      </c>
      <c r="D24" s="195">
        <v>1</v>
      </c>
      <c r="E24" s="194" t="s">
        <v>171</v>
      </c>
      <c r="F24" s="158">
        <v>0</v>
      </c>
      <c r="G24" s="159">
        <f aca="true" t="shared" si="2" ref="G24">D24*F24</f>
        <v>0</v>
      </c>
      <c r="H24" s="147"/>
      <c r="I24" s="152"/>
    </row>
    <row r="25" spans="1:9" ht="15">
      <c r="A25" s="458" t="s">
        <v>177</v>
      </c>
      <c r="B25" s="458"/>
      <c r="C25" s="152" t="s">
        <v>23</v>
      </c>
      <c r="D25" s="195">
        <v>1</v>
      </c>
      <c r="E25" s="194" t="s">
        <v>171</v>
      </c>
      <c r="F25" s="158">
        <v>0</v>
      </c>
      <c r="G25" s="159">
        <f aca="true" t="shared" si="3" ref="G25">D25*F25</f>
        <v>0</v>
      </c>
      <c r="H25" s="147"/>
      <c r="I25" s="152"/>
    </row>
    <row r="26" spans="1:9" ht="15">
      <c r="A26" s="458" t="s">
        <v>178</v>
      </c>
      <c r="B26" s="458"/>
      <c r="C26" s="152" t="s">
        <v>233</v>
      </c>
      <c r="D26" s="195" t="s">
        <v>232</v>
      </c>
      <c r="E26" s="153" t="s">
        <v>171</v>
      </c>
      <c r="F26" s="158">
        <v>0</v>
      </c>
      <c r="G26" s="159">
        <f>D26*F26</f>
        <v>0</v>
      </c>
      <c r="H26" s="147"/>
      <c r="I26" s="152"/>
    </row>
    <row r="27" spans="1:8" ht="15">
      <c r="A27" s="130"/>
      <c r="B27" s="130"/>
      <c r="C27" s="6"/>
      <c r="D27" s="27"/>
      <c r="E27" s="27"/>
      <c r="F27" s="3"/>
      <c r="G27" s="3"/>
      <c r="H27" s="3"/>
    </row>
    <row r="28" spans="1:8" ht="15">
      <c r="A28" s="8" t="s">
        <v>39</v>
      </c>
      <c r="B28" s="130"/>
      <c r="C28" s="6"/>
      <c r="E28" s="27"/>
      <c r="F28" s="3"/>
      <c r="G28" s="3"/>
      <c r="H28" s="3"/>
    </row>
    <row r="29" spans="1:8" ht="15">
      <c r="A29" s="130"/>
      <c r="B29" s="130"/>
      <c r="C29" s="6"/>
      <c r="D29" s="27"/>
      <c r="E29" s="27"/>
      <c r="F29" s="3"/>
      <c r="G29" s="3"/>
      <c r="H29" s="3"/>
    </row>
    <row r="30" spans="1:3" ht="15">
      <c r="A30" s="5"/>
      <c r="B30" s="9"/>
      <c r="C30" s="6"/>
    </row>
    <row r="31" ht="15">
      <c r="B31" s="8"/>
    </row>
    <row r="33" spans="1:2" ht="15">
      <c r="A33" s="5"/>
      <c r="B33" s="9"/>
    </row>
    <row r="34" spans="1:2" ht="15">
      <c r="A34" s="5"/>
      <c r="B34" s="9"/>
    </row>
  </sheetData>
  <mergeCells count="37">
    <mergeCell ref="H22:H23"/>
    <mergeCell ref="G16:G17"/>
    <mergeCell ref="A5:B5"/>
    <mergeCell ref="A6:B14"/>
    <mergeCell ref="A16:B17"/>
    <mergeCell ref="H18:H19"/>
    <mergeCell ref="H20:H21"/>
    <mergeCell ref="A24:B24"/>
    <mergeCell ref="A25:B25"/>
    <mergeCell ref="A26:B26"/>
    <mergeCell ref="A22:B23"/>
    <mergeCell ref="G18:G19"/>
    <mergeCell ref="G20:G21"/>
    <mergeCell ref="A20:B21"/>
    <mergeCell ref="C1:I1"/>
    <mergeCell ref="C2:I2"/>
    <mergeCell ref="A15:B15"/>
    <mergeCell ref="I16:I17"/>
    <mergeCell ref="I18:I19"/>
    <mergeCell ref="A18:B19"/>
    <mergeCell ref="A4:B4"/>
    <mergeCell ref="I22:I23"/>
    <mergeCell ref="F22:F23"/>
    <mergeCell ref="G22:G23"/>
    <mergeCell ref="E16:E17"/>
    <mergeCell ref="D16:D17"/>
    <mergeCell ref="E18:E19"/>
    <mergeCell ref="D18:D19"/>
    <mergeCell ref="E20:E21"/>
    <mergeCell ref="D20:D21"/>
    <mergeCell ref="E22:E23"/>
    <mergeCell ref="D22:D23"/>
    <mergeCell ref="I20:I21"/>
    <mergeCell ref="F16:F17"/>
    <mergeCell ref="F18:F19"/>
    <mergeCell ref="F20:F21"/>
    <mergeCell ref="H16:H1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headerFooter>
    <oddHeader>&amp;L&amp;"Replica Pro,Obyčejné"
&amp;R&amp;"Replica Pro,Obyčejné"Soupis prací, dodávek a služeb
</oddHeader>
    <oddFooter>&amp;L&amp;"Replica Pro,Obyčejné"Keltové pod Pálavou / RMM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55"/>
  <sheetViews>
    <sheetView view="pageBreakPreview" zoomScale="90" zoomScaleSheetLayoutView="90" zoomScalePageLayoutView="85" workbookViewId="0" topLeftCell="A7">
      <selection activeCell="B40" sqref="B40"/>
    </sheetView>
  </sheetViews>
  <sheetFormatPr defaultColWidth="6.8515625" defaultRowHeight="15"/>
  <cols>
    <col min="1" max="2" width="6.00390625" style="1" customWidth="1"/>
    <col min="3" max="3" width="60.28125" style="4" customWidth="1"/>
    <col min="4" max="4" width="6.00390625" style="4" customWidth="1"/>
    <col min="5" max="5" width="6.00390625" style="2" customWidth="1"/>
    <col min="6" max="7" width="11.00390625" style="2" customWidth="1"/>
    <col min="8" max="8" width="7.421875" style="2" customWidth="1"/>
    <col min="9" max="9" width="13.57421875" style="2" customWidth="1"/>
    <col min="10" max="16384" width="6.8515625" style="1" customWidth="1"/>
  </cols>
  <sheetData>
    <row r="1" spans="1:9" ht="15">
      <c r="A1" s="106" t="s">
        <v>181</v>
      </c>
      <c r="B1" s="107"/>
      <c r="C1" s="108" t="s">
        <v>185</v>
      </c>
      <c r="D1" s="196"/>
      <c r="E1" s="109"/>
      <c r="F1" s="109"/>
      <c r="G1" s="109"/>
      <c r="H1" s="109"/>
      <c r="I1" s="197"/>
    </row>
    <row r="2" spans="1:9" ht="14.7" thickBot="1">
      <c r="A2" s="112" t="s">
        <v>182</v>
      </c>
      <c r="B2" s="113" t="s">
        <v>173</v>
      </c>
      <c r="C2" s="115" t="s">
        <v>243</v>
      </c>
      <c r="D2" s="198"/>
      <c r="E2" s="115"/>
      <c r="F2" s="115"/>
      <c r="G2" s="115"/>
      <c r="H2" s="115"/>
      <c r="I2" s="199"/>
    </row>
    <row r="3" ht="14.7" thickBot="1"/>
    <row r="4" spans="1:9" ht="15" customHeight="1">
      <c r="A4" s="456" t="s">
        <v>248</v>
      </c>
      <c r="B4" s="457"/>
      <c r="C4" s="217" t="s">
        <v>245</v>
      </c>
      <c r="D4" s="218" t="s">
        <v>242</v>
      </c>
      <c r="E4" s="93" t="s">
        <v>205</v>
      </c>
      <c r="F4" s="93" t="s">
        <v>206</v>
      </c>
      <c r="G4" s="93" t="s">
        <v>167</v>
      </c>
      <c r="H4" s="93" t="s">
        <v>189</v>
      </c>
      <c r="I4" s="94" t="s">
        <v>194</v>
      </c>
    </row>
    <row r="5" spans="1:9" ht="14.7" thickBot="1">
      <c r="A5" s="483" t="s">
        <v>226</v>
      </c>
      <c r="B5" s="484"/>
      <c r="C5" s="176" t="s">
        <v>325</v>
      </c>
      <c r="D5" s="96">
        <v>1</v>
      </c>
      <c r="E5" s="95" t="s">
        <v>171</v>
      </c>
      <c r="F5" s="97">
        <f>SUM(G16:G35)</f>
        <v>0</v>
      </c>
      <c r="G5" s="97">
        <f>D5*F5</f>
        <v>0</v>
      </c>
      <c r="H5" s="95" t="s">
        <v>190</v>
      </c>
      <c r="I5" s="98" t="s">
        <v>191</v>
      </c>
    </row>
    <row r="6" spans="1:9" ht="15">
      <c r="A6" s="485" t="s">
        <v>268</v>
      </c>
      <c r="B6" s="486"/>
      <c r="C6" s="169" t="s">
        <v>43</v>
      </c>
      <c r="D6" s="164"/>
      <c r="E6" s="142"/>
      <c r="F6" s="164"/>
      <c r="G6" s="142"/>
      <c r="H6" s="164"/>
      <c r="I6" s="12"/>
    </row>
    <row r="7" spans="1:9" ht="28.8">
      <c r="A7" s="487"/>
      <c r="B7" s="488"/>
      <c r="C7" s="4" t="s">
        <v>44</v>
      </c>
      <c r="D7" s="162"/>
      <c r="E7" s="3"/>
      <c r="F7" s="166"/>
      <c r="G7" s="3"/>
      <c r="H7" s="166"/>
      <c r="I7" s="12"/>
    </row>
    <row r="8" spans="1:9" ht="15">
      <c r="A8" s="487"/>
      <c r="B8" s="488"/>
      <c r="C8" s="3" t="s">
        <v>38</v>
      </c>
      <c r="D8" s="166"/>
      <c r="E8" s="3"/>
      <c r="F8" s="166"/>
      <c r="G8" s="3"/>
      <c r="H8" s="166"/>
      <c r="I8" s="12"/>
    </row>
    <row r="9" spans="1:9" ht="43.2">
      <c r="A9" s="487"/>
      <c r="B9" s="488"/>
      <c r="C9" s="4" t="s">
        <v>48</v>
      </c>
      <c r="D9" s="162"/>
      <c r="E9" s="4"/>
      <c r="F9" s="162"/>
      <c r="G9" s="4"/>
      <c r="H9" s="162"/>
      <c r="I9" s="12"/>
    </row>
    <row r="10" spans="1:9" ht="15">
      <c r="A10" s="487"/>
      <c r="B10" s="488"/>
      <c r="C10" s="4" t="s">
        <v>27</v>
      </c>
      <c r="D10" s="162"/>
      <c r="E10" s="4"/>
      <c r="F10" s="162"/>
      <c r="G10" s="4"/>
      <c r="H10" s="166"/>
      <c r="I10" s="12"/>
    </row>
    <row r="11" spans="1:9" ht="28.8">
      <c r="A11" s="487"/>
      <c r="B11" s="488"/>
      <c r="C11" s="4" t="s">
        <v>45</v>
      </c>
      <c r="D11" s="162"/>
      <c r="E11" s="3"/>
      <c r="F11" s="166"/>
      <c r="G11" s="3"/>
      <c r="H11" s="166"/>
      <c r="I11" s="12"/>
    </row>
    <row r="12" spans="1:9" ht="15">
      <c r="A12" s="487"/>
      <c r="B12" s="488"/>
      <c r="C12" s="4" t="s">
        <v>46</v>
      </c>
      <c r="D12" s="162"/>
      <c r="E12" s="3"/>
      <c r="F12" s="166"/>
      <c r="G12" s="3"/>
      <c r="H12" s="166"/>
      <c r="I12" s="12"/>
    </row>
    <row r="13" spans="1:9" ht="15">
      <c r="A13" s="487"/>
      <c r="B13" s="488"/>
      <c r="C13" s="4" t="s">
        <v>47</v>
      </c>
      <c r="D13" s="162"/>
      <c r="E13" s="3"/>
      <c r="F13" s="166"/>
      <c r="G13" s="3"/>
      <c r="H13" s="166"/>
      <c r="I13" s="12"/>
    </row>
    <row r="14" spans="1:9" ht="15">
      <c r="A14" s="468"/>
      <c r="B14" s="489"/>
      <c r="C14" s="4" t="s">
        <v>37</v>
      </c>
      <c r="D14" s="162"/>
      <c r="E14" s="3"/>
      <c r="F14" s="166"/>
      <c r="G14" s="3"/>
      <c r="H14" s="166"/>
      <c r="I14" s="12"/>
    </row>
    <row r="15" spans="1:9" ht="15">
      <c r="A15" s="473" t="s">
        <v>170</v>
      </c>
      <c r="B15" s="474"/>
      <c r="C15" s="11" t="s">
        <v>234</v>
      </c>
      <c r="D15" s="145"/>
      <c r="E15" s="145"/>
      <c r="F15" s="143"/>
      <c r="G15" s="143"/>
      <c r="H15" s="143"/>
      <c r="I15" s="11"/>
    </row>
    <row r="16" spans="1:9" ht="15">
      <c r="A16" s="478" t="s">
        <v>172</v>
      </c>
      <c r="B16" s="479"/>
      <c r="C16" s="201" t="s">
        <v>29</v>
      </c>
      <c r="D16" s="441">
        <v>43</v>
      </c>
      <c r="E16" s="437" t="s">
        <v>22</v>
      </c>
      <c r="F16" s="428">
        <v>0</v>
      </c>
      <c r="G16" s="433">
        <f>D16*F16</f>
        <v>0</v>
      </c>
      <c r="H16" s="463"/>
      <c r="I16" s="434"/>
    </row>
    <row r="17" spans="1:9" ht="15">
      <c r="A17" s="480"/>
      <c r="B17" s="481"/>
      <c r="C17" s="289" t="s">
        <v>239</v>
      </c>
      <c r="D17" s="442"/>
      <c r="E17" s="438"/>
      <c r="F17" s="429"/>
      <c r="G17" s="433"/>
      <c r="H17" s="482"/>
      <c r="I17" s="435"/>
    </row>
    <row r="18" spans="1:9" ht="15">
      <c r="A18" s="478" t="s">
        <v>173</v>
      </c>
      <c r="B18" s="479"/>
      <c r="C18" s="201" t="s">
        <v>40</v>
      </c>
      <c r="D18" s="441">
        <v>23</v>
      </c>
      <c r="E18" s="437" t="s">
        <v>22</v>
      </c>
      <c r="F18" s="428">
        <v>0</v>
      </c>
      <c r="G18" s="433">
        <f aca="true" t="shared" si="0" ref="G18">D18*F18</f>
        <v>0</v>
      </c>
      <c r="H18" s="434"/>
      <c r="I18" s="434"/>
    </row>
    <row r="19" spans="1:9" ht="15">
      <c r="A19" s="480"/>
      <c r="B19" s="481"/>
      <c r="C19" s="289" t="s">
        <v>41</v>
      </c>
      <c r="D19" s="442"/>
      <c r="E19" s="438"/>
      <c r="F19" s="429"/>
      <c r="G19" s="433"/>
      <c r="H19" s="435"/>
      <c r="I19" s="435"/>
    </row>
    <row r="20" spans="1:9" ht="15">
      <c r="A20" s="459" t="s">
        <v>174</v>
      </c>
      <c r="B20" s="460"/>
      <c r="C20" s="201" t="s">
        <v>32</v>
      </c>
      <c r="D20" s="441">
        <v>15</v>
      </c>
      <c r="E20" s="437" t="s">
        <v>21</v>
      </c>
      <c r="F20" s="428">
        <v>0</v>
      </c>
      <c r="G20" s="433">
        <f aca="true" t="shared" si="1" ref="G20">D20*F20</f>
        <v>0</v>
      </c>
      <c r="H20" s="434"/>
      <c r="I20" s="434"/>
    </row>
    <row r="21" spans="1:9" ht="28.8">
      <c r="A21" s="461"/>
      <c r="B21" s="462"/>
      <c r="C21" s="202" t="s">
        <v>292</v>
      </c>
      <c r="D21" s="442"/>
      <c r="E21" s="438"/>
      <c r="F21" s="429"/>
      <c r="G21" s="433"/>
      <c r="H21" s="435"/>
      <c r="I21" s="435"/>
    </row>
    <row r="22" spans="1:9" ht="15">
      <c r="A22" s="459" t="s">
        <v>175</v>
      </c>
      <c r="B22" s="460"/>
      <c r="C22" s="290" t="s">
        <v>271</v>
      </c>
      <c r="D22" s="490" t="s">
        <v>273</v>
      </c>
      <c r="E22" s="437" t="s">
        <v>21</v>
      </c>
      <c r="F22" s="428">
        <v>0</v>
      </c>
      <c r="G22" s="433">
        <f aca="true" t="shared" si="2" ref="G22">D22*F22</f>
        <v>0</v>
      </c>
      <c r="H22" s="434"/>
      <c r="I22" s="434"/>
    </row>
    <row r="23" spans="1:9" ht="28.8">
      <c r="A23" s="461"/>
      <c r="B23" s="462"/>
      <c r="C23" s="292" t="s">
        <v>272</v>
      </c>
      <c r="D23" s="491"/>
      <c r="E23" s="438"/>
      <c r="F23" s="429"/>
      <c r="G23" s="433"/>
      <c r="H23" s="435"/>
      <c r="I23" s="435"/>
    </row>
    <row r="24" spans="1:9" ht="15">
      <c r="A24" s="459" t="s">
        <v>176</v>
      </c>
      <c r="B24" s="460"/>
      <c r="C24" s="251" t="s">
        <v>49</v>
      </c>
      <c r="D24" s="441">
        <v>0.53</v>
      </c>
      <c r="E24" s="437" t="s">
        <v>21</v>
      </c>
      <c r="F24" s="428">
        <v>0</v>
      </c>
      <c r="G24" s="433">
        <f aca="true" t="shared" si="3" ref="G24">D24*F24</f>
        <v>0</v>
      </c>
      <c r="H24" s="434"/>
      <c r="I24" s="434"/>
    </row>
    <row r="25" spans="1:9" ht="37.5" customHeight="1">
      <c r="A25" s="461"/>
      <c r="B25" s="462"/>
      <c r="C25" s="202" t="s">
        <v>74</v>
      </c>
      <c r="D25" s="442"/>
      <c r="E25" s="438"/>
      <c r="F25" s="429"/>
      <c r="G25" s="433"/>
      <c r="H25" s="435"/>
      <c r="I25" s="435"/>
    </row>
    <row r="26" spans="1:9" ht="15">
      <c r="A26" s="459" t="s">
        <v>177</v>
      </c>
      <c r="B26" s="460"/>
      <c r="C26" s="201" t="s">
        <v>276</v>
      </c>
      <c r="D26" s="441">
        <v>1.48</v>
      </c>
      <c r="E26" s="437" t="s">
        <v>22</v>
      </c>
      <c r="F26" s="428">
        <v>0</v>
      </c>
      <c r="G26" s="433">
        <f aca="true" t="shared" si="4" ref="G26:G30">D26*F26</f>
        <v>0</v>
      </c>
      <c r="H26" s="463"/>
      <c r="I26" s="434"/>
    </row>
    <row r="27" spans="1:9" ht="43.2">
      <c r="A27" s="461"/>
      <c r="B27" s="462"/>
      <c r="C27" s="202" t="s">
        <v>281</v>
      </c>
      <c r="D27" s="442"/>
      <c r="E27" s="438"/>
      <c r="F27" s="429"/>
      <c r="G27" s="433"/>
      <c r="H27" s="464"/>
      <c r="I27" s="435"/>
    </row>
    <row r="28" spans="1:9" ht="15">
      <c r="A28" s="459" t="s">
        <v>178</v>
      </c>
      <c r="B28" s="460"/>
      <c r="C28" s="201" t="s">
        <v>277</v>
      </c>
      <c r="D28" s="475" t="s">
        <v>232</v>
      </c>
      <c r="E28" s="437" t="s">
        <v>171</v>
      </c>
      <c r="F28" s="428">
        <v>0</v>
      </c>
      <c r="G28" s="433">
        <f t="shared" si="4"/>
        <v>0</v>
      </c>
      <c r="H28" s="445"/>
      <c r="I28" s="444"/>
    </row>
    <row r="29" spans="1:9" ht="36.75" customHeight="1">
      <c r="A29" s="461"/>
      <c r="B29" s="462"/>
      <c r="C29" s="202" t="s">
        <v>278</v>
      </c>
      <c r="D29" s="476"/>
      <c r="E29" s="438"/>
      <c r="F29" s="429"/>
      <c r="G29" s="433"/>
      <c r="H29" s="445"/>
      <c r="I29" s="444"/>
    </row>
    <row r="30" spans="1:9" ht="15">
      <c r="A30" s="459" t="s">
        <v>179</v>
      </c>
      <c r="B30" s="460"/>
      <c r="C30" s="201" t="s">
        <v>279</v>
      </c>
      <c r="D30" s="475" t="s">
        <v>232</v>
      </c>
      <c r="E30" s="437" t="s">
        <v>171</v>
      </c>
      <c r="F30" s="428">
        <v>0</v>
      </c>
      <c r="G30" s="433">
        <f t="shared" si="4"/>
        <v>0</v>
      </c>
      <c r="H30" s="445"/>
      <c r="I30" s="444"/>
    </row>
    <row r="31" spans="1:9" ht="15">
      <c r="A31" s="461"/>
      <c r="B31" s="462"/>
      <c r="C31" s="202" t="s">
        <v>280</v>
      </c>
      <c r="D31" s="476"/>
      <c r="E31" s="438"/>
      <c r="F31" s="429"/>
      <c r="G31" s="433"/>
      <c r="H31" s="445"/>
      <c r="I31" s="444"/>
    </row>
    <row r="32" spans="1:9" ht="15">
      <c r="A32" s="343" t="s">
        <v>180</v>
      </c>
      <c r="B32" s="344"/>
      <c r="C32" s="157" t="s">
        <v>33</v>
      </c>
      <c r="D32" s="195">
        <v>1</v>
      </c>
      <c r="E32" s="194" t="s">
        <v>171</v>
      </c>
      <c r="F32" s="158">
        <v>0</v>
      </c>
      <c r="G32" s="159">
        <f aca="true" t="shared" si="5" ref="G32">D32*F32</f>
        <v>0</v>
      </c>
      <c r="H32" s="147"/>
      <c r="I32" s="165"/>
    </row>
    <row r="33" spans="1:9" ht="15">
      <c r="A33" s="343" t="s">
        <v>252</v>
      </c>
      <c r="B33" s="344"/>
      <c r="C33" s="152" t="s">
        <v>23</v>
      </c>
      <c r="D33" s="195">
        <v>1</v>
      </c>
      <c r="E33" s="194" t="s">
        <v>171</v>
      </c>
      <c r="F33" s="158">
        <v>0</v>
      </c>
      <c r="G33" s="159">
        <f aca="true" t="shared" si="6" ref="G33">D33*F33</f>
        <v>0</v>
      </c>
      <c r="H33" s="147"/>
      <c r="I33" s="152"/>
    </row>
    <row r="34" spans="1:9" ht="15">
      <c r="A34" s="343" t="s">
        <v>258</v>
      </c>
      <c r="B34" s="344"/>
      <c r="C34" s="152" t="s">
        <v>233</v>
      </c>
      <c r="D34" s="195">
        <v>1</v>
      </c>
      <c r="E34" s="194" t="s">
        <v>171</v>
      </c>
      <c r="F34" s="158">
        <v>0</v>
      </c>
      <c r="G34" s="159">
        <f>D34*F34</f>
        <v>0</v>
      </c>
      <c r="H34" s="147"/>
      <c r="I34" s="152"/>
    </row>
    <row r="35" spans="1:9" ht="15">
      <c r="A35" s="455" t="s">
        <v>290</v>
      </c>
      <c r="B35" s="477"/>
      <c r="C35" s="146" t="s">
        <v>251</v>
      </c>
      <c r="D35" s="195" t="s">
        <v>232</v>
      </c>
      <c r="E35" s="194" t="s">
        <v>171</v>
      </c>
      <c r="F35" s="158">
        <v>0</v>
      </c>
      <c r="G35" s="159">
        <f>D35*F35</f>
        <v>0</v>
      </c>
      <c r="H35" s="147"/>
      <c r="I35" s="147"/>
    </row>
    <row r="37" ht="15">
      <c r="A37" s="8" t="s">
        <v>39</v>
      </c>
    </row>
    <row r="54" ht="15">
      <c r="A54" s="5"/>
    </row>
    <row r="55" ht="15">
      <c r="A55" s="5"/>
    </row>
  </sheetData>
  <mergeCells count="64">
    <mergeCell ref="A4:B4"/>
    <mergeCell ref="H22:H23"/>
    <mergeCell ref="I22:I23"/>
    <mergeCell ref="A5:B5"/>
    <mergeCell ref="G28:G29"/>
    <mergeCell ref="A6:B14"/>
    <mergeCell ref="F16:F17"/>
    <mergeCell ref="F18:F19"/>
    <mergeCell ref="F20:F21"/>
    <mergeCell ref="F24:F25"/>
    <mergeCell ref="A26:B27"/>
    <mergeCell ref="A28:B29"/>
    <mergeCell ref="A22:B23"/>
    <mergeCell ref="F22:F23"/>
    <mergeCell ref="G22:G23"/>
    <mergeCell ref="D22:D23"/>
    <mergeCell ref="I24:I25"/>
    <mergeCell ref="I16:I17"/>
    <mergeCell ref="I18:I19"/>
    <mergeCell ref="H18:H19"/>
    <mergeCell ref="I28:I29"/>
    <mergeCell ref="G24:G25"/>
    <mergeCell ref="G26:G27"/>
    <mergeCell ref="H16:H17"/>
    <mergeCell ref="H24:H25"/>
    <mergeCell ref="H26:H27"/>
    <mergeCell ref="D18:D19"/>
    <mergeCell ref="E16:E17"/>
    <mergeCell ref="E18:E19"/>
    <mergeCell ref="H20:H21"/>
    <mergeCell ref="I20:I21"/>
    <mergeCell ref="G16:G17"/>
    <mergeCell ref="G18:G19"/>
    <mergeCell ref="G20:G21"/>
    <mergeCell ref="A32:B32"/>
    <mergeCell ref="A33:B33"/>
    <mergeCell ref="A34:B34"/>
    <mergeCell ref="A35:B35"/>
    <mergeCell ref="D28:D29"/>
    <mergeCell ref="A30:B31"/>
    <mergeCell ref="H30:H31"/>
    <mergeCell ref="I30:I31"/>
    <mergeCell ref="E28:E29"/>
    <mergeCell ref="I26:I27"/>
    <mergeCell ref="F26:F27"/>
    <mergeCell ref="E26:E27"/>
    <mergeCell ref="F28:F29"/>
    <mergeCell ref="H28:H29"/>
    <mergeCell ref="A15:B15"/>
    <mergeCell ref="D30:D31"/>
    <mergeCell ref="E30:E31"/>
    <mergeCell ref="F30:F31"/>
    <mergeCell ref="G30:G31"/>
    <mergeCell ref="D26:D27"/>
    <mergeCell ref="E24:E25"/>
    <mergeCell ref="D24:D25"/>
    <mergeCell ref="A20:B21"/>
    <mergeCell ref="A24:B25"/>
    <mergeCell ref="D20:D21"/>
    <mergeCell ref="E22:E23"/>
    <mergeCell ref="E20:E21"/>
    <mergeCell ref="A16:B17"/>
    <mergeCell ref="A18:B19"/>
    <mergeCell ref="D16:D1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headerFooter>
    <oddHeader>&amp;L&amp;"Replica Pro,Obyčejné"
&amp;R&amp;"Replica Pro,Obyčejné"Soupis prací, dodávek a služeb
</oddHeader>
    <oddFooter>&amp;L&amp;"Replica Pro,Obyčejné"Keltové pod Pálavou / RMM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40"/>
  <sheetViews>
    <sheetView view="pageBreakPreview" zoomScale="120" zoomScaleSheetLayoutView="120" workbookViewId="0" topLeftCell="A5">
      <selection activeCell="B40" sqref="B40"/>
    </sheetView>
  </sheetViews>
  <sheetFormatPr defaultColWidth="6.8515625" defaultRowHeight="15"/>
  <cols>
    <col min="1" max="2" width="7.421875" style="1" customWidth="1"/>
    <col min="3" max="3" width="60.28125" style="4" customWidth="1"/>
    <col min="4" max="4" width="7.421875" style="4" customWidth="1"/>
    <col min="5" max="5" width="7.421875" style="2" customWidth="1"/>
    <col min="6" max="7" width="10.00390625" style="2" customWidth="1"/>
    <col min="8" max="8" width="7.421875" style="2" customWidth="1"/>
    <col min="9" max="9" width="13.57421875" style="2" customWidth="1"/>
    <col min="10" max="10" width="10.00390625" style="1" customWidth="1"/>
    <col min="11" max="16384" width="6.8515625" style="1" customWidth="1"/>
  </cols>
  <sheetData>
    <row r="1" spans="1:9" ht="15">
      <c r="A1" s="106" t="s">
        <v>181</v>
      </c>
      <c r="B1" s="107"/>
      <c r="C1" s="109" t="s">
        <v>185</v>
      </c>
      <c r="D1" s="196"/>
      <c r="E1" s="109"/>
      <c r="F1" s="109"/>
      <c r="G1" s="109"/>
      <c r="H1" s="109"/>
      <c r="I1" s="197"/>
    </row>
    <row r="2" spans="1:9" ht="14.7" thickBot="1">
      <c r="A2" s="112" t="s">
        <v>182</v>
      </c>
      <c r="B2" s="209" t="s">
        <v>173</v>
      </c>
      <c r="C2" s="210" t="s">
        <v>243</v>
      </c>
      <c r="D2" s="136"/>
      <c r="E2" s="210"/>
      <c r="F2" s="210"/>
      <c r="G2" s="210"/>
      <c r="H2" s="210"/>
      <c r="I2" s="230"/>
    </row>
    <row r="3" ht="14.7" thickBot="1"/>
    <row r="4" spans="1:9" ht="17.1" customHeight="1">
      <c r="A4" s="148" t="s">
        <v>248</v>
      </c>
      <c r="B4" s="149"/>
      <c r="C4" s="171" t="s">
        <v>249</v>
      </c>
      <c r="D4" s="149" t="s">
        <v>242</v>
      </c>
      <c r="E4" s="150" t="s">
        <v>205</v>
      </c>
      <c r="F4" s="150" t="s">
        <v>206</v>
      </c>
      <c r="G4" s="150" t="s">
        <v>167</v>
      </c>
      <c r="H4" s="150" t="s">
        <v>189</v>
      </c>
      <c r="I4" s="151" t="s">
        <v>194</v>
      </c>
    </row>
    <row r="5" spans="1:9" ht="14.7" thickBot="1">
      <c r="A5" s="496" t="s">
        <v>226</v>
      </c>
      <c r="B5" s="497"/>
      <c r="C5" s="172" t="s">
        <v>246</v>
      </c>
      <c r="D5" s="96">
        <v>1</v>
      </c>
      <c r="E5" s="95" t="s">
        <v>171</v>
      </c>
      <c r="F5" s="97">
        <f>SUM(G15:G33)</f>
        <v>0</v>
      </c>
      <c r="G5" s="97">
        <f>D5*F5</f>
        <v>0</v>
      </c>
      <c r="H5" s="95" t="s">
        <v>190</v>
      </c>
      <c r="I5" s="98" t="s">
        <v>191</v>
      </c>
    </row>
    <row r="6" spans="1:9" ht="17.1" customHeight="1">
      <c r="A6" s="485" t="s">
        <v>268</v>
      </c>
      <c r="B6" s="486"/>
      <c r="C6" s="220" t="s">
        <v>50</v>
      </c>
      <c r="D6" s="220"/>
      <c r="E6" s="181"/>
      <c r="F6" s="220"/>
      <c r="G6" s="181"/>
      <c r="H6" s="221"/>
      <c r="I6" s="229"/>
    </row>
    <row r="7" spans="1:9" ht="28.8">
      <c r="A7" s="487"/>
      <c r="B7" s="488"/>
      <c r="C7" s="162" t="s">
        <v>337</v>
      </c>
      <c r="D7" s="162"/>
      <c r="E7" s="4"/>
      <c r="F7" s="162"/>
      <c r="G7" s="4"/>
      <c r="H7" s="166"/>
      <c r="I7" s="14"/>
    </row>
    <row r="8" spans="1:9" ht="28.8">
      <c r="A8" s="487"/>
      <c r="B8" s="488"/>
      <c r="C8" s="162" t="s">
        <v>55</v>
      </c>
      <c r="D8" s="162"/>
      <c r="E8" s="4"/>
      <c r="F8" s="162"/>
      <c r="G8" s="4"/>
      <c r="H8" s="166"/>
      <c r="I8" s="14"/>
    </row>
    <row r="9" spans="1:9" ht="43.2">
      <c r="A9" s="487"/>
      <c r="B9" s="488"/>
      <c r="C9" s="162" t="s">
        <v>56</v>
      </c>
      <c r="D9" s="162"/>
      <c r="E9" s="4"/>
      <c r="F9" s="162"/>
      <c r="G9" s="4"/>
      <c r="H9" s="166"/>
      <c r="I9" s="14"/>
    </row>
    <row r="10" spans="1:9" ht="14.25" customHeight="1">
      <c r="A10" s="487"/>
      <c r="B10" s="488"/>
      <c r="C10" s="162" t="s">
        <v>51</v>
      </c>
      <c r="D10" s="162"/>
      <c r="E10" s="4"/>
      <c r="F10" s="162"/>
      <c r="G10" s="4"/>
      <c r="H10" s="166"/>
      <c r="I10" s="14"/>
    </row>
    <row r="11" spans="1:9" ht="43.2">
      <c r="A11" s="487"/>
      <c r="B11" s="488"/>
      <c r="C11" s="162" t="s">
        <v>343</v>
      </c>
      <c r="D11" s="162"/>
      <c r="E11" s="4"/>
      <c r="F11" s="162"/>
      <c r="G11" s="4"/>
      <c r="H11" s="166"/>
      <c r="I11" s="14"/>
    </row>
    <row r="12" spans="1:9" ht="14.25" customHeight="1">
      <c r="A12" s="487"/>
      <c r="B12" s="488"/>
      <c r="C12" s="162" t="s">
        <v>31</v>
      </c>
      <c r="D12" s="162"/>
      <c r="E12" s="4"/>
      <c r="F12" s="162"/>
      <c r="G12" s="4"/>
      <c r="H12" s="166"/>
      <c r="I12" s="14"/>
    </row>
    <row r="13" spans="1:9" ht="14.25" customHeight="1">
      <c r="A13" s="487"/>
      <c r="B13" s="488"/>
      <c r="C13" s="162" t="s">
        <v>52</v>
      </c>
      <c r="D13" s="162"/>
      <c r="E13" s="4"/>
      <c r="F13" s="162"/>
      <c r="G13" s="4"/>
      <c r="H13" s="166"/>
      <c r="I13" s="14"/>
    </row>
    <row r="14" spans="1:9" ht="15" customHeight="1">
      <c r="A14" s="468"/>
      <c r="B14" s="489"/>
      <c r="C14" s="162" t="s">
        <v>53</v>
      </c>
      <c r="D14" s="162"/>
      <c r="E14" s="4"/>
      <c r="F14" s="162"/>
      <c r="G14" s="4"/>
      <c r="H14" s="166"/>
      <c r="I14" s="14"/>
    </row>
    <row r="15" spans="1:9" s="28" customFormat="1" ht="15.75" customHeight="1">
      <c r="A15" s="498" t="s">
        <v>170</v>
      </c>
      <c r="B15" s="498"/>
      <c r="C15" s="145" t="s">
        <v>234</v>
      </c>
      <c r="D15" s="145"/>
      <c r="E15" s="143"/>
      <c r="F15" s="143"/>
      <c r="G15" s="143"/>
      <c r="H15" s="143"/>
      <c r="I15" s="143"/>
    </row>
    <row r="16" spans="1:9" ht="15">
      <c r="A16" s="454" t="s">
        <v>172</v>
      </c>
      <c r="B16" s="454"/>
      <c r="C16" s="154" t="s">
        <v>29</v>
      </c>
      <c r="D16" s="495">
        <v>135</v>
      </c>
      <c r="E16" s="492" t="s">
        <v>22</v>
      </c>
      <c r="F16" s="494">
        <v>0</v>
      </c>
      <c r="G16" s="433">
        <f>D16*F16</f>
        <v>0</v>
      </c>
      <c r="H16" s="445"/>
      <c r="I16" s="445"/>
    </row>
    <row r="17" spans="1:9" ht="28.8">
      <c r="A17" s="454"/>
      <c r="B17" s="454"/>
      <c r="C17" s="177" t="s">
        <v>30</v>
      </c>
      <c r="D17" s="495"/>
      <c r="E17" s="492"/>
      <c r="F17" s="494"/>
      <c r="G17" s="433"/>
      <c r="H17" s="445"/>
      <c r="I17" s="445"/>
    </row>
    <row r="18" spans="1:9" ht="15">
      <c r="A18" s="454" t="s">
        <v>173</v>
      </c>
      <c r="B18" s="454"/>
      <c r="C18" s="201" t="s">
        <v>40</v>
      </c>
      <c r="D18" s="495">
        <v>7</v>
      </c>
      <c r="E18" s="492" t="s">
        <v>22</v>
      </c>
      <c r="F18" s="494">
        <v>0</v>
      </c>
      <c r="G18" s="433">
        <f>D18*F18</f>
        <v>0</v>
      </c>
      <c r="H18" s="445"/>
      <c r="I18" s="445"/>
    </row>
    <row r="19" spans="1:9" ht="43.2">
      <c r="A19" s="454"/>
      <c r="B19" s="454"/>
      <c r="C19" s="202" t="s">
        <v>58</v>
      </c>
      <c r="D19" s="495"/>
      <c r="E19" s="492"/>
      <c r="F19" s="494"/>
      <c r="G19" s="433"/>
      <c r="H19" s="445"/>
      <c r="I19" s="445"/>
    </row>
    <row r="20" spans="1:9" ht="15">
      <c r="A20" s="454" t="s">
        <v>174</v>
      </c>
      <c r="B20" s="454"/>
      <c r="C20" s="161" t="s">
        <v>57</v>
      </c>
      <c r="D20" s="495">
        <v>46</v>
      </c>
      <c r="E20" s="492" t="s">
        <v>22</v>
      </c>
      <c r="F20" s="494">
        <v>0</v>
      </c>
      <c r="G20" s="433">
        <f>D20*F20</f>
        <v>0</v>
      </c>
      <c r="H20" s="463"/>
      <c r="I20" s="463"/>
    </row>
    <row r="21" spans="1:9" ht="28.8">
      <c r="A21" s="454"/>
      <c r="B21" s="454"/>
      <c r="C21" s="202" t="s">
        <v>59</v>
      </c>
      <c r="D21" s="495"/>
      <c r="E21" s="492"/>
      <c r="F21" s="494"/>
      <c r="G21" s="433"/>
      <c r="H21" s="464"/>
      <c r="I21" s="464"/>
    </row>
    <row r="22" spans="1:9" ht="15">
      <c r="A22" s="458" t="s">
        <v>175</v>
      </c>
      <c r="B22" s="458"/>
      <c r="C22" s="204" t="s">
        <v>54</v>
      </c>
      <c r="D22" s="495">
        <v>55</v>
      </c>
      <c r="E22" s="492" t="s">
        <v>21</v>
      </c>
      <c r="F22" s="494">
        <v>0</v>
      </c>
      <c r="G22" s="433">
        <f>D22*F22</f>
        <v>0</v>
      </c>
      <c r="H22" s="463"/>
      <c r="I22" s="463"/>
    </row>
    <row r="23" spans="1:9" ht="28.8">
      <c r="A23" s="458"/>
      <c r="B23" s="458"/>
      <c r="C23" s="203" t="s">
        <v>155</v>
      </c>
      <c r="D23" s="495"/>
      <c r="E23" s="492"/>
      <c r="F23" s="494"/>
      <c r="G23" s="433"/>
      <c r="H23" s="464"/>
      <c r="I23" s="464"/>
    </row>
    <row r="24" spans="1:9" ht="15">
      <c r="A24" s="557" t="s">
        <v>176</v>
      </c>
      <c r="B24" s="557"/>
      <c r="C24" s="558" t="s">
        <v>338</v>
      </c>
      <c r="D24" s="559">
        <v>19</v>
      </c>
      <c r="E24" s="560" t="s">
        <v>21</v>
      </c>
      <c r="F24" s="561">
        <v>0</v>
      </c>
      <c r="G24" s="561">
        <f>D24*F24</f>
        <v>0</v>
      </c>
      <c r="H24" s="562"/>
      <c r="I24" s="562"/>
    </row>
    <row r="25" spans="1:9" ht="15">
      <c r="A25" s="557"/>
      <c r="B25" s="557"/>
      <c r="C25" s="563" t="s">
        <v>156</v>
      </c>
      <c r="D25" s="559"/>
      <c r="E25" s="560"/>
      <c r="F25" s="561"/>
      <c r="G25" s="561"/>
      <c r="H25" s="564"/>
      <c r="I25" s="564"/>
    </row>
    <row r="26" spans="1:9" ht="15">
      <c r="A26" s="458" t="s">
        <v>177</v>
      </c>
      <c r="B26" s="458"/>
      <c r="C26" s="152" t="s">
        <v>32</v>
      </c>
      <c r="D26" s="493" t="s">
        <v>60</v>
      </c>
      <c r="E26" s="492" t="s">
        <v>21</v>
      </c>
      <c r="F26" s="494">
        <v>0</v>
      </c>
      <c r="G26" s="433">
        <f>D26*F26</f>
        <v>0</v>
      </c>
      <c r="H26" s="463"/>
      <c r="I26" s="463"/>
    </row>
    <row r="27" spans="1:9" ht="15">
      <c r="A27" s="458"/>
      <c r="B27" s="458"/>
      <c r="C27" s="203" t="s">
        <v>293</v>
      </c>
      <c r="D27" s="493"/>
      <c r="E27" s="492"/>
      <c r="F27" s="494"/>
      <c r="G27" s="433"/>
      <c r="H27" s="464"/>
      <c r="I27" s="464"/>
    </row>
    <row r="28" spans="1:9" ht="15">
      <c r="A28" s="459" t="s">
        <v>178</v>
      </c>
      <c r="B28" s="460"/>
      <c r="C28" s="43" t="s">
        <v>271</v>
      </c>
      <c r="D28" s="475" t="s">
        <v>295</v>
      </c>
      <c r="E28" s="492" t="s">
        <v>21</v>
      </c>
      <c r="F28" s="494">
        <v>0</v>
      </c>
      <c r="G28" s="433">
        <f>D28*F28</f>
        <v>0</v>
      </c>
      <c r="H28" s="463"/>
      <c r="I28" s="463"/>
    </row>
    <row r="29" spans="1:9" ht="28.8">
      <c r="A29" s="461"/>
      <c r="B29" s="462"/>
      <c r="C29" s="216" t="s">
        <v>294</v>
      </c>
      <c r="D29" s="476"/>
      <c r="E29" s="492"/>
      <c r="F29" s="494"/>
      <c r="G29" s="433"/>
      <c r="H29" s="464"/>
      <c r="I29" s="464"/>
    </row>
    <row r="30" spans="1:9" ht="15">
      <c r="A30" s="458" t="s">
        <v>179</v>
      </c>
      <c r="B30" s="458"/>
      <c r="C30" s="157" t="s">
        <v>33</v>
      </c>
      <c r="D30" s="195">
        <v>1</v>
      </c>
      <c r="E30" s="194" t="s">
        <v>171</v>
      </c>
      <c r="F30" s="158">
        <v>0</v>
      </c>
      <c r="G30" s="159">
        <f>D30*F30</f>
        <v>0</v>
      </c>
      <c r="H30" s="153"/>
      <c r="I30" s="153"/>
    </row>
    <row r="31" spans="1:9" ht="15">
      <c r="A31" s="458" t="s">
        <v>180</v>
      </c>
      <c r="B31" s="458"/>
      <c r="C31" s="152" t="s">
        <v>23</v>
      </c>
      <c r="D31" s="215" t="s">
        <v>232</v>
      </c>
      <c r="E31" s="194" t="s">
        <v>171</v>
      </c>
      <c r="F31" s="158">
        <v>0</v>
      </c>
      <c r="G31" s="159">
        <f>D31*F31</f>
        <v>0</v>
      </c>
      <c r="H31" s="153"/>
      <c r="I31" s="153"/>
    </row>
    <row r="32" spans="1:9" ht="15">
      <c r="A32" s="458" t="s">
        <v>252</v>
      </c>
      <c r="B32" s="458"/>
      <c r="C32" s="152" t="s">
        <v>233</v>
      </c>
      <c r="D32" s="195">
        <v>1</v>
      </c>
      <c r="E32" s="194" t="s">
        <v>171</v>
      </c>
      <c r="F32" s="158">
        <v>0</v>
      </c>
      <c r="G32" s="159">
        <f>D32*F32</f>
        <v>0</v>
      </c>
      <c r="H32" s="153"/>
      <c r="I32" s="153"/>
    </row>
    <row r="33" spans="1:9" ht="15">
      <c r="A33" s="458" t="s">
        <v>258</v>
      </c>
      <c r="B33" s="458"/>
      <c r="C33" s="146" t="s">
        <v>251</v>
      </c>
      <c r="D33" s="215" t="s">
        <v>232</v>
      </c>
      <c r="E33" s="194" t="s">
        <v>171</v>
      </c>
      <c r="F33" s="158">
        <v>0</v>
      </c>
      <c r="G33" s="159">
        <f>D33*F33</f>
        <v>0</v>
      </c>
      <c r="H33" s="153"/>
      <c r="I33" s="153"/>
    </row>
    <row r="34" spans="1:9" ht="15">
      <c r="A34" s="5"/>
      <c r="B34" s="6"/>
      <c r="D34" s="7"/>
      <c r="E34" s="3"/>
      <c r="F34" s="3"/>
      <c r="G34" s="3"/>
      <c r="H34" s="3"/>
      <c r="I34" s="3"/>
    </row>
    <row r="35" spans="1:9" ht="15">
      <c r="A35" s="8" t="s">
        <v>39</v>
      </c>
      <c r="B35" s="6"/>
      <c r="C35" s="7"/>
      <c r="D35" s="7"/>
      <c r="E35" s="3"/>
      <c r="F35" s="3"/>
      <c r="G35" s="3"/>
      <c r="H35" s="3"/>
      <c r="I35" s="3"/>
    </row>
    <row r="36" ht="15">
      <c r="B36" s="6"/>
    </row>
    <row r="37" spans="1:2" ht="15">
      <c r="A37" s="5"/>
      <c r="B37" s="6"/>
    </row>
    <row r="39" ht="15">
      <c r="A39" s="5"/>
    </row>
    <row r="40" ht="15">
      <c r="A40" s="5"/>
    </row>
  </sheetData>
  <mergeCells count="56">
    <mergeCell ref="H28:H29"/>
    <mergeCell ref="I28:I29"/>
    <mergeCell ref="H26:H27"/>
    <mergeCell ref="I26:I27"/>
    <mergeCell ref="H24:H25"/>
    <mergeCell ref="I24:I25"/>
    <mergeCell ref="A24:B25"/>
    <mergeCell ref="A26:B27"/>
    <mergeCell ref="H22:H23"/>
    <mergeCell ref="I22:I23"/>
    <mergeCell ref="A5:B5"/>
    <mergeCell ref="A15:B15"/>
    <mergeCell ref="A16:B17"/>
    <mergeCell ref="H20:H21"/>
    <mergeCell ref="I20:I21"/>
    <mergeCell ref="F20:F21"/>
    <mergeCell ref="G20:G21"/>
    <mergeCell ref="A6:B14"/>
    <mergeCell ref="E22:E23"/>
    <mergeCell ref="I16:I17"/>
    <mergeCell ref="H18:H19"/>
    <mergeCell ref="I18:I19"/>
    <mergeCell ref="E20:E21"/>
    <mergeCell ref="D20:D21"/>
    <mergeCell ref="D22:D23"/>
    <mergeCell ref="A18:B19"/>
    <mergeCell ref="A20:B21"/>
    <mergeCell ref="A22:B23"/>
    <mergeCell ref="F22:F23"/>
    <mergeCell ref="G22:G23"/>
    <mergeCell ref="F24:F25"/>
    <mergeCell ref="G24:G25"/>
    <mergeCell ref="F26:F27"/>
    <mergeCell ref="G26:G27"/>
    <mergeCell ref="A30:B30"/>
    <mergeCell ref="A31:B31"/>
    <mergeCell ref="A32:B32"/>
    <mergeCell ref="A28:B29"/>
    <mergeCell ref="A33:B33"/>
    <mergeCell ref="D18:D19"/>
    <mergeCell ref="E18:E19"/>
    <mergeCell ref="H16:H17"/>
    <mergeCell ref="F16:F17"/>
    <mergeCell ref="F18:F19"/>
    <mergeCell ref="G18:G19"/>
    <mergeCell ref="G16:G17"/>
    <mergeCell ref="D16:D17"/>
    <mergeCell ref="E16:E17"/>
    <mergeCell ref="E24:E25"/>
    <mergeCell ref="D26:D27"/>
    <mergeCell ref="E26:E27"/>
    <mergeCell ref="G28:G29"/>
    <mergeCell ref="D28:D29"/>
    <mergeCell ref="E28:E29"/>
    <mergeCell ref="F28:F29"/>
    <mergeCell ref="D24:D2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headerFooter>
    <oddHeader>&amp;L&amp;"Replica Pro,Obyčejné"
&amp;R&amp;"Replica Pro,Obyčejné"Soupis prací, dodávek a služeb
</oddHeader>
    <oddFooter>&amp;L&amp;"Replica Pro,Obyčejné"Keltové pod Pálavou / RMM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69"/>
  <sheetViews>
    <sheetView view="pageBreakPreview" zoomScaleSheetLayoutView="100" workbookViewId="0" topLeftCell="A24">
      <selection activeCell="B40" sqref="B40"/>
    </sheetView>
  </sheetViews>
  <sheetFormatPr defaultColWidth="6.8515625" defaultRowHeight="15"/>
  <cols>
    <col min="1" max="2" width="6.8515625" style="1" customWidth="1"/>
    <col min="3" max="3" width="59.421875" style="4" customWidth="1"/>
    <col min="4" max="4" width="7.421875" style="4" customWidth="1"/>
    <col min="5" max="5" width="7.421875" style="2" customWidth="1"/>
    <col min="6" max="6" width="11.28125" style="2" bestFit="1" customWidth="1"/>
    <col min="7" max="7" width="10.00390625" style="2" customWidth="1"/>
    <col min="8" max="8" width="7.421875" style="2" customWidth="1"/>
    <col min="9" max="9" width="13.57421875" style="2" customWidth="1"/>
    <col min="10" max="16384" width="6.8515625" style="1" customWidth="1"/>
  </cols>
  <sheetData>
    <row r="1" spans="1:9" ht="15">
      <c r="A1" s="106" t="s">
        <v>181</v>
      </c>
      <c r="B1" s="107"/>
      <c r="C1" s="109" t="s">
        <v>185</v>
      </c>
      <c r="D1" s="196"/>
      <c r="E1" s="109"/>
      <c r="F1" s="109"/>
      <c r="G1" s="109"/>
      <c r="H1" s="109"/>
      <c r="I1" s="197"/>
    </row>
    <row r="2" spans="1:9" ht="14.7" thickBot="1">
      <c r="A2" s="112" t="s">
        <v>182</v>
      </c>
      <c r="B2" s="113" t="s">
        <v>174</v>
      </c>
      <c r="C2" s="114" t="s">
        <v>247</v>
      </c>
      <c r="D2" s="198"/>
      <c r="E2" s="115"/>
      <c r="F2" s="115"/>
      <c r="G2" s="115"/>
      <c r="H2" s="115"/>
      <c r="I2" s="199"/>
    </row>
    <row r="3" ht="14.7" thickBot="1"/>
    <row r="4" spans="1:9" ht="17.1" customHeight="1">
      <c r="A4" s="308" t="s">
        <v>248</v>
      </c>
      <c r="B4" s="309"/>
      <c r="C4" s="218" t="s">
        <v>250</v>
      </c>
      <c r="D4" s="309" t="s">
        <v>242</v>
      </c>
      <c r="E4" s="150" t="s">
        <v>205</v>
      </c>
      <c r="F4" s="150" t="s">
        <v>206</v>
      </c>
      <c r="G4" s="150" t="s">
        <v>167</v>
      </c>
      <c r="H4" s="150" t="s">
        <v>189</v>
      </c>
      <c r="I4" s="151" t="s">
        <v>194</v>
      </c>
    </row>
    <row r="5" spans="1:9" ht="14.7" thickBot="1">
      <c r="A5" s="496" t="s">
        <v>226</v>
      </c>
      <c r="B5" s="497"/>
      <c r="C5" s="172" t="s">
        <v>282</v>
      </c>
      <c r="D5" s="96">
        <v>1</v>
      </c>
      <c r="E5" s="95" t="s">
        <v>171</v>
      </c>
      <c r="F5" s="97">
        <f>SUM(G19:G41)</f>
        <v>0</v>
      </c>
      <c r="G5" s="97">
        <f>D5*F5</f>
        <v>0</v>
      </c>
      <c r="H5" s="95" t="s">
        <v>190</v>
      </c>
      <c r="I5" s="98" t="s">
        <v>191</v>
      </c>
    </row>
    <row r="6" spans="1:9" ht="17.1" customHeight="1">
      <c r="A6" s="467" t="s">
        <v>268</v>
      </c>
      <c r="B6" s="506"/>
      <c r="C6" s="181" t="s">
        <v>61</v>
      </c>
      <c r="D6" s="220"/>
      <c r="E6" s="181"/>
      <c r="F6" s="220"/>
      <c r="G6" s="181"/>
      <c r="H6" s="221"/>
      <c r="I6" s="229"/>
    </row>
    <row r="7" spans="1:9" ht="43.2">
      <c r="A7" s="469"/>
      <c r="B7" s="469"/>
      <c r="C7" s="4" t="s">
        <v>62</v>
      </c>
      <c r="D7" s="162"/>
      <c r="E7" s="4"/>
      <c r="F7" s="162"/>
      <c r="G7" s="4"/>
      <c r="H7" s="166"/>
      <c r="I7" s="14"/>
    </row>
    <row r="8" spans="1:9" ht="14.25" customHeight="1">
      <c r="A8" s="469"/>
      <c r="B8" s="469"/>
      <c r="C8" s="4" t="s">
        <v>63</v>
      </c>
      <c r="D8" s="162"/>
      <c r="E8" s="4"/>
      <c r="F8" s="162"/>
      <c r="G8" s="4"/>
      <c r="H8" s="166"/>
      <c r="I8" s="14"/>
    </row>
    <row r="9" spans="1:9" ht="43.2">
      <c r="A9" s="469"/>
      <c r="B9" s="469"/>
      <c r="C9" s="4" t="s">
        <v>56</v>
      </c>
      <c r="D9" s="162"/>
      <c r="E9" s="4"/>
      <c r="F9" s="162"/>
      <c r="G9" s="4"/>
      <c r="H9" s="166"/>
      <c r="I9" s="14"/>
    </row>
    <row r="10" spans="1:9" ht="14.25" customHeight="1">
      <c r="A10" s="469"/>
      <c r="B10" s="469"/>
      <c r="C10" s="4" t="s">
        <v>67</v>
      </c>
      <c r="D10" s="162"/>
      <c r="E10" s="4"/>
      <c r="F10" s="162"/>
      <c r="G10" s="4"/>
      <c r="H10" s="166"/>
      <c r="I10" s="14"/>
    </row>
    <row r="11" spans="1:9" ht="14.25" customHeight="1">
      <c r="A11" s="469"/>
      <c r="B11" s="469"/>
      <c r="C11" s="4" t="s">
        <v>68</v>
      </c>
      <c r="D11" s="162"/>
      <c r="E11" s="4"/>
      <c r="F11" s="162"/>
      <c r="G11" s="4"/>
      <c r="H11" s="166"/>
      <c r="I11" s="14"/>
    </row>
    <row r="12" spans="1:9" ht="28.8">
      <c r="A12" s="469"/>
      <c r="B12" s="469"/>
      <c r="C12" s="25" t="s">
        <v>71</v>
      </c>
      <c r="D12" s="205"/>
      <c r="E12" s="135"/>
      <c r="F12" s="205"/>
      <c r="G12" s="135"/>
      <c r="H12" s="166"/>
      <c r="I12" s="14"/>
    </row>
    <row r="13" spans="1:9" ht="15">
      <c r="A13" s="469"/>
      <c r="B13" s="469"/>
      <c r="C13" s="139" t="s">
        <v>72</v>
      </c>
      <c r="D13" s="205"/>
      <c r="E13" s="135"/>
      <c r="F13" s="205"/>
      <c r="G13" s="135"/>
      <c r="H13" s="166"/>
      <c r="I13" s="14"/>
    </row>
    <row r="14" spans="1:9" ht="14.25" customHeight="1">
      <c r="A14" s="469"/>
      <c r="B14" s="469"/>
      <c r="C14" s="4" t="s">
        <v>64</v>
      </c>
      <c r="D14" s="162"/>
      <c r="E14" s="4"/>
      <c r="F14" s="162"/>
      <c r="G14" s="4"/>
      <c r="H14" s="166"/>
      <c r="I14" s="14"/>
    </row>
    <row r="15" spans="1:9" ht="14.25" customHeight="1">
      <c r="A15" s="469"/>
      <c r="B15" s="469"/>
      <c r="C15" s="4" t="s">
        <v>69</v>
      </c>
      <c r="D15" s="162"/>
      <c r="E15" s="4"/>
      <c r="F15" s="162"/>
      <c r="G15" s="4"/>
      <c r="H15" s="166"/>
      <c r="I15" s="14"/>
    </row>
    <row r="16" spans="1:9" ht="15">
      <c r="A16" s="469"/>
      <c r="B16" s="469"/>
      <c r="C16" s="4" t="s">
        <v>65</v>
      </c>
      <c r="D16" s="162"/>
      <c r="E16" s="4"/>
      <c r="F16" s="162"/>
      <c r="G16" s="4"/>
      <c r="H16" s="166"/>
      <c r="I16" s="14"/>
    </row>
    <row r="17" spans="1:9" ht="14.25" customHeight="1">
      <c r="A17" s="469"/>
      <c r="B17" s="469"/>
      <c r="C17" s="168" t="s">
        <v>66</v>
      </c>
      <c r="D17" s="163"/>
      <c r="E17" s="168"/>
      <c r="F17" s="163"/>
      <c r="G17" s="168"/>
      <c r="H17" s="167"/>
      <c r="I17" s="23"/>
    </row>
    <row r="18" spans="1:9" s="28" customFormat="1" ht="15">
      <c r="A18" s="498" t="s">
        <v>170</v>
      </c>
      <c r="B18" s="498"/>
      <c r="C18" s="145" t="s">
        <v>253</v>
      </c>
      <c r="D18" s="145"/>
      <c r="E18" s="143"/>
      <c r="F18" s="143"/>
      <c r="G18" s="143"/>
      <c r="H18" s="143"/>
      <c r="I18" s="143"/>
    </row>
    <row r="19" spans="1:9" ht="15">
      <c r="A19" s="454" t="s">
        <v>172</v>
      </c>
      <c r="B19" s="454"/>
      <c r="C19" s="201" t="s">
        <v>29</v>
      </c>
      <c r="D19" s="495">
        <v>128</v>
      </c>
      <c r="E19" s="492" t="s">
        <v>22</v>
      </c>
      <c r="F19" s="494">
        <v>0</v>
      </c>
      <c r="G19" s="433">
        <f>D19*F19</f>
        <v>0</v>
      </c>
      <c r="H19" s="445"/>
      <c r="I19" s="445"/>
    </row>
    <row r="20" spans="1:9" ht="28.8">
      <c r="A20" s="454"/>
      <c r="B20" s="454"/>
      <c r="C20" s="254" t="s">
        <v>30</v>
      </c>
      <c r="D20" s="495"/>
      <c r="E20" s="492"/>
      <c r="F20" s="494"/>
      <c r="G20" s="433"/>
      <c r="H20" s="445"/>
      <c r="I20" s="445"/>
    </row>
    <row r="21" spans="1:9" ht="15">
      <c r="A21" s="454" t="s">
        <v>173</v>
      </c>
      <c r="B21" s="454"/>
      <c r="C21" s="157" t="s">
        <v>40</v>
      </c>
      <c r="D21" s="508">
        <v>63</v>
      </c>
      <c r="E21" s="492" t="s">
        <v>22</v>
      </c>
      <c r="F21" s="494">
        <v>0</v>
      </c>
      <c r="G21" s="433">
        <f>D21*F21</f>
        <v>0</v>
      </c>
      <c r="H21" s="445"/>
      <c r="I21" s="445"/>
    </row>
    <row r="22" spans="1:9" ht="43.2">
      <c r="A22" s="454"/>
      <c r="B22" s="454"/>
      <c r="C22" s="254" t="s">
        <v>58</v>
      </c>
      <c r="D22" s="508"/>
      <c r="E22" s="492"/>
      <c r="F22" s="494"/>
      <c r="G22" s="433"/>
      <c r="H22" s="445"/>
      <c r="I22" s="445"/>
    </row>
    <row r="23" spans="1:9" ht="15">
      <c r="A23" s="454" t="s">
        <v>174</v>
      </c>
      <c r="B23" s="454"/>
      <c r="C23" s="178" t="s">
        <v>57</v>
      </c>
      <c r="D23" s="508">
        <v>22</v>
      </c>
      <c r="E23" s="492" t="s">
        <v>22</v>
      </c>
      <c r="F23" s="494">
        <v>0</v>
      </c>
      <c r="G23" s="433">
        <f>D23*F23</f>
        <v>0</v>
      </c>
      <c r="H23" s="445"/>
      <c r="I23" s="445"/>
    </row>
    <row r="24" spans="1:9" ht="28.8">
      <c r="A24" s="454"/>
      <c r="B24" s="454"/>
      <c r="C24" s="254" t="s">
        <v>298</v>
      </c>
      <c r="D24" s="508"/>
      <c r="E24" s="492"/>
      <c r="F24" s="494"/>
      <c r="G24" s="433"/>
      <c r="H24" s="445"/>
      <c r="I24" s="445"/>
    </row>
    <row r="25" spans="1:9" ht="15">
      <c r="A25" s="458" t="s">
        <v>175</v>
      </c>
      <c r="B25" s="458"/>
      <c r="C25" s="200" t="s">
        <v>32</v>
      </c>
      <c r="D25" s="508">
        <v>59.7</v>
      </c>
      <c r="E25" s="492" t="s">
        <v>21</v>
      </c>
      <c r="F25" s="494">
        <v>0</v>
      </c>
      <c r="G25" s="433">
        <f>D25*F25</f>
        <v>0</v>
      </c>
      <c r="H25" s="445"/>
      <c r="I25" s="445"/>
    </row>
    <row r="26" spans="1:9" ht="57.6">
      <c r="A26" s="458"/>
      <c r="B26" s="458"/>
      <c r="C26" s="254" t="s">
        <v>296</v>
      </c>
      <c r="D26" s="508"/>
      <c r="E26" s="492"/>
      <c r="F26" s="494"/>
      <c r="G26" s="433"/>
      <c r="H26" s="445"/>
      <c r="I26" s="445"/>
    </row>
    <row r="27" spans="1:9" ht="15">
      <c r="A27" s="458" t="s">
        <v>176</v>
      </c>
      <c r="B27" s="458"/>
      <c r="C27" s="253" t="s">
        <v>271</v>
      </c>
      <c r="D27" s="508">
        <v>42</v>
      </c>
      <c r="E27" s="492" t="s">
        <v>21</v>
      </c>
      <c r="F27" s="494">
        <v>0</v>
      </c>
      <c r="G27" s="433">
        <f>D27*F27</f>
        <v>0</v>
      </c>
      <c r="H27" s="445"/>
      <c r="I27" s="445"/>
    </row>
    <row r="28" spans="1:9" ht="43.2">
      <c r="A28" s="458"/>
      <c r="B28" s="458"/>
      <c r="C28" s="254" t="s">
        <v>297</v>
      </c>
      <c r="D28" s="508"/>
      <c r="E28" s="492"/>
      <c r="F28" s="494"/>
      <c r="G28" s="433"/>
      <c r="H28" s="445"/>
      <c r="I28" s="445"/>
    </row>
    <row r="29" spans="1:9" ht="15">
      <c r="A29" s="458" t="s">
        <v>176</v>
      </c>
      <c r="B29" s="458"/>
      <c r="C29" s="267" t="s">
        <v>49</v>
      </c>
      <c r="D29" s="500">
        <v>5.45</v>
      </c>
      <c r="E29" s="502" t="s">
        <v>21</v>
      </c>
      <c r="F29" s="428">
        <v>0</v>
      </c>
      <c r="G29" s="433">
        <f>D29*F29</f>
        <v>0</v>
      </c>
      <c r="H29" s="445"/>
      <c r="I29" s="445"/>
    </row>
    <row r="30" spans="1:9" ht="43.2">
      <c r="A30" s="458"/>
      <c r="B30" s="458"/>
      <c r="C30" s="254" t="s">
        <v>73</v>
      </c>
      <c r="D30" s="501"/>
      <c r="E30" s="503"/>
      <c r="F30" s="429"/>
      <c r="G30" s="433"/>
      <c r="H30" s="445"/>
      <c r="I30" s="445"/>
    </row>
    <row r="31" spans="1:9" ht="15" customHeight="1">
      <c r="A31" s="458" t="s">
        <v>177</v>
      </c>
      <c r="B31" s="458"/>
      <c r="C31" s="268" t="s">
        <v>276</v>
      </c>
      <c r="D31" s="500">
        <v>8</v>
      </c>
      <c r="E31" s="502" t="s">
        <v>22</v>
      </c>
      <c r="F31" s="428">
        <v>0</v>
      </c>
      <c r="G31" s="433">
        <f>D31*F31</f>
        <v>0</v>
      </c>
      <c r="H31" s="445"/>
      <c r="I31" s="445"/>
    </row>
    <row r="32" spans="1:9" ht="43.2">
      <c r="A32" s="458"/>
      <c r="B32" s="458"/>
      <c r="C32" s="254" t="s">
        <v>288</v>
      </c>
      <c r="D32" s="501"/>
      <c r="E32" s="503"/>
      <c r="F32" s="429"/>
      <c r="G32" s="433"/>
      <c r="H32" s="445"/>
      <c r="I32" s="445"/>
    </row>
    <row r="33" spans="1:9" ht="15" customHeight="1">
      <c r="A33" s="458" t="s">
        <v>178</v>
      </c>
      <c r="B33" s="458"/>
      <c r="C33" s="161" t="s">
        <v>289</v>
      </c>
      <c r="D33" s="500">
        <v>1</v>
      </c>
      <c r="E33" s="502" t="s">
        <v>171</v>
      </c>
      <c r="F33" s="428">
        <v>0</v>
      </c>
      <c r="G33" s="433">
        <f>D33*F33</f>
        <v>0</v>
      </c>
      <c r="H33" s="445"/>
      <c r="I33" s="445"/>
    </row>
    <row r="34" spans="1:9" ht="28.8">
      <c r="A34" s="507"/>
      <c r="B34" s="507"/>
      <c r="C34" s="202" t="s">
        <v>278</v>
      </c>
      <c r="D34" s="504"/>
      <c r="E34" s="505"/>
      <c r="F34" s="499"/>
      <c r="G34" s="430"/>
      <c r="H34" s="445"/>
      <c r="I34" s="445"/>
    </row>
    <row r="35" spans="1:9" ht="15">
      <c r="A35" s="458" t="s">
        <v>179</v>
      </c>
      <c r="B35" s="458"/>
      <c r="C35" s="201" t="s">
        <v>279</v>
      </c>
      <c r="D35" s="510">
        <v>1</v>
      </c>
      <c r="E35" s="509" t="s">
        <v>171</v>
      </c>
      <c r="F35" s="494">
        <v>0</v>
      </c>
      <c r="G35" s="511">
        <f>D35*F35</f>
        <v>0</v>
      </c>
      <c r="H35" s="445"/>
      <c r="I35" s="445"/>
    </row>
    <row r="36" spans="1:9" ht="15">
      <c r="A36" s="458"/>
      <c r="B36" s="458"/>
      <c r="C36" s="202" t="s">
        <v>280</v>
      </c>
      <c r="D36" s="510"/>
      <c r="E36" s="509"/>
      <c r="F36" s="494"/>
      <c r="G36" s="511"/>
      <c r="H36" s="445"/>
      <c r="I36" s="445"/>
    </row>
    <row r="37" spans="1:9" ht="15">
      <c r="A37" s="458" t="s">
        <v>180</v>
      </c>
      <c r="B37" s="458"/>
      <c r="C37" s="178" t="s">
        <v>33</v>
      </c>
      <c r="D37" s="195" t="s">
        <v>232</v>
      </c>
      <c r="E37" s="194" t="s">
        <v>171</v>
      </c>
      <c r="F37" s="158">
        <v>0</v>
      </c>
      <c r="G37" s="159">
        <f>D37*F37</f>
        <v>0</v>
      </c>
      <c r="H37" s="153"/>
      <c r="I37" s="153"/>
    </row>
    <row r="38" spans="1:9" ht="15">
      <c r="A38" s="458" t="s">
        <v>252</v>
      </c>
      <c r="B38" s="458"/>
      <c r="C38" s="147" t="s">
        <v>23</v>
      </c>
      <c r="D38" s="195">
        <v>1</v>
      </c>
      <c r="E38" s="194" t="s">
        <v>171</v>
      </c>
      <c r="F38" s="158">
        <v>0</v>
      </c>
      <c r="G38" s="159">
        <f>D38*F38</f>
        <v>0</v>
      </c>
      <c r="H38" s="153"/>
      <c r="I38" s="153"/>
    </row>
    <row r="39" spans="1:9" ht="15">
      <c r="A39" s="458" t="s">
        <v>258</v>
      </c>
      <c r="B39" s="458"/>
      <c r="C39" s="152" t="s">
        <v>233</v>
      </c>
      <c r="D39" s="195" t="s">
        <v>232</v>
      </c>
      <c r="E39" s="194" t="s">
        <v>171</v>
      </c>
      <c r="F39" s="158">
        <v>0</v>
      </c>
      <c r="G39" s="159">
        <f>D39*F39</f>
        <v>0</v>
      </c>
      <c r="H39" s="153"/>
      <c r="I39" s="153"/>
    </row>
    <row r="40" spans="1:9" ht="15">
      <c r="A40" s="458" t="s">
        <v>290</v>
      </c>
      <c r="B40" s="458"/>
      <c r="C40" s="146" t="s">
        <v>251</v>
      </c>
      <c r="D40" s="156">
        <v>1</v>
      </c>
      <c r="E40" s="194" t="s">
        <v>254</v>
      </c>
      <c r="F40" s="158">
        <v>0</v>
      </c>
      <c r="G40" s="159">
        <f>D40*F40</f>
        <v>0</v>
      </c>
      <c r="H40" s="153"/>
      <c r="I40" s="153"/>
    </row>
    <row r="41" spans="1:9" ht="15">
      <c r="A41" s="566" t="s">
        <v>320</v>
      </c>
      <c r="B41" s="567"/>
      <c r="C41" s="565" t="s">
        <v>339</v>
      </c>
      <c r="D41" s="441">
        <v>0.76</v>
      </c>
      <c r="E41" s="552" t="s">
        <v>21</v>
      </c>
      <c r="F41" s="494">
        <v>0</v>
      </c>
      <c r="G41" s="433">
        <f>D41*F41</f>
        <v>0</v>
      </c>
      <c r="H41" s="552"/>
      <c r="I41" s="552"/>
    </row>
    <row r="42" spans="1:9" ht="15">
      <c r="A42" s="568"/>
      <c r="B42" s="569"/>
      <c r="C42" s="570" t="s">
        <v>340</v>
      </c>
      <c r="D42" s="442"/>
      <c r="E42" s="552"/>
      <c r="F42" s="494"/>
      <c r="G42" s="433"/>
      <c r="H42" s="552"/>
      <c r="I42" s="552"/>
    </row>
    <row r="43" spans="1:9" ht="15">
      <c r="A43" s="130"/>
      <c r="B43" s="2"/>
      <c r="C43" s="7"/>
      <c r="D43" s="7"/>
      <c r="E43" s="3"/>
      <c r="F43" s="3"/>
      <c r="G43" s="3"/>
      <c r="H43" s="3"/>
      <c r="I43" s="3"/>
    </row>
    <row r="44" spans="1:9" ht="15">
      <c r="A44" s="131" t="s">
        <v>39</v>
      </c>
      <c r="B44" s="140"/>
      <c r="D44" s="7"/>
      <c r="E44" s="3"/>
      <c r="F44" s="3"/>
      <c r="G44" s="3"/>
      <c r="H44" s="3"/>
      <c r="I44" s="3"/>
    </row>
    <row r="45" spans="1:9" ht="15">
      <c r="A45" s="130"/>
      <c r="B45" s="140"/>
      <c r="C45" s="7"/>
      <c r="D45" s="7"/>
      <c r="E45" s="3"/>
      <c r="F45" s="3"/>
      <c r="G45" s="3"/>
      <c r="H45" s="3"/>
      <c r="I45" s="3"/>
    </row>
    <row r="46" spans="1:2" ht="15">
      <c r="A46" s="130"/>
      <c r="B46" s="140"/>
    </row>
    <row r="47" spans="1:2" ht="15">
      <c r="A47" s="130"/>
      <c r="B47" s="140"/>
    </row>
    <row r="48" ht="15">
      <c r="B48" s="2"/>
    </row>
    <row r="49" spans="1:2" ht="15">
      <c r="A49" s="130"/>
      <c r="B49" s="2"/>
    </row>
    <row r="50" spans="1:2" ht="15">
      <c r="A50" s="130"/>
      <c r="B50" s="2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</sheetData>
  <mergeCells count="77">
    <mergeCell ref="G41:G42"/>
    <mergeCell ref="H41:H42"/>
    <mergeCell ref="I41:I42"/>
    <mergeCell ref="A41:B42"/>
    <mergeCell ref="D41:D42"/>
    <mergeCell ref="E41:E42"/>
    <mergeCell ref="F41:F42"/>
    <mergeCell ref="E35:E36"/>
    <mergeCell ref="D35:D36"/>
    <mergeCell ref="D27:D28"/>
    <mergeCell ref="E27:E28"/>
    <mergeCell ref="H23:H24"/>
    <mergeCell ref="F35:F36"/>
    <mergeCell ref="G35:G36"/>
    <mergeCell ref="D23:D24"/>
    <mergeCell ref="E23:E24"/>
    <mergeCell ref="D25:D26"/>
    <mergeCell ref="E25:E26"/>
    <mergeCell ref="D29:D30"/>
    <mergeCell ref="E29:E30"/>
    <mergeCell ref="F29:F30"/>
    <mergeCell ref="G29:G30"/>
    <mergeCell ref="F31:F32"/>
    <mergeCell ref="I23:I24"/>
    <mergeCell ref="H25:H26"/>
    <mergeCell ref="I25:I26"/>
    <mergeCell ref="F27:F28"/>
    <mergeCell ref="G27:G28"/>
    <mergeCell ref="H27:H28"/>
    <mergeCell ref="I27:I28"/>
    <mergeCell ref="F23:F24"/>
    <mergeCell ref="G23:G24"/>
    <mergeCell ref="F25:F26"/>
    <mergeCell ref="G25:G26"/>
    <mergeCell ref="I35:I36"/>
    <mergeCell ref="H33:H34"/>
    <mergeCell ref="I33:I34"/>
    <mergeCell ref="I29:I30"/>
    <mergeCell ref="H31:H32"/>
    <mergeCell ref="I31:I32"/>
    <mergeCell ref="H29:H30"/>
    <mergeCell ref="H35:H36"/>
    <mergeCell ref="H19:H20"/>
    <mergeCell ref="I19:I20"/>
    <mergeCell ref="D19:D20"/>
    <mergeCell ref="E19:E20"/>
    <mergeCell ref="E21:E22"/>
    <mergeCell ref="D21:D22"/>
    <mergeCell ref="H21:H22"/>
    <mergeCell ref="I21:I22"/>
    <mergeCell ref="A5:B5"/>
    <mergeCell ref="A19:B20"/>
    <mergeCell ref="A21:B22"/>
    <mergeCell ref="F19:F20"/>
    <mergeCell ref="G19:G20"/>
    <mergeCell ref="F21:F22"/>
    <mergeCell ref="G21:G22"/>
    <mergeCell ref="A37:B37"/>
    <mergeCell ref="A38:B38"/>
    <mergeCell ref="A39:B39"/>
    <mergeCell ref="A40:B40"/>
    <mergeCell ref="A6:B17"/>
    <mergeCell ref="A18:B18"/>
    <mergeCell ref="A23:B24"/>
    <mergeCell ref="A25:B26"/>
    <mergeCell ref="A29:B30"/>
    <mergeCell ref="A31:B32"/>
    <mergeCell ref="A35:B36"/>
    <mergeCell ref="A33:B34"/>
    <mergeCell ref="A27:B28"/>
    <mergeCell ref="F33:F34"/>
    <mergeCell ref="G33:G34"/>
    <mergeCell ref="D31:D32"/>
    <mergeCell ref="E31:E32"/>
    <mergeCell ref="D33:D34"/>
    <mergeCell ref="E33:E34"/>
    <mergeCell ref="G31:G3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headerFooter>
    <oddHeader>&amp;L&amp;"Replica Pro,Obyčejné"
&amp;R&amp;"Replica Pro,Obyčejné"Soupis prací, dodávek a služeb
</oddHeader>
    <oddFooter>&amp;L&amp;"Replica Pro,Obyčejné"Keltové pod Pálavou / RMM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2020-06-02T11:52:44Z</dcterms:modified>
  <cp:category/>
  <cp:version/>
  <cp:contentType/>
  <cp:contentStatus/>
</cp:coreProperties>
</file>