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filterPrivacy="1" codeName="ThisWorkbook" defaultThemeVersion="124226"/>
  <xr:revisionPtr revIDLastSave="0" documentId="13_ncr:1_{D653F698-0F54-45F3-B5DD-08D1BC9159D1}" xr6:coauthVersionLast="45" xr6:coauthVersionMax="45" xr10:uidLastSave="{00000000-0000-0000-0000-000000000000}"/>
  <bookViews>
    <workbookView xWindow="-28920" yWindow="-120" windowWidth="29040" windowHeight="15840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04 R2003506201 Pol" sheetId="12" r:id="rId4"/>
    <sheet name="04 R2003506202 Pol" sheetId="13" r:id="rId5"/>
    <sheet name="04 R2003506203 Pol" sheetId="14" r:id="rId6"/>
  </sheets>
  <externalReferences>
    <externalReference r:id="rId7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'04 R2003506201 Pol'!$1:$7</definedName>
    <definedName name="_xlnm.Print_Titles" localSheetId="4">'04 R2003506202 Pol'!$1:$7</definedName>
    <definedName name="_xlnm.Print_Titles" localSheetId="5">'04 R2003506203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'04 R2003506201 Pol'!$A$1:$X$51</definedName>
    <definedName name="_xlnm.Print_Area" localSheetId="4">'04 R2003506202 Pol'!$A$1:$X$35</definedName>
    <definedName name="_xlnm.Print_Area" localSheetId="5">'04 R2003506203 Pol'!$A$1:$X$58</definedName>
    <definedName name="_xlnm.Print_Area" localSheetId="1">Stavba!$A$1:$J$71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4" l="1"/>
  <c r="M9" i="14" s="1"/>
  <c r="I9" i="14"/>
  <c r="K9" i="14"/>
  <c r="O9" i="14"/>
  <c r="Q9" i="14"/>
  <c r="V9" i="14"/>
  <c r="V8" i="14" s="1"/>
  <c r="G10" i="14"/>
  <c r="M10" i="14" s="1"/>
  <c r="I10" i="14"/>
  <c r="K10" i="14"/>
  <c r="O10" i="14"/>
  <c r="Q10" i="14"/>
  <c r="Q8" i="14" s="1"/>
  <c r="V10" i="14"/>
  <c r="G11" i="14"/>
  <c r="I11" i="14"/>
  <c r="K11" i="14"/>
  <c r="M11" i="14"/>
  <c r="O11" i="14"/>
  <c r="Q11" i="14"/>
  <c r="V11" i="14"/>
  <c r="G13" i="14"/>
  <c r="G12" i="14" s="1"/>
  <c r="I13" i="14"/>
  <c r="I12" i="14" s="1"/>
  <c r="K13" i="14"/>
  <c r="O13" i="14"/>
  <c r="O12" i="14" s="1"/>
  <c r="Q13" i="14"/>
  <c r="Q12" i="14" s="1"/>
  <c r="V13" i="14"/>
  <c r="G14" i="14"/>
  <c r="M14" i="14" s="1"/>
  <c r="I14" i="14"/>
  <c r="K14" i="14"/>
  <c r="K12" i="14" s="1"/>
  <c r="O14" i="14"/>
  <c r="Q14" i="14"/>
  <c r="V14" i="14"/>
  <c r="V12" i="14" s="1"/>
  <c r="G15" i="14"/>
  <c r="M15" i="14" s="1"/>
  <c r="I15" i="14"/>
  <c r="K15" i="14"/>
  <c r="O15" i="14"/>
  <c r="Q15" i="14"/>
  <c r="V15" i="14"/>
  <c r="G17" i="14"/>
  <c r="M17" i="14" s="1"/>
  <c r="I17" i="14"/>
  <c r="K17" i="14"/>
  <c r="O17" i="14"/>
  <c r="O16" i="14" s="1"/>
  <c r="Q17" i="14"/>
  <c r="V17" i="14"/>
  <c r="G18" i="14"/>
  <c r="M18" i="14" s="1"/>
  <c r="I18" i="14"/>
  <c r="K18" i="14"/>
  <c r="O18" i="14"/>
  <c r="Q18" i="14"/>
  <c r="V18" i="14"/>
  <c r="V16" i="14" s="1"/>
  <c r="G19" i="14"/>
  <c r="I19" i="14"/>
  <c r="K19" i="14"/>
  <c r="M19" i="14"/>
  <c r="O19" i="14"/>
  <c r="Q19" i="14"/>
  <c r="V19" i="14"/>
  <c r="G20" i="14"/>
  <c r="K20" i="14"/>
  <c r="V20" i="14"/>
  <c r="G21" i="14"/>
  <c r="M21" i="14" s="1"/>
  <c r="M20" i="14" s="1"/>
  <c r="I21" i="14"/>
  <c r="I20" i="14" s="1"/>
  <c r="K21" i="14"/>
  <c r="O21" i="14"/>
  <c r="O20" i="14" s="1"/>
  <c r="Q21" i="14"/>
  <c r="Q20" i="14" s="1"/>
  <c r="V21" i="14"/>
  <c r="G23" i="14"/>
  <c r="M23" i="14" s="1"/>
  <c r="I23" i="14"/>
  <c r="K23" i="14"/>
  <c r="O23" i="14"/>
  <c r="Q23" i="14"/>
  <c r="V23" i="14"/>
  <c r="G24" i="14"/>
  <c r="I24" i="14"/>
  <c r="K24" i="14"/>
  <c r="O24" i="14"/>
  <c r="Q24" i="14"/>
  <c r="V24" i="14"/>
  <c r="V22" i="14" s="1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8" i="14"/>
  <c r="G27" i="14" s="1"/>
  <c r="I28" i="14"/>
  <c r="I27" i="14" s="1"/>
  <c r="K28" i="14"/>
  <c r="K27" i="14" s="1"/>
  <c r="O28" i="14"/>
  <c r="O27" i="14" s="1"/>
  <c r="Q28" i="14"/>
  <c r="Q27" i="14" s="1"/>
  <c r="V28" i="14"/>
  <c r="V27" i="14" s="1"/>
  <c r="G30" i="14"/>
  <c r="I30" i="14"/>
  <c r="K30" i="14"/>
  <c r="O30" i="14"/>
  <c r="Q30" i="14"/>
  <c r="V30" i="14"/>
  <c r="G31" i="14"/>
  <c r="M31" i="14" s="1"/>
  <c r="I31" i="14"/>
  <c r="K31" i="14"/>
  <c r="O31" i="14"/>
  <c r="Q31" i="14"/>
  <c r="V31" i="14"/>
  <c r="G32" i="14"/>
  <c r="M32" i="14" s="1"/>
  <c r="I32" i="14"/>
  <c r="K32" i="14"/>
  <c r="O32" i="14"/>
  <c r="Q32" i="14"/>
  <c r="V32" i="14"/>
  <c r="G33" i="14"/>
  <c r="M33" i="14" s="1"/>
  <c r="I33" i="14"/>
  <c r="K33" i="14"/>
  <c r="O33" i="14"/>
  <c r="Q33" i="14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6" i="14"/>
  <c r="M36" i="14" s="1"/>
  <c r="I36" i="14"/>
  <c r="K36" i="14"/>
  <c r="O36" i="14"/>
  <c r="Q36" i="14"/>
  <c r="V36" i="14"/>
  <c r="G37" i="14"/>
  <c r="M37" i="14" s="1"/>
  <c r="I37" i="14"/>
  <c r="K37" i="14"/>
  <c r="O37" i="14"/>
  <c r="Q37" i="14"/>
  <c r="V37" i="14"/>
  <c r="G38" i="14"/>
  <c r="M38" i="14" s="1"/>
  <c r="I38" i="14"/>
  <c r="K38" i="14"/>
  <c r="O38" i="14"/>
  <c r="Q38" i="14"/>
  <c r="V38" i="14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M41" i="14" s="1"/>
  <c r="I41" i="14"/>
  <c r="K41" i="14"/>
  <c r="O41" i="14"/>
  <c r="Q41" i="14"/>
  <c r="V41" i="14"/>
  <c r="O42" i="14"/>
  <c r="V42" i="14"/>
  <c r="G43" i="14"/>
  <c r="G42" i="14" s="1"/>
  <c r="I43" i="14"/>
  <c r="I42" i="14" s="1"/>
  <c r="K43" i="14"/>
  <c r="K42" i="14" s="1"/>
  <c r="M43" i="14"/>
  <c r="M42" i="14" s="1"/>
  <c r="O43" i="14"/>
  <c r="Q43" i="14"/>
  <c r="Q42" i="14" s="1"/>
  <c r="V43" i="14"/>
  <c r="G44" i="14"/>
  <c r="O44" i="14"/>
  <c r="G45" i="14"/>
  <c r="M45" i="14" s="1"/>
  <c r="M44" i="14" s="1"/>
  <c r="I45" i="14"/>
  <c r="I44" i="14" s="1"/>
  <c r="K45" i="14"/>
  <c r="K44" i="14" s="1"/>
  <c r="O45" i="14"/>
  <c r="Q45" i="14"/>
  <c r="Q44" i="14" s="1"/>
  <c r="V45" i="14"/>
  <c r="V44" i="14" s="1"/>
  <c r="V46" i="14"/>
  <c r="G47" i="14"/>
  <c r="G46" i="14" s="1"/>
  <c r="I47" i="14"/>
  <c r="I46" i="14" s="1"/>
  <c r="K47" i="14"/>
  <c r="K46" i="14" s="1"/>
  <c r="O47" i="14"/>
  <c r="O46" i="14" s="1"/>
  <c r="Q47" i="14"/>
  <c r="Q46" i="14" s="1"/>
  <c r="V47" i="14"/>
  <c r="G48" i="14"/>
  <c r="O48" i="14"/>
  <c r="G49" i="14"/>
  <c r="I49" i="14"/>
  <c r="I48" i="14" s="1"/>
  <c r="K49" i="14"/>
  <c r="K48" i="14" s="1"/>
  <c r="M49" i="14"/>
  <c r="M48" i="14" s="1"/>
  <c r="O49" i="14"/>
  <c r="Q49" i="14"/>
  <c r="Q48" i="14" s="1"/>
  <c r="V49" i="14"/>
  <c r="V48" i="14" s="1"/>
  <c r="G51" i="14"/>
  <c r="M51" i="14" s="1"/>
  <c r="I51" i="14"/>
  <c r="I50" i="14" s="1"/>
  <c r="K51" i="14"/>
  <c r="K50" i="14" s="1"/>
  <c r="O51" i="14"/>
  <c r="Q51" i="14"/>
  <c r="V51" i="14"/>
  <c r="V50" i="14" s="1"/>
  <c r="G52" i="14"/>
  <c r="I52" i="14"/>
  <c r="K52" i="14"/>
  <c r="O52" i="14"/>
  <c r="Q52" i="14"/>
  <c r="V52" i="14"/>
  <c r="G53" i="14"/>
  <c r="M53" i="14" s="1"/>
  <c r="I53" i="14"/>
  <c r="K53" i="14"/>
  <c r="O53" i="14"/>
  <c r="Q53" i="14"/>
  <c r="V53" i="14"/>
  <c r="G55" i="14"/>
  <c r="M55" i="14" s="1"/>
  <c r="I55" i="14"/>
  <c r="K55" i="14"/>
  <c r="K54" i="14" s="1"/>
  <c r="O55" i="14"/>
  <c r="Q55" i="14"/>
  <c r="V55" i="14"/>
  <c r="G56" i="14"/>
  <c r="I56" i="14"/>
  <c r="K56" i="14"/>
  <c r="O56" i="14"/>
  <c r="Q56" i="14"/>
  <c r="V56" i="14"/>
  <c r="V54" i="14" s="1"/>
  <c r="G9" i="13"/>
  <c r="M9" i="13" s="1"/>
  <c r="M8" i="13" s="1"/>
  <c r="I9" i="13"/>
  <c r="I8" i="13" s="1"/>
  <c r="K9" i="13"/>
  <c r="O9" i="13"/>
  <c r="Q9" i="13"/>
  <c r="V9" i="13"/>
  <c r="V8" i="13" s="1"/>
  <c r="G10" i="13"/>
  <c r="M10" i="13" s="1"/>
  <c r="I10" i="13"/>
  <c r="K10" i="13"/>
  <c r="O10" i="13"/>
  <c r="Q10" i="13"/>
  <c r="V10" i="13"/>
  <c r="G12" i="13"/>
  <c r="I12" i="13"/>
  <c r="K12" i="13"/>
  <c r="K11" i="13" s="1"/>
  <c r="M12" i="13"/>
  <c r="O12" i="13"/>
  <c r="Q12" i="13"/>
  <c r="V12" i="13"/>
  <c r="V11" i="13" s="1"/>
  <c r="G13" i="13"/>
  <c r="G11" i="13" s="1"/>
  <c r="I13" i="13"/>
  <c r="K13" i="13"/>
  <c r="O13" i="13"/>
  <c r="Q13" i="13"/>
  <c r="V13" i="13"/>
  <c r="G14" i="13"/>
  <c r="M14" i="13" s="1"/>
  <c r="I14" i="13"/>
  <c r="K14" i="13"/>
  <c r="O14" i="13"/>
  <c r="Q14" i="13"/>
  <c r="V14" i="13"/>
  <c r="G16" i="13"/>
  <c r="G15" i="13" s="1"/>
  <c r="I16" i="13"/>
  <c r="K16" i="13"/>
  <c r="O16" i="13"/>
  <c r="O15" i="13" s="1"/>
  <c r="Q16" i="13"/>
  <c r="V16" i="13"/>
  <c r="V15" i="13" s="1"/>
  <c r="G17" i="13"/>
  <c r="M17" i="13" s="1"/>
  <c r="I17" i="13"/>
  <c r="K17" i="13"/>
  <c r="O17" i="13"/>
  <c r="Q17" i="13"/>
  <c r="V17" i="13"/>
  <c r="G18" i="13"/>
  <c r="M18" i="13" s="1"/>
  <c r="I18" i="13"/>
  <c r="K18" i="13"/>
  <c r="O18" i="13"/>
  <c r="Q18" i="13"/>
  <c r="V18" i="13"/>
  <c r="G20" i="13"/>
  <c r="M20" i="13" s="1"/>
  <c r="M19" i="13" s="1"/>
  <c r="I20" i="13"/>
  <c r="K20" i="13"/>
  <c r="O20" i="13"/>
  <c r="O19" i="13" s="1"/>
  <c r="Q20" i="13"/>
  <c r="V20" i="13"/>
  <c r="G21" i="13"/>
  <c r="M21" i="13" s="1"/>
  <c r="I21" i="13"/>
  <c r="K21" i="13"/>
  <c r="O21" i="13"/>
  <c r="Q21" i="13"/>
  <c r="V21" i="13"/>
  <c r="G23" i="13"/>
  <c r="M23" i="13" s="1"/>
  <c r="I23" i="13"/>
  <c r="K23" i="13"/>
  <c r="O23" i="13"/>
  <c r="Q23" i="13"/>
  <c r="V23" i="13"/>
  <c r="G24" i="13"/>
  <c r="M24" i="13" s="1"/>
  <c r="I24" i="13"/>
  <c r="K24" i="13"/>
  <c r="O24" i="13"/>
  <c r="Q24" i="13"/>
  <c r="V24" i="13"/>
  <c r="G25" i="13"/>
  <c r="I25" i="13"/>
  <c r="K25" i="13"/>
  <c r="M25" i="13"/>
  <c r="O25" i="13"/>
  <c r="Q25" i="13"/>
  <c r="V25" i="13"/>
  <c r="G26" i="13"/>
  <c r="I26" i="13"/>
  <c r="K26" i="13"/>
  <c r="M26" i="13"/>
  <c r="O26" i="13"/>
  <c r="Q26" i="13"/>
  <c r="V26" i="13"/>
  <c r="G27" i="13"/>
  <c r="M27" i="13" s="1"/>
  <c r="I27" i="13"/>
  <c r="K27" i="13"/>
  <c r="O27" i="13"/>
  <c r="Q27" i="13"/>
  <c r="V27" i="13"/>
  <c r="G28" i="13"/>
  <c r="I28" i="13"/>
  <c r="K28" i="13"/>
  <c r="M28" i="13"/>
  <c r="O28" i="13"/>
  <c r="Q28" i="13"/>
  <c r="V28" i="13"/>
  <c r="G30" i="13"/>
  <c r="G29" i="13" s="1"/>
  <c r="I30" i="13"/>
  <c r="I29" i="13" s="1"/>
  <c r="K30" i="13"/>
  <c r="K29" i="13" s="1"/>
  <c r="O30" i="13"/>
  <c r="Q30" i="13"/>
  <c r="Q29" i="13" s="1"/>
  <c r="V30" i="13"/>
  <c r="V29" i="13" s="1"/>
  <c r="G31" i="13"/>
  <c r="M31" i="13" s="1"/>
  <c r="I31" i="13"/>
  <c r="K31" i="13"/>
  <c r="O31" i="13"/>
  <c r="Q31" i="13"/>
  <c r="V31" i="13"/>
  <c r="G32" i="13"/>
  <c r="G33" i="13"/>
  <c r="I33" i="13"/>
  <c r="I32" i="13" s="1"/>
  <c r="K33" i="13"/>
  <c r="K32" i="13" s="1"/>
  <c r="M33" i="13"/>
  <c r="M32" i="13" s="1"/>
  <c r="O33" i="13"/>
  <c r="O32" i="13" s="1"/>
  <c r="Q33" i="13"/>
  <c r="Q32" i="13" s="1"/>
  <c r="V33" i="13"/>
  <c r="V32" i="13" s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I11" i="12"/>
  <c r="K11" i="12"/>
  <c r="M11" i="12"/>
  <c r="O11" i="12"/>
  <c r="Q11" i="12"/>
  <c r="V11" i="12"/>
  <c r="V8" i="12" s="1"/>
  <c r="G12" i="12"/>
  <c r="I12" i="12"/>
  <c r="K12" i="12"/>
  <c r="M12" i="12"/>
  <c r="O12" i="12"/>
  <c r="Q12" i="12"/>
  <c r="V12" i="12"/>
  <c r="O13" i="12"/>
  <c r="G14" i="12"/>
  <c r="I14" i="12"/>
  <c r="I13" i="12" s="1"/>
  <c r="K14" i="12"/>
  <c r="K13" i="12" s="1"/>
  <c r="M14" i="12"/>
  <c r="O14" i="12"/>
  <c r="Q14" i="12"/>
  <c r="Q13" i="12" s="1"/>
  <c r="V14" i="12"/>
  <c r="V13" i="12" s="1"/>
  <c r="G15" i="12"/>
  <c r="I15" i="12"/>
  <c r="K15" i="12"/>
  <c r="M15" i="12"/>
  <c r="O15" i="12"/>
  <c r="Q15" i="12"/>
  <c r="V15" i="12"/>
  <c r="G16" i="12"/>
  <c r="G13" i="12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O17" i="12" s="1"/>
  <c r="Q20" i="12"/>
  <c r="V20" i="12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5" i="12"/>
  <c r="I25" i="12"/>
  <c r="K25" i="12"/>
  <c r="O25" i="12"/>
  <c r="Q25" i="12"/>
  <c r="V25" i="12"/>
  <c r="G26" i="12"/>
  <c r="M26" i="12" s="1"/>
  <c r="I26" i="12"/>
  <c r="K26" i="12"/>
  <c r="O26" i="12"/>
  <c r="Q26" i="12"/>
  <c r="V26" i="12"/>
  <c r="G27" i="12"/>
  <c r="I27" i="12"/>
  <c r="K27" i="12"/>
  <c r="M27" i="12"/>
  <c r="O27" i="12"/>
  <c r="Q27" i="12"/>
  <c r="V27" i="12"/>
  <c r="V24" i="12" s="1"/>
  <c r="G29" i="12"/>
  <c r="G28" i="12" s="1"/>
  <c r="I29" i="12"/>
  <c r="I28" i="12" s="1"/>
  <c r="K29" i="12"/>
  <c r="K28" i="12" s="1"/>
  <c r="O29" i="12"/>
  <c r="O28" i="12" s="1"/>
  <c r="Q29" i="12"/>
  <c r="Q28" i="12" s="1"/>
  <c r="V29" i="12"/>
  <c r="V28" i="12" s="1"/>
  <c r="G30" i="12"/>
  <c r="G31" i="12"/>
  <c r="M31" i="12" s="1"/>
  <c r="M30" i="12" s="1"/>
  <c r="I31" i="12"/>
  <c r="I30" i="12" s="1"/>
  <c r="K31" i="12"/>
  <c r="K30" i="12" s="1"/>
  <c r="O31" i="12"/>
  <c r="O30" i="12" s="1"/>
  <c r="Q31" i="12"/>
  <c r="Q30" i="12" s="1"/>
  <c r="V31" i="12"/>
  <c r="V30" i="12" s="1"/>
  <c r="G33" i="12"/>
  <c r="M33" i="12" s="1"/>
  <c r="M32" i="12" s="1"/>
  <c r="I33" i="12"/>
  <c r="I32" i="12" s="1"/>
  <c r="K33" i="12"/>
  <c r="O33" i="12"/>
  <c r="Q33" i="12"/>
  <c r="Q32" i="12" s="1"/>
  <c r="V33" i="12"/>
  <c r="V32" i="12" s="1"/>
  <c r="G34" i="12"/>
  <c r="M34" i="12" s="1"/>
  <c r="I34" i="12"/>
  <c r="K34" i="12"/>
  <c r="K32" i="12" s="1"/>
  <c r="O34" i="12"/>
  <c r="Q34" i="12"/>
  <c r="V34" i="12"/>
  <c r="G36" i="12"/>
  <c r="M36" i="12" s="1"/>
  <c r="I36" i="12"/>
  <c r="K36" i="12"/>
  <c r="O36" i="12"/>
  <c r="Q36" i="12"/>
  <c r="V36" i="12"/>
  <c r="G37" i="12"/>
  <c r="I37" i="12"/>
  <c r="K37" i="12"/>
  <c r="O37" i="12"/>
  <c r="Q37" i="12"/>
  <c r="Q35" i="12" s="1"/>
  <c r="V37" i="12"/>
  <c r="G38" i="12"/>
  <c r="I38" i="12"/>
  <c r="K38" i="12"/>
  <c r="K35" i="12" s="1"/>
  <c r="M38" i="12"/>
  <c r="O38" i="12"/>
  <c r="Q38" i="12"/>
  <c r="V38" i="12"/>
  <c r="G39" i="12"/>
  <c r="M39" i="12" s="1"/>
  <c r="I39" i="12"/>
  <c r="K39" i="12"/>
  <c r="O39" i="12"/>
  <c r="Q39" i="12"/>
  <c r="V39" i="12"/>
  <c r="G41" i="12"/>
  <c r="M41" i="12" s="1"/>
  <c r="I41" i="12"/>
  <c r="K41" i="12"/>
  <c r="O41" i="12"/>
  <c r="Q41" i="12"/>
  <c r="V41" i="12"/>
  <c r="G42" i="12"/>
  <c r="M42" i="12" s="1"/>
  <c r="I42" i="12"/>
  <c r="K42" i="12"/>
  <c r="O42" i="12"/>
  <c r="Q42" i="12"/>
  <c r="V42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G45" i="12"/>
  <c r="M45" i="12" s="1"/>
  <c r="I45" i="12"/>
  <c r="K45" i="12"/>
  <c r="O45" i="12"/>
  <c r="Q45" i="12"/>
  <c r="V45" i="12"/>
  <c r="G46" i="12"/>
  <c r="M46" i="12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I71" i="1"/>
  <c r="J63" i="1" s="1"/>
  <c r="J68" i="1"/>
  <c r="J67" i="1"/>
  <c r="J66" i="1"/>
  <c r="J65" i="1"/>
  <c r="J64" i="1"/>
  <c r="J60" i="1"/>
  <c r="J59" i="1"/>
  <c r="J58" i="1"/>
  <c r="J57" i="1"/>
  <c r="J56" i="1"/>
  <c r="J52" i="1"/>
  <c r="J51" i="1"/>
  <c r="F44" i="1"/>
  <c r="G44" i="1"/>
  <c r="H44" i="1"/>
  <c r="I44" i="1"/>
  <c r="J43" i="1" s="1"/>
  <c r="K40" i="12" l="1"/>
  <c r="O35" i="12"/>
  <c r="K24" i="12"/>
  <c r="K8" i="12"/>
  <c r="Q50" i="14"/>
  <c r="O29" i="14"/>
  <c r="K8" i="14"/>
  <c r="G40" i="12"/>
  <c r="V35" i="12"/>
  <c r="I24" i="12"/>
  <c r="Q17" i="12"/>
  <c r="I8" i="12"/>
  <c r="M13" i="13"/>
  <c r="M11" i="13" s="1"/>
  <c r="Q40" i="12"/>
  <c r="O32" i="12"/>
  <c r="G32" i="12"/>
  <c r="Q24" i="12"/>
  <c r="G24" i="12"/>
  <c r="G17" i="12"/>
  <c r="Q8" i="12"/>
  <c r="O29" i="13"/>
  <c r="Q22" i="13"/>
  <c r="V19" i="13"/>
  <c r="K19" i="13"/>
  <c r="G19" i="13"/>
  <c r="I11" i="13"/>
  <c r="O8" i="13"/>
  <c r="O54" i="14"/>
  <c r="G50" i="14"/>
  <c r="Q29" i="14"/>
  <c r="V29" i="14"/>
  <c r="K22" i="14"/>
  <c r="O22" i="14"/>
  <c r="I16" i="14"/>
  <c r="M13" i="14"/>
  <c r="M8" i="14"/>
  <c r="V17" i="12"/>
  <c r="I17" i="12"/>
  <c r="V22" i="13"/>
  <c r="K22" i="13"/>
  <c r="I15" i="13"/>
  <c r="G8" i="14"/>
  <c r="O40" i="12"/>
  <c r="G35" i="12"/>
  <c r="I22" i="13"/>
  <c r="Q15" i="13"/>
  <c r="G54" i="14"/>
  <c r="M47" i="14"/>
  <c r="M46" i="14" s="1"/>
  <c r="K29" i="14"/>
  <c r="G22" i="14"/>
  <c r="K16" i="14"/>
  <c r="G16" i="14"/>
  <c r="I8" i="14"/>
  <c r="V40" i="12"/>
  <c r="I40" i="12"/>
  <c r="I35" i="12"/>
  <c r="O24" i="12"/>
  <c r="K17" i="12"/>
  <c r="O8" i="12"/>
  <c r="G8" i="12"/>
  <c r="O22" i="13"/>
  <c r="Q19" i="13"/>
  <c r="I19" i="13"/>
  <c r="K15" i="13"/>
  <c r="Q11" i="13"/>
  <c r="O11" i="13"/>
  <c r="Q8" i="13"/>
  <c r="K8" i="13"/>
  <c r="G8" i="13"/>
  <c r="Q54" i="14"/>
  <c r="I54" i="14"/>
  <c r="O50" i="14"/>
  <c r="I29" i="14"/>
  <c r="G29" i="14"/>
  <c r="Q22" i="14"/>
  <c r="I22" i="14"/>
  <c r="Q16" i="14"/>
  <c r="M16" i="14"/>
  <c r="O8" i="14"/>
  <c r="M12" i="14"/>
  <c r="M52" i="14"/>
  <c r="M50" i="14" s="1"/>
  <c r="M28" i="14"/>
  <c r="M27" i="14" s="1"/>
  <c r="M30" i="14"/>
  <c r="M29" i="14" s="1"/>
  <c r="M56" i="14"/>
  <c r="M54" i="14" s="1"/>
  <c r="M24" i="14"/>
  <c r="M22" i="14" s="1"/>
  <c r="M22" i="13"/>
  <c r="M30" i="13"/>
  <c r="M29" i="13" s="1"/>
  <c r="M16" i="13"/>
  <c r="M15" i="13" s="1"/>
  <c r="G22" i="13"/>
  <c r="G35" i="13" s="1"/>
  <c r="M40" i="12"/>
  <c r="M17" i="12"/>
  <c r="M8" i="12"/>
  <c r="M37" i="12"/>
  <c r="M35" i="12" s="1"/>
  <c r="M29" i="12"/>
  <c r="M28" i="12" s="1"/>
  <c r="M16" i="12"/>
  <c r="M13" i="12" s="1"/>
  <c r="M25" i="12"/>
  <c r="M24" i="12" s="1"/>
  <c r="J61" i="1"/>
  <c r="J69" i="1"/>
  <c r="J54" i="1"/>
  <c r="J62" i="1"/>
  <c r="J70" i="1"/>
  <c r="J53" i="1"/>
  <c r="J71" i="1" s="1"/>
  <c r="J55" i="1"/>
  <c r="J39" i="1"/>
  <c r="J44" i="1" s="1"/>
  <c r="J41" i="1"/>
  <c r="J42" i="1"/>
  <c r="J40" i="1"/>
  <c r="I21" i="1"/>
  <c r="J28" i="1"/>
  <c r="J26" i="1"/>
  <c r="G38" i="1"/>
  <c r="F38" i="1"/>
  <c r="J23" i="1"/>
  <c r="J24" i="1"/>
  <c r="J25" i="1"/>
  <c r="J27" i="1"/>
  <c r="E24" i="1"/>
  <c r="E26" i="1"/>
  <c r="G51" i="12" l="1"/>
  <c r="G5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B04D09D2-C3AD-4F5E-ADD6-B35B32D2575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774CF1E-20B5-4606-BC4D-06FE64CF70A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D201A037-FE54-4081-B4E0-9D2C64C1DAF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30E56C-555C-4C2E-83A9-7581282B5B4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05A1A664-B10D-4801-BB2F-23D6DB0552E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A32D943-A0FF-4282-BCFA-1DD5F6C36DD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<sst xmlns="http://schemas.openxmlformats.org/spreadsheetml/2006/main" count="1000" uniqueCount="300">
  <si>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</si>
  <si>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</si>
  <si>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</si>
  <si>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</si>
  <si>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</si>
  <si>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</si>
  <si>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</si>
  <si>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</si>
  <si>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</si>
  <si>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</si>
  <si>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</si>
  <si>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</si>
  <si>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</si>
  <si>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</si>
  <si>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</si>
  <si>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</si>
  <si>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</si>
  <si>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</si>
  <si>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</si>
  <si>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</si>
  <si>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</si>
  <si>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</si>
  <si>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</si>
  <si>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</si>
  <si>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</si>
  <si>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</si>
  <si>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</si>
  <si>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</si>
  <si>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</si>
  <si>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</si>
  <si>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</si>
  <si>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</si>
  <si>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</si>
  <si>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</si>
  <si>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</si>
  <si>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</si>
  <si>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</si>
  <si>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</si>
  <si>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</si>
  <si>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</si>
  <si>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</si>
  <si>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</si>
  <si>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</si>
  <si>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Stavba</t>
  </si>
  <si>
    <t>04</t>
  </si>
  <si>
    <t>Nemocnice Kyjov-objekt Interna_Výkazy výměr</t>
  </si>
  <si>
    <t>R2003506201</t>
  </si>
  <si>
    <t>Výměna měříče tepla_výkaz výměr</t>
  </si>
  <si>
    <t>R2003506202</t>
  </si>
  <si>
    <t>Úpravna vody_výkaz výměr</t>
  </si>
  <si>
    <t>R2003506203</t>
  </si>
  <si>
    <t>Rekonstrukce rozvaděče objekt Interna_výkaz výměr</t>
  </si>
  <si>
    <t>Celkem za stavbu</t>
  </si>
  <si>
    <t>CZK</t>
  </si>
  <si>
    <t>Rekapitulace dílů</t>
  </si>
  <si>
    <t>Typ dílu</t>
  </si>
  <si>
    <t>18-80</t>
  </si>
  <si>
    <t>Ostatní služby</t>
  </si>
  <si>
    <t>19-54</t>
  </si>
  <si>
    <t>Revize, zkoušky, odborné prohlídky</t>
  </si>
  <si>
    <t>19-55</t>
  </si>
  <si>
    <t>Inženýring</t>
  </si>
  <si>
    <t>19-56</t>
  </si>
  <si>
    <t>Vizualizace</t>
  </si>
  <si>
    <t>19-57</t>
  </si>
  <si>
    <t>Projekční práce</t>
  </si>
  <si>
    <t>01-50</t>
  </si>
  <si>
    <t>Systém technologie</t>
  </si>
  <si>
    <t>01-51</t>
  </si>
  <si>
    <t>Periferie vstupní</t>
  </si>
  <si>
    <t>01-52</t>
  </si>
  <si>
    <t>Periferie výstupní</t>
  </si>
  <si>
    <t>01-53</t>
  </si>
  <si>
    <t>Rozvaděč</t>
  </si>
  <si>
    <t>01-54</t>
  </si>
  <si>
    <t>Montážní materiál</t>
  </si>
  <si>
    <t>713</t>
  </si>
  <si>
    <t>Izolace tepelné</t>
  </si>
  <si>
    <t>730</t>
  </si>
  <si>
    <t>Ústřední vytápění</t>
  </si>
  <si>
    <t>732</t>
  </si>
  <si>
    <t>Strojovny</t>
  </si>
  <si>
    <t>733</t>
  </si>
  <si>
    <t>Rozvod potrubí</t>
  </si>
  <si>
    <t>734</t>
  </si>
  <si>
    <t>Armatury</t>
  </si>
  <si>
    <t>19-51</t>
  </si>
  <si>
    <t>Elektromontážní práce</t>
  </si>
  <si>
    <t>19-52</t>
  </si>
  <si>
    <t>Uvedení do provozu</t>
  </si>
  <si>
    <t>19-53</t>
  </si>
  <si>
    <t>Software DDC - práce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</si>
  <si>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</si>
  <si>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</si>
  <si>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</si>
  <si>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</si>
  <si>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</si>
  <si>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</si>
  <si>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</si>
  <si>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</si>
  <si>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</si>
  <si>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</si>
  <si>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</si>
  <si>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</si>
  <si>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</si>
  <si>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</si>
  <si>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</si>
  <si>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</si>
  <si>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</si>
  <si>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</si>
  <si>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</si>
  <si>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</si>
  <si>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</si>
  <si>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</si>
  <si>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</si>
  <si>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</si>
  <si>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</si>
  <si>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</si>
  <si>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</si>
  <si>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</si>
  <si>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</si>
  <si>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17099T</t>
  </si>
  <si>
    <t>KV CYKY-O  2 X   1,5  (D)</t>
  </si>
  <si>
    <t>M</t>
  </si>
  <si>
    <t>Vlastní</t>
  </si>
  <si>
    <t>Indiv</t>
  </si>
  <si>
    <t>Specifikace</t>
  </si>
  <si>
    <t>POL3_</t>
  </si>
  <si>
    <t>0004</t>
  </si>
  <si>
    <t>Lišta vkládací</t>
  </si>
  <si>
    <t xml:space="preserve">m     </t>
  </si>
  <si>
    <t>144567T</t>
  </si>
  <si>
    <t>KV J-Y/ST/Y 10X2X0,8 PVC PLÁŠŤ ČERVENÝ</t>
  </si>
  <si>
    <t>42996172T</t>
  </si>
  <si>
    <t>ABB JISTIČ S 201M B6</t>
  </si>
  <si>
    <t>KS</t>
  </si>
  <si>
    <t>901</t>
  </si>
  <si>
    <t>Hzs-předběžná obhlídka     čl.17-1a</t>
  </si>
  <si>
    <t>h</t>
  </si>
  <si>
    <t>900</t>
  </si>
  <si>
    <t>Hzs - nezmeřitelné práce   čl.17-1a, Práce v tarifní třídě 7</t>
  </si>
  <si>
    <t>HZS90663T00</t>
  </si>
  <si>
    <t>Doprava osob (km)</t>
  </si>
  <si>
    <t>kpl</t>
  </si>
  <si>
    <t>210810005R00</t>
  </si>
  <si>
    <t>Kabel CYKY-m 750 V 3 x 1,5 mm2 volně uložený</t>
  </si>
  <si>
    <t>m</t>
  </si>
  <si>
    <t>222280103T00</t>
  </si>
  <si>
    <t>JYSTY kabel volně uložený</t>
  </si>
  <si>
    <t>650034612R00</t>
  </si>
  <si>
    <t>Montáž vývodky kabelové v rozváděči P 16</t>
  </si>
  <si>
    <t>kus</t>
  </si>
  <si>
    <t>210120561R00</t>
  </si>
  <si>
    <t>Jistič jednopólový do 25 A se zapojením</t>
  </si>
  <si>
    <t>220260102R00</t>
  </si>
  <si>
    <t>Krabicová rozvodka Acidur s 3 vývody</t>
  </si>
  <si>
    <t>222260603R00</t>
  </si>
  <si>
    <t>Lišta vkládací 20x20, na úchyt.body, zavíčkování</t>
  </si>
  <si>
    <t>HZS97013T00</t>
  </si>
  <si>
    <t>Práce specialisty BMS</t>
  </si>
  <si>
    <t>hod</t>
  </si>
  <si>
    <t>MTZ_SW_003T00</t>
  </si>
  <si>
    <t>Parametrizace měřiče</t>
  </si>
  <si>
    <t>d.b.</t>
  </si>
  <si>
    <t>MTZ_SW_005T00</t>
  </si>
  <si>
    <t>Dispečink - vykreslení obrazovek - úprava stávajících</t>
  </si>
  <si>
    <t>ks</t>
  </si>
  <si>
    <t>HZS92034T0001</t>
  </si>
  <si>
    <t>Projekční práce-úprava dokumentace technologie</t>
  </si>
  <si>
    <t>713411111R00</t>
  </si>
  <si>
    <t>Izolace tepelná potrubí rohožemi a drátem 1vrstvá</t>
  </si>
  <si>
    <t>m2</t>
  </si>
  <si>
    <t>36S1</t>
  </si>
  <si>
    <t>napuštění otopné soustavy upravenou vodou</t>
  </si>
  <si>
    <t>137S1</t>
  </si>
  <si>
    <t>vypuštění systému</t>
  </si>
  <si>
    <t>713400821R00</t>
  </si>
  <si>
    <t>Odstranění izolačních pásů  potrubí</t>
  </si>
  <si>
    <t>733194925R00</t>
  </si>
  <si>
    <t>Oprava-navaření na potrubí,D odbočky 89</t>
  </si>
  <si>
    <t>631547423R</t>
  </si>
  <si>
    <t>Pouzdro potrubní izolační ROCKWOOL 800  89/60 mm kamenná vlna s polepem Al fólií vyztuženou skleněnou mřížkou</t>
  </si>
  <si>
    <t>SPCM</t>
  </si>
  <si>
    <t>RTS 20/ II</t>
  </si>
  <si>
    <t>733190225R00</t>
  </si>
  <si>
    <t>Tlaková zkouška ocelového hladkého potrubí D 89</t>
  </si>
  <si>
    <t>734100812R00</t>
  </si>
  <si>
    <t>Demontáž armatur se dvěma přírubami do DN 100</t>
  </si>
  <si>
    <t>734191823R00</t>
  </si>
  <si>
    <t>Odříznutí příruby do DN  150</t>
  </si>
  <si>
    <t>734419126R00</t>
  </si>
  <si>
    <t>Montáž kompaktního měřiče tepla přírubového DN 80</t>
  </si>
  <si>
    <t xml:space="preserve">ks    </t>
  </si>
  <si>
    <t>05-1</t>
  </si>
  <si>
    <t>Měřič tepla Sharky 775, DN80, qp=40 m3/h</t>
  </si>
  <si>
    <t>05-2</t>
  </si>
  <si>
    <t>M-Bus modul</t>
  </si>
  <si>
    <t>27322617R</t>
  </si>
  <si>
    <t>Těsnění přírubové bezazbestové TEMAFAST DN 80</t>
  </si>
  <si>
    <t>31945125R</t>
  </si>
  <si>
    <t>šroub a matice M16, vějířová podložka</t>
  </si>
  <si>
    <t>722130919R00</t>
  </si>
  <si>
    <t>Oprava-přeřezání ocelové trubky do DN 100</t>
  </si>
  <si>
    <t>31946409R</t>
  </si>
  <si>
    <t>Příruba přivařovací s krkem PN 16  DN 80 mm</t>
  </si>
  <si>
    <t>END</t>
  </si>
  <si>
    <t>17018T</t>
  </si>
  <si>
    <t>KV CYKY-J  3 X   1,5  (C)</t>
  </si>
  <si>
    <t>35822003010R</t>
  </si>
  <si>
    <t>Jistič S201M-B6, 1pólový, 6A/B, 10kA</t>
  </si>
  <si>
    <t>210810045R00</t>
  </si>
  <si>
    <t>Kabel CYKY-m 750 V 3 x 1,5 mm2 pevně uložený</t>
  </si>
  <si>
    <t>220260101R00</t>
  </si>
  <si>
    <t>Krabicová rozvodka Acidur s 1 - 2 vývody</t>
  </si>
  <si>
    <t>734261238U00</t>
  </si>
  <si>
    <t>Šroubení přímé PN16 -120°C G 2</t>
  </si>
  <si>
    <t>Pol__0004</t>
  </si>
  <si>
    <t>Dávkovací stanice chemických roztoků DS3, DETO Brno</t>
  </si>
  <si>
    <t>Pol__0005</t>
  </si>
  <si>
    <t>Záchytná vana, DETO Brno</t>
  </si>
  <si>
    <t>Pol__0006</t>
  </si>
  <si>
    <t>Chemie - chlordioxid v barelu 50 l, DETO Brno</t>
  </si>
  <si>
    <t>Pol__0007</t>
  </si>
  <si>
    <t>Montáž, uvedení do provozu  a doprava, DETO Brno</t>
  </si>
  <si>
    <t>998722201R00</t>
  </si>
  <si>
    <t>Přesun hmot pro vnitřní vodovod, výšky do 6 m</t>
  </si>
  <si>
    <t>722170937R00</t>
  </si>
  <si>
    <t>Oprava potrubí z PE, spojka přímá,vni.závit 50x6/4</t>
  </si>
  <si>
    <t>722280108R00</t>
  </si>
  <si>
    <t>Tlaková zkouška vodovodního potrubí DN 50</t>
  </si>
  <si>
    <t>722237327R00</t>
  </si>
  <si>
    <t>Kohout kulový,2xvnitřní záv. GIACOMINI R250W DN 50</t>
  </si>
  <si>
    <t>CLNXEHSERIES26DT</t>
  </si>
  <si>
    <t>Regulátor EagleHawk NX - ND (HW bez licence, pouze pro výměnu) - integrované 10UI, 4AO, 4DI, 8DO, podpora BACnet IP, BACnet MS/TP, Panel-Bus, Meter-Bus, ModBus RTU, Modbus TCP, LonWorks, webserwer -</t>
  </si>
  <si>
    <t>CLIOP831AT</t>
  </si>
  <si>
    <t>Kombinovaný IO modul - 8AI, 8AO, 12DI, 6DO (Panel Bus), šroubové svorky</t>
  </si>
  <si>
    <t>CLNXEHBASLICT</t>
  </si>
  <si>
    <t>EHNX Základní Licence (100 DB bodů pro integraci, 255 bodů pro Panel-Bus +  I/O, SMA)</t>
  </si>
  <si>
    <t>HS120180T</t>
  </si>
  <si>
    <t>Snímače teploty SE STONKEM A PLASTOVOU HLAVICÍ, NTC 20? , délka stonku 180 mm</t>
  </si>
  <si>
    <t>Snímač tlaku - Regulátor tlaku vlnovcový ZPA Ekoreg 40 až 400kPa Typ 61214A</t>
  </si>
  <si>
    <t>SZ4T</t>
  </si>
  <si>
    <t>Snímač hladiny zaplavení, relé výstup 24VAC/6A, napájení 24VAC/DC</t>
  </si>
  <si>
    <t>SR24ASRT</t>
  </si>
  <si>
    <t>pohon 24V,20Nm,0-10V, 90s</t>
  </si>
  <si>
    <t>Pol__0003</t>
  </si>
  <si>
    <t>Prostorový termostat - Regulátor teploty prostorový ZPA Ekoreg 0 až 40°C Typ 61113A</t>
  </si>
  <si>
    <t>Oběhové čerpadlo Grundfos UPS 65-120/2F, 230V</t>
  </si>
  <si>
    <t>00001</t>
  </si>
  <si>
    <t>Rozvaděč RA11 s prostorovou rezervou 20% včetně ŘS</t>
  </si>
  <si>
    <t>0001</t>
  </si>
  <si>
    <t>Kabel UTP</t>
  </si>
  <si>
    <t>0002</t>
  </si>
  <si>
    <t>Montážní žlaby</t>
  </si>
  <si>
    <t>0003</t>
  </si>
  <si>
    <t>Elektroinstalační lišty</t>
  </si>
  <si>
    <t>Switch</t>
  </si>
  <si>
    <t>00006</t>
  </si>
  <si>
    <t>Montáž rozvaděče + zapojení v rozvaděči</t>
  </si>
  <si>
    <t>0000601</t>
  </si>
  <si>
    <t>Demontáž stávajícího rozvaděče</t>
  </si>
  <si>
    <t>MTZ_VYST_002T00</t>
  </si>
  <si>
    <t>Montáž servopohon ventilový</t>
  </si>
  <si>
    <t>MTZ_VST_001T00</t>
  </si>
  <si>
    <t>Montáž snímač teploty do potrubí s jímkou</t>
  </si>
  <si>
    <t>MTZ_VST_011T00</t>
  </si>
  <si>
    <t>Montáž protimrazová ochrana / termostat prostorový</t>
  </si>
  <si>
    <t>MTZ_VST_013T00</t>
  </si>
  <si>
    <t>Montáž snímač tlaku pro kapaliny a plyny</t>
  </si>
  <si>
    <t>MTZ_VST_022T00</t>
  </si>
  <si>
    <t>Montáž snímač hladiny zaplavení</t>
  </si>
  <si>
    <t>732429112R00</t>
  </si>
  <si>
    <t>Montáž čerpadel oběhových spirálních, DN 40</t>
  </si>
  <si>
    <t>soubor</t>
  </si>
  <si>
    <t>00010</t>
  </si>
  <si>
    <t>Oživení a zprovoznění</t>
  </si>
  <si>
    <t>MTZ_SW_001T04</t>
  </si>
  <si>
    <t>Uživatelský software pro DDC</t>
  </si>
  <si>
    <t>HZS90553T00</t>
  </si>
  <si>
    <t>Revizní práce</t>
  </si>
  <si>
    <t>HZS98013T00</t>
  </si>
  <si>
    <t>Vedoucí zakázky</t>
  </si>
  <si>
    <t>HZS97001T0001</t>
  </si>
  <si>
    <t>Doplnění Legionelly do EBI</t>
  </si>
  <si>
    <t>MTZ_SW_004T00</t>
  </si>
  <si>
    <t>Dispečink - vykreslení obrazovek</t>
  </si>
  <si>
    <t>Dispečink - parametrizace datových bodů</t>
  </si>
  <si>
    <t>HZS92032T00</t>
  </si>
  <si>
    <t>Projekční práce-dokumentace pro provedení stavby (DPS) MaR</t>
  </si>
  <si>
    <t>HZS92034T00</t>
  </si>
  <si>
    <t>Projekční práce-skutečný stav</t>
  </si>
  <si>
    <t>CELKEM</t>
  </si>
  <si>
    <t>Minimalizace výskytu bakterií legionella v TUV (generátory chlordioxidu)</t>
  </si>
  <si>
    <t>vč. souvisejících úprav v předávací stanici v pavilonu "D" interny</t>
  </si>
  <si>
    <t>Minimalizace výskytu bakterií legionella v TUV (generátory chlordioxidu) vč. souvisejících úprav v předávací stanici v pavilonu "D" interny</t>
  </si>
  <si>
    <t>Nemocnice Kyjov,příspěvková organizace</t>
  </si>
  <si>
    <t>OO226912</t>
  </si>
  <si>
    <t>CZ00226912</t>
  </si>
  <si>
    <t>Strážovská 1247/22</t>
  </si>
  <si>
    <t>697 01 Kyjov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</si>
</sst>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7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0" fillId="4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8" fillId="0" borderId="32" xfId="0" applyNumberFormat="1" applyFont="1" applyBorder="1" applyAlignment="1">
      <alignment vertical="center" wrapTex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49" fontId="6" fillId="3" borderId="19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0" borderId="18" xfId="0" applyNumberFormat="1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0" fillId="0" borderId="34" xfId="0" applyNumberFormat="1" applyBorder="1" applyAlignment="1">
      <alignment horizontal="left" vertical="center" wrapText="1"/>
    </xf>
    <xf numFmtId="49" fontId="0" fillId="0" borderId="35" xfId="0" applyNumberFormat="1" applyBorder="1" applyAlignment="1">
      <alignment horizontal="left" vertical="center" wrapText="1"/>
    </xf>
    <xf numFmtId="49" fontId="0" fillId="0" borderId="36" xfId="0" applyNumberFormat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ynerga-is\ISRT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72" t="s">
        <v>41</v>
      </c>
      <c r="B2" s="172"/>
      <c r="C2" s="172"/>
      <c r="D2" s="172"/>
      <c r="E2" s="172"/>
      <c r="F2" s="172"/>
      <c r="G2" s="17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4"/>
  <sheetViews>
    <sheetView showGridLines="0" tabSelected="1" topLeftCell="B1" zoomScaleNormal="100" zoomScaleSheetLayoutView="75" workbookViewId="0">
      <selection activeCell="M19" sqref="M19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10" t="s">
        <v>4</v>
      </c>
      <c r="C1" s="211"/>
      <c r="D1" s="211"/>
      <c r="E1" s="211"/>
      <c r="F1" s="211"/>
      <c r="G1" s="211"/>
      <c r="H1" s="211"/>
      <c r="I1" s="211"/>
      <c r="J1" s="212"/>
    </row>
    <row r="2" spans="1:15" ht="36" customHeight="1" x14ac:dyDescent="0.25">
      <c r="A2" s="2"/>
      <c r="B2" s="76" t="s">
        <v>24</v>
      </c>
      <c r="C2" s="77"/>
      <c r="D2" s="206" t="s">
        <v>292</v>
      </c>
      <c r="E2" s="206"/>
      <c r="F2" s="206"/>
      <c r="G2" s="206"/>
      <c r="H2" s="206"/>
      <c r="I2" s="206"/>
      <c r="J2" s="207"/>
      <c r="O2" s="1"/>
    </row>
    <row r="3" spans="1:15" ht="27" hidden="1" customHeight="1" x14ac:dyDescent="0.25">
      <c r="A3" s="2"/>
      <c r="B3" s="78"/>
      <c r="C3" s="77"/>
      <c r="D3" s="79"/>
      <c r="E3" s="216"/>
      <c r="F3" s="217"/>
      <c r="G3" s="217"/>
      <c r="H3" s="217"/>
      <c r="I3" s="217"/>
      <c r="J3" s="218"/>
    </row>
    <row r="4" spans="1:15" ht="23.25" customHeight="1" x14ac:dyDescent="0.25">
      <c r="A4" s="2"/>
      <c r="B4" s="80"/>
      <c r="C4" s="81"/>
      <c r="D4" s="208" t="s">
        <v>293</v>
      </c>
      <c r="E4" s="208"/>
      <c r="F4" s="208"/>
      <c r="G4" s="208"/>
      <c r="H4" s="208"/>
      <c r="I4" s="208"/>
      <c r="J4" s="209"/>
    </row>
    <row r="5" spans="1:15" ht="24" customHeight="1" x14ac:dyDescent="0.25">
      <c r="A5" s="2"/>
      <c r="B5" s="31" t="s">
        <v>23</v>
      </c>
      <c r="D5" s="184" t="s">
        <v>295</v>
      </c>
      <c r="E5" s="185"/>
      <c r="F5" s="185"/>
      <c r="G5" s="185"/>
      <c r="H5" s="18" t="s">
        <v>42</v>
      </c>
      <c r="I5" s="22" t="s">
        <v>296</v>
      </c>
      <c r="J5" s="8"/>
    </row>
    <row r="6" spans="1:15" ht="15.75" customHeight="1" x14ac:dyDescent="0.25">
      <c r="A6" s="2"/>
      <c r="B6" s="28"/>
      <c r="C6" s="55"/>
      <c r="D6" s="186" t="s">
        <v>298</v>
      </c>
      <c r="E6" s="187"/>
      <c r="F6" s="187"/>
      <c r="G6" s="187"/>
      <c r="H6" s="18" t="s">
        <v>36</v>
      </c>
      <c r="I6" s="22" t="s">
        <v>297</v>
      </c>
      <c r="J6" s="8"/>
    </row>
    <row r="7" spans="1:15" ht="15.75" customHeight="1" x14ac:dyDescent="0.25">
      <c r="A7" s="2"/>
      <c r="B7" s="29"/>
      <c r="C7" s="56"/>
      <c r="D7" s="53" t="s">
        <v>299</v>
      </c>
      <c r="E7" s="188"/>
      <c r="F7" s="189"/>
      <c r="G7" s="189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20"/>
      <c r="E11" s="220"/>
      <c r="F11" s="220"/>
      <c r="G11" s="220"/>
      <c r="H11" s="18" t="s">
        <v>42</v>
      </c>
      <c r="I11" s="83"/>
      <c r="J11" s="8"/>
    </row>
    <row r="12" spans="1:15" ht="15.75" customHeight="1" x14ac:dyDescent="0.25">
      <c r="A12" s="2"/>
      <c r="B12" s="28"/>
      <c r="C12" s="55"/>
      <c r="D12" s="203"/>
      <c r="E12" s="203"/>
      <c r="F12" s="203"/>
      <c r="G12" s="203"/>
      <c r="H12" s="18" t="s">
        <v>36</v>
      </c>
      <c r="I12" s="83"/>
      <c r="J12" s="8"/>
    </row>
    <row r="13" spans="1:15" ht="15.75" customHeight="1" x14ac:dyDescent="0.25">
      <c r="A13" s="2"/>
      <c r="B13" s="29"/>
      <c r="C13" s="56"/>
      <c r="D13" s="82"/>
      <c r="E13" s="204"/>
      <c r="F13" s="205"/>
      <c r="G13" s="205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19"/>
      <c r="F15" s="219"/>
      <c r="G15" s="221"/>
      <c r="H15" s="221"/>
      <c r="I15" s="221" t="s">
        <v>31</v>
      </c>
      <c r="J15" s="222"/>
    </row>
    <row r="16" spans="1:15" ht="23.25" customHeight="1" x14ac:dyDescent="0.25">
      <c r="A16" s="136" t="s">
        <v>26</v>
      </c>
      <c r="B16" s="38" t="s">
        <v>26</v>
      </c>
      <c r="C16" s="62"/>
      <c r="D16" s="63"/>
      <c r="E16" s="195"/>
      <c r="F16" s="196"/>
      <c r="G16" s="195"/>
      <c r="H16" s="196"/>
      <c r="I16" s="195">
        <v>0</v>
      </c>
      <c r="J16" s="197"/>
    </row>
    <row r="17" spans="1:10" ht="23.25" customHeight="1" x14ac:dyDescent="0.25">
      <c r="A17" s="136" t="s">
        <v>27</v>
      </c>
      <c r="B17" s="38" t="s">
        <v>27</v>
      </c>
      <c r="C17" s="62"/>
      <c r="D17" s="63"/>
      <c r="E17" s="195"/>
      <c r="F17" s="196"/>
      <c r="G17" s="195"/>
      <c r="H17" s="196"/>
      <c r="I17" s="195">
        <v>0</v>
      </c>
      <c r="J17" s="197"/>
    </row>
    <row r="18" spans="1:10" ht="23.25" customHeight="1" x14ac:dyDescent="0.25">
      <c r="A18" s="136" t="s">
        <v>28</v>
      </c>
      <c r="B18" s="38" t="s">
        <v>28</v>
      </c>
      <c r="C18" s="62"/>
      <c r="D18" s="63"/>
      <c r="E18" s="195"/>
      <c r="F18" s="196"/>
      <c r="G18" s="195"/>
      <c r="H18" s="196"/>
      <c r="I18" s="195">
        <v>0</v>
      </c>
      <c r="J18" s="197"/>
    </row>
    <row r="19" spans="1:10" ht="23.25" customHeight="1" x14ac:dyDescent="0.25">
      <c r="A19" s="136" t="s">
        <v>92</v>
      </c>
      <c r="B19" s="38" t="s">
        <v>29</v>
      </c>
      <c r="C19" s="62"/>
      <c r="D19" s="63"/>
      <c r="E19" s="195"/>
      <c r="F19" s="196"/>
      <c r="G19" s="195"/>
      <c r="H19" s="196"/>
      <c r="I19" s="195">
        <v>0</v>
      </c>
      <c r="J19" s="197"/>
    </row>
    <row r="20" spans="1:10" ht="23.25" customHeight="1" x14ac:dyDescent="0.25">
      <c r="A20" s="136" t="s">
        <v>93</v>
      </c>
      <c r="B20" s="38" t="s">
        <v>30</v>
      </c>
      <c r="C20" s="62"/>
      <c r="D20" s="63"/>
      <c r="E20" s="195"/>
      <c r="F20" s="196"/>
      <c r="G20" s="195"/>
      <c r="H20" s="196"/>
      <c r="I20" s="195">
        <v>0</v>
      </c>
      <c r="J20" s="197"/>
    </row>
    <row r="21" spans="1:10" ht="23.25" customHeight="1" x14ac:dyDescent="0.25">
      <c r="A21" s="2"/>
      <c r="B21" s="48" t="s">
        <v>31</v>
      </c>
      <c r="C21" s="64"/>
      <c r="D21" s="65"/>
      <c r="E21" s="198"/>
      <c r="F21" s="202"/>
      <c r="G21" s="198"/>
      <c r="H21" s="202"/>
      <c r="I21" s="198">
        <f>SUM(I16:J20)</f>
        <v>0</v>
      </c>
      <c r="J21" s="19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93">
        <v>0</v>
      </c>
      <c r="H23" s="194"/>
      <c r="I23" s="194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91">
        <v>0</v>
      </c>
      <c r="H24" s="192"/>
      <c r="I24" s="192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93">
        <v>0</v>
      </c>
      <c r="H25" s="194"/>
      <c r="I25" s="194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13">
        <v>0</v>
      </c>
      <c r="H26" s="214"/>
      <c r="I26" s="214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15">
        <v>0</v>
      </c>
      <c r="H27" s="215"/>
      <c r="I27" s="215"/>
      <c r="J27" s="41" t="str">
        <f t="shared" si="0"/>
        <v>CZK</v>
      </c>
    </row>
    <row r="28" spans="1:10" ht="27.75" hidden="1" customHeight="1" thickBot="1" x14ac:dyDescent="0.3">
      <c r="A28" s="2"/>
      <c r="B28" s="110" t="s">
        <v>25</v>
      </c>
      <c r="C28" s="111"/>
      <c r="D28" s="111"/>
      <c r="E28" s="112"/>
      <c r="F28" s="113"/>
      <c r="G28" s="200">
        <v>0</v>
      </c>
      <c r="H28" s="201"/>
      <c r="I28" s="201"/>
      <c r="J28" s="114" t="str">
        <f t="shared" si="0"/>
        <v>CZK</v>
      </c>
    </row>
    <row r="29" spans="1:10" ht="27.75" customHeight="1" thickBot="1" x14ac:dyDescent="0.3">
      <c r="A29" s="2"/>
      <c r="B29" s="110" t="s">
        <v>37</v>
      </c>
      <c r="C29" s="115"/>
      <c r="D29" s="115"/>
      <c r="E29" s="115"/>
      <c r="F29" s="116"/>
      <c r="G29" s="200">
        <v>0</v>
      </c>
      <c r="H29" s="200"/>
      <c r="I29" s="200"/>
      <c r="J29" s="117" t="s">
        <v>53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79"/>
      <c r="E34" s="180"/>
      <c r="G34" s="181"/>
      <c r="H34" s="182"/>
      <c r="I34" s="182"/>
      <c r="J34" s="25"/>
    </row>
    <row r="35" spans="1:10" ht="12.75" customHeight="1" x14ac:dyDescent="0.25">
      <c r="A35" s="2"/>
      <c r="B35" s="2"/>
      <c r="D35" s="190" t="s">
        <v>2</v>
      </c>
      <c r="E35" s="19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customHeight="1" x14ac:dyDescent="0.25">
      <c r="A38" s="86" t="s">
        <v>39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5">
      <c r="A39" s="86">
        <v>1</v>
      </c>
      <c r="B39" s="96" t="s">
        <v>43</v>
      </c>
      <c r="C39" s="175"/>
      <c r="D39" s="175"/>
      <c r="E39" s="175"/>
      <c r="F39" s="97">
        <v>0</v>
      </c>
      <c r="G39" s="98">
        <v>0</v>
      </c>
      <c r="H39" s="99">
        <v>0</v>
      </c>
      <c r="I39" s="99">
        <v>0</v>
      </c>
      <c r="J39" s="100" t="str">
        <f>IF(CenaCelkemVypocet=0,"",I39/CenaCelkemVypocet*100)</f>
        <v/>
      </c>
    </row>
    <row r="40" spans="1:10" ht="25.5" customHeight="1" x14ac:dyDescent="0.25">
      <c r="A40" s="86">
        <v>2</v>
      </c>
      <c r="B40" s="101" t="s">
        <v>44</v>
      </c>
      <c r="C40" s="183" t="s">
        <v>45</v>
      </c>
      <c r="D40" s="183"/>
      <c r="E40" s="183"/>
      <c r="F40" s="102">
        <v>0</v>
      </c>
      <c r="G40" s="103">
        <v>0</v>
      </c>
      <c r="H40" s="103">
        <v>0</v>
      </c>
      <c r="I40" s="103">
        <v>0</v>
      </c>
      <c r="J40" s="104" t="str">
        <f>IF(CenaCelkemVypocet=0,"",I40/CenaCelkemVypocet*100)</f>
        <v/>
      </c>
    </row>
    <row r="41" spans="1:10" ht="25.5" customHeight="1" x14ac:dyDescent="0.25">
      <c r="A41" s="86">
        <v>3</v>
      </c>
      <c r="B41" s="105" t="s">
        <v>46</v>
      </c>
      <c r="C41" s="175" t="s">
        <v>47</v>
      </c>
      <c r="D41" s="175"/>
      <c r="E41" s="175"/>
      <c r="F41" s="106">
        <v>0</v>
      </c>
      <c r="G41" s="99">
        <v>0</v>
      </c>
      <c r="H41" s="99">
        <v>0</v>
      </c>
      <c r="I41" s="99">
        <v>0</v>
      </c>
      <c r="J41" s="100" t="str">
        <f>IF(CenaCelkemVypocet=0,"",I41/CenaCelkemVypocet*100)</f>
        <v/>
      </c>
    </row>
    <row r="42" spans="1:10" ht="25.5" customHeight="1" x14ac:dyDescent="0.25">
      <c r="A42" s="86">
        <v>3</v>
      </c>
      <c r="B42" s="105" t="s">
        <v>48</v>
      </c>
      <c r="C42" s="175" t="s">
        <v>49</v>
      </c>
      <c r="D42" s="175"/>
      <c r="E42" s="175"/>
      <c r="F42" s="106">
        <v>0</v>
      </c>
      <c r="G42" s="99">
        <v>0</v>
      </c>
      <c r="H42" s="99">
        <v>0</v>
      </c>
      <c r="I42" s="99">
        <v>0</v>
      </c>
      <c r="J42" s="100" t="str">
        <f>IF(CenaCelkemVypocet=0,"",I42/CenaCelkemVypocet*100)</f>
        <v/>
      </c>
    </row>
    <row r="43" spans="1:10" ht="25.5" customHeight="1" x14ac:dyDescent="0.25">
      <c r="A43" s="86">
        <v>3</v>
      </c>
      <c r="B43" s="105" t="s">
        <v>50</v>
      </c>
      <c r="C43" s="175" t="s">
        <v>51</v>
      </c>
      <c r="D43" s="175"/>
      <c r="E43" s="175"/>
      <c r="F43" s="106">
        <v>0</v>
      </c>
      <c r="G43" s="99">
        <v>0</v>
      </c>
      <c r="H43" s="99">
        <v>0</v>
      </c>
      <c r="I43" s="99">
        <v>0</v>
      </c>
      <c r="J43" s="100" t="str">
        <f>IF(CenaCelkemVypocet=0,"",I43/CenaCelkemVypocet*100)</f>
        <v/>
      </c>
    </row>
    <row r="44" spans="1:10" ht="25.5" customHeight="1" x14ac:dyDescent="0.25">
      <c r="A44" s="86"/>
      <c r="B44" s="176" t="s">
        <v>52</v>
      </c>
      <c r="C44" s="177"/>
      <c r="D44" s="177"/>
      <c r="E44" s="178"/>
      <c r="F44" s="107">
        <f>SUMIF(A39:A43,"=1",F39:F43)</f>
        <v>0</v>
      </c>
      <c r="G44" s="108">
        <f>SUMIF(A39:A43,"=1",G39:G43)</f>
        <v>0</v>
      </c>
      <c r="H44" s="108">
        <f>SUMIF(A39:A43,"=1",H39:H43)</f>
        <v>0</v>
      </c>
      <c r="I44" s="108">
        <f>SUMIF(A39:A43,"=1",I39:I43)</f>
        <v>0</v>
      </c>
      <c r="J44" s="109">
        <f>SUMIF(A39:A43,"=1",J39:J43)</f>
        <v>0</v>
      </c>
    </row>
    <row r="48" spans="1:10" ht="15.6" x14ac:dyDescent="0.3">
      <c r="B48" s="118" t="s">
        <v>54</v>
      </c>
    </row>
    <row r="50" spans="1:10" ht="25.5" customHeight="1" x14ac:dyDescent="0.25">
      <c r="A50" s="120"/>
      <c r="B50" s="123" t="s">
        <v>18</v>
      </c>
      <c r="C50" s="123" t="s">
        <v>6</v>
      </c>
      <c r="D50" s="124"/>
      <c r="E50" s="124"/>
      <c r="F50" s="125" t="s">
        <v>55</v>
      </c>
      <c r="G50" s="125"/>
      <c r="H50" s="125"/>
      <c r="I50" s="125" t="s">
        <v>31</v>
      </c>
      <c r="J50" s="125" t="s">
        <v>0</v>
      </c>
    </row>
    <row r="51" spans="1:10" ht="36.75" customHeight="1" x14ac:dyDescent="0.25">
      <c r="A51" s="121"/>
      <c r="B51" s="126" t="s">
        <v>56</v>
      </c>
      <c r="C51" s="173" t="s">
        <v>57</v>
      </c>
      <c r="D51" s="174"/>
      <c r="E51" s="174"/>
      <c r="F51" s="134" t="s">
        <v>26</v>
      </c>
      <c r="G51" s="127"/>
      <c r="H51" s="127"/>
      <c r="I51" s="127">
        <v>0</v>
      </c>
      <c r="J51" s="132" t="str">
        <f>IF(I71=0,"",I51/I71*100)</f>
        <v/>
      </c>
    </row>
    <row r="52" spans="1:10" ht="36.75" customHeight="1" x14ac:dyDescent="0.25">
      <c r="A52" s="121"/>
      <c r="B52" s="126" t="s">
        <v>58</v>
      </c>
      <c r="C52" s="173" t="s">
        <v>59</v>
      </c>
      <c r="D52" s="174"/>
      <c r="E52" s="174"/>
      <c r="F52" s="134" t="s">
        <v>26</v>
      </c>
      <c r="G52" s="127"/>
      <c r="H52" s="127"/>
      <c r="I52" s="127">
        <v>0</v>
      </c>
      <c r="J52" s="132" t="str">
        <f>IF(I71=0,"",I52/I71*100)</f>
        <v/>
      </c>
    </row>
    <row r="53" spans="1:10" ht="36.75" customHeight="1" x14ac:dyDescent="0.25">
      <c r="A53" s="121"/>
      <c r="B53" s="126" t="s">
        <v>60</v>
      </c>
      <c r="C53" s="173" t="s">
        <v>61</v>
      </c>
      <c r="D53" s="174"/>
      <c r="E53" s="174"/>
      <c r="F53" s="134" t="s">
        <v>26</v>
      </c>
      <c r="G53" s="127"/>
      <c r="H53" s="127"/>
      <c r="I53" s="127">
        <v>0</v>
      </c>
      <c r="J53" s="132" t="str">
        <f>IF(I71=0,"",I53/I71*100)</f>
        <v/>
      </c>
    </row>
    <row r="54" spans="1:10" ht="36.75" customHeight="1" x14ac:dyDescent="0.25">
      <c r="A54" s="121"/>
      <c r="B54" s="126" t="s">
        <v>62</v>
      </c>
      <c r="C54" s="173" t="s">
        <v>63</v>
      </c>
      <c r="D54" s="174"/>
      <c r="E54" s="174"/>
      <c r="F54" s="134" t="s">
        <v>26</v>
      </c>
      <c r="G54" s="127"/>
      <c r="H54" s="127"/>
      <c r="I54" s="127">
        <v>0</v>
      </c>
      <c r="J54" s="132" t="str">
        <f>IF(I71=0,"",I54/I71*100)</f>
        <v/>
      </c>
    </row>
    <row r="55" spans="1:10" ht="36.75" customHeight="1" x14ac:dyDescent="0.25">
      <c r="A55" s="121"/>
      <c r="B55" s="126" t="s">
        <v>64</v>
      </c>
      <c r="C55" s="173" t="s">
        <v>65</v>
      </c>
      <c r="D55" s="174"/>
      <c r="E55" s="174"/>
      <c r="F55" s="134" t="s">
        <v>26</v>
      </c>
      <c r="G55" s="127"/>
      <c r="H55" s="127"/>
      <c r="I55" s="127">
        <v>0</v>
      </c>
      <c r="J55" s="132" t="str">
        <f>IF(I71=0,"",I55/I71*100)</f>
        <v/>
      </c>
    </row>
    <row r="56" spans="1:10" ht="36.75" customHeight="1" x14ac:dyDescent="0.25">
      <c r="A56" s="121"/>
      <c r="B56" s="126" t="s">
        <v>66</v>
      </c>
      <c r="C56" s="173" t="s">
        <v>67</v>
      </c>
      <c r="D56" s="174"/>
      <c r="E56" s="174"/>
      <c r="F56" s="134" t="s">
        <v>27</v>
      </c>
      <c r="G56" s="127"/>
      <c r="H56" s="127"/>
      <c r="I56" s="127">
        <v>0</v>
      </c>
      <c r="J56" s="132" t="str">
        <f>IF(I71=0,"",I56/I71*100)</f>
        <v/>
      </c>
    </row>
    <row r="57" spans="1:10" ht="36.75" customHeight="1" x14ac:dyDescent="0.25">
      <c r="A57" s="121"/>
      <c r="B57" s="126" t="s">
        <v>68</v>
      </c>
      <c r="C57" s="173" t="s">
        <v>69</v>
      </c>
      <c r="D57" s="174"/>
      <c r="E57" s="174"/>
      <c r="F57" s="134" t="s">
        <v>27</v>
      </c>
      <c r="G57" s="127"/>
      <c r="H57" s="127"/>
      <c r="I57" s="127">
        <v>0</v>
      </c>
      <c r="J57" s="132" t="str">
        <f>IF(I71=0,"",I57/I71*100)</f>
        <v/>
      </c>
    </row>
    <row r="58" spans="1:10" ht="36.75" customHeight="1" x14ac:dyDescent="0.25">
      <c r="A58" s="121"/>
      <c r="B58" s="126" t="s">
        <v>70</v>
      </c>
      <c r="C58" s="173" t="s">
        <v>71</v>
      </c>
      <c r="D58" s="174"/>
      <c r="E58" s="174"/>
      <c r="F58" s="134" t="s">
        <v>27</v>
      </c>
      <c r="G58" s="127"/>
      <c r="H58" s="127"/>
      <c r="I58" s="127">
        <v>0</v>
      </c>
      <c r="J58" s="132" t="str">
        <f>IF(I71=0,"",I58/I71*100)</f>
        <v/>
      </c>
    </row>
    <row r="59" spans="1:10" ht="36.75" customHeight="1" x14ac:dyDescent="0.25">
      <c r="A59" s="121"/>
      <c r="B59" s="126" t="s">
        <v>72</v>
      </c>
      <c r="C59" s="173" t="s">
        <v>73</v>
      </c>
      <c r="D59" s="174"/>
      <c r="E59" s="174"/>
      <c r="F59" s="134" t="s">
        <v>27</v>
      </c>
      <c r="G59" s="127"/>
      <c r="H59" s="127"/>
      <c r="I59" s="127">
        <v>0</v>
      </c>
      <c r="J59" s="132" t="str">
        <f>IF(I71=0,"",I59/I71*100)</f>
        <v/>
      </c>
    </row>
    <row r="60" spans="1:10" ht="36.75" customHeight="1" x14ac:dyDescent="0.25">
      <c r="A60" s="121"/>
      <c r="B60" s="126" t="s">
        <v>74</v>
      </c>
      <c r="C60" s="173" t="s">
        <v>75</v>
      </c>
      <c r="D60" s="174"/>
      <c r="E60" s="174"/>
      <c r="F60" s="134" t="s">
        <v>27</v>
      </c>
      <c r="G60" s="127"/>
      <c r="H60" s="127"/>
      <c r="I60" s="127">
        <v>0</v>
      </c>
      <c r="J60" s="132" t="str">
        <f>IF(I71=0,"",I60/I71*100)</f>
        <v/>
      </c>
    </row>
    <row r="61" spans="1:10" ht="36.75" customHeight="1" x14ac:dyDescent="0.25">
      <c r="A61" s="121"/>
      <c r="B61" s="126" t="s">
        <v>76</v>
      </c>
      <c r="C61" s="173" t="s">
        <v>77</v>
      </c>
      <c r="D61" s="174"/>
      <c r="E61" s="174"/>
      <c r="F61" s="134" t="s">
        <v>27</v>
      </c>
      <c r="G61" s="127"/>
      <c r="H61" s="127"/>
      <c r="I61" s="127">
        <v>0</v>
      </c>
      <c r="J61" s="132" t="str">
        <f>IF(I71=0,"",I61/I71*100)</f>
        <v/>
      </c>
    </row>
    <row r="62" spans="1:10" ht="36.75" customHeight="1" x14ac:dyDescent="0.25">
      <c r="A62" s="121"/>
      <c r="B62" s="126" t="s">
        <v>78</v>
      </c>
      <c r="C62" s="173" t="s">
        <v>79</v>
      </c>
      <c r="D62" s="174"/>
      <c r="E62" s="174"/>
      <c r="F62" s="134" t="s">
        <v>27</v>
      </c>
      <c r="G62" s="127"/>
      <c r="H62" s="127"/>
      <c r="I62" s="127">
        <v>0</v>
      </c>
      <c r="J62" s="132" t="str">
        <f>IF(I71=0,"",I62/I71*100)</f>
        <v/>
      </c>
    </row>
    <row r="63" spans="1:10" ht="36.75" customHeight="1" x14ac:dyDescent="0.25">
      <c r="A63" s="121"/>
      <c r="B63" s="126" t="s">
        <v>80</v>
      </c>
      <c r="C63" s="173" t="s">
        <v>81</v>
      </c>
      <c r="D63" s="174"/>
      <c r="E63" s="174"/>
      <c r="F63" s="134" t="s">
        <v>27</v>
      </c>
      <c r="G63" s="127"/>
      <c r="H63" s="127"/>
      <c r="I63" s="127">
        <v>0</v>
      </c>
      <c r="J63" s="132" t="str">
        <f>IF(I71=0,"",I63/I71*100)</f>
        <v/>
      </c>
    </row>
    <row r="64" spans="1:10" ht="36.75" customHeight="1" x14ac:dyDescent="0.25">
      <c r="A64" s="121"/>
      <c r="B64" s="126" t="s">
        <v>82</v>
      </c>
      <c r="C64" s="173" t="s">
        <v>83</v>
      </c>
      <c r="D64" s="174"/>
      <c r="E64" s="174"/>
      <c r="F64" s="134" t="s">
        <v>27</v>
      </c>
      <c r="G64" s="127"/>
      <c r="H64" s="127"/>
      <c r="I64" s="127">
        <v>0</v>
      </c>
      <c r="J64" s="132" t="str">
        <f>IF(I71=0,"",I64/I71*100)</f>
        <v/>
      </c>
    </row>
    <row r="65" spans="1:10" ht="36.75" customHeight="1" x14ac:dyDescent="0.25">
      <c r="A65" s="121"/>
      <c r="B65" s="126" t="s">
        <v>84</v>
      </c>
      <c r="C65" s="173" t="s">
        <v>85</v>
      </c>
      <c r="D65" s="174"/>
      <c r="E65" s="174"/>
      <c r="F65" s="134" t="s">
        <v>27</v>
      </c>
      <c r="G65" s="127"/>
      <c r="H65" s="127"/>
      <c r="I65" s="127">
        <v>0</v>
      </c>
      <c r="J65" s="132" t="str">
        <f>IF(I71=0,"",I65/I71*100)</f>
        <v/>
      </c>
    </row>
    <row r="66" spans="1:10" ht="36.75" customHeight="1" x14ac:dyDescent="0.25">
      <c r="A66" s="121"/>
      <c r="B66" s="126" t="s">
        <v>86</v>
      </c>
      <c r="C66" s="173" t="s">
        <v>87</v>
      </c>
      <c r="D66" s="174"/>
      <c r="E66" s="174"/>
      <c r="F66" s="134" t="s">
        <v>28</v>
      </c>
      <c r="G66" s="127"/>
      <c r="H66" s="127"/>
      <c r="I66" s="127">
        <v>0</v>
      </c>
      <c r="J66" s="132" t="str">
        <f>IF(I71=0,"",I66/I71*100)</f>
        <v/>
      </c>
    </row>
    <row r="67" spans="1:10" ht="36.75" customHeight="1" x14ac:dyDescent="0.25">
      <c r="A67" s="121"/>
      <c r="B67" s="126" t="s">
        <v>88</v>
      </c>
      <c r="C67" s="173" t="s">
        <v>89</v>
      </c>
      <c r="D67" s="174"/>
      <c r="E67" s="174"/>
      <c r="F67" s="134" t="s">
        <v>28</v>
      </c>
      <c r="G67" s="127"/>
      <c r="H67" s="127"/>
      <c r="I67" s="127">
        <v>0</v>
      </c>
      <c r="J67" s="132" t="str">
        <f>IF(I71=0,"",I67/I71*100)</f>
        <v/>
      </c>
    </row>
    <row r="68" spans="1:10" ht="36.75" customHeight="1" x14ac:dyDescent="0.25">
      <c r="A68" s="121"/>
      <c r="B68" s="126" t="s">
        <v>90</v>
      </c>
      <c r="C68" s="173" t="s">
        <v>91</v>
      </c>
      <c r="D68" s="174"/>
      <c r="E68" s="174"/>
      <c r="F68" s="134" t="s">
        <v>28</v>
      </c>
      <c r="G68" s="127"/>
      <c r="H68" s="127"/>
      <c r="I68" s="127">
        <v>0</v>
      </c>
      <c r="J68" s="132" t="str">
        <f>IF(I71=0,"",I68/I71*100)</f>
        <v/>
      </c>
    </row>
    <row r="69" spans="1:10" ht="36.75" customHeight="1" x14ac:dyDescent="0.25">
      <c r="A69" s="121"/>
      <c r="B69" s="126" t="s">
        <v>56</v>
      </c>
      <c r="C69" s="173" t="s">
        <v>57</v>
      </c>
      <c r="D69" s="174"/>
      <c r="E69" s="174"/>
      <c r="F69" s="134" t="s">
        <v>92</v>
      </c>
      <c r="G69" s="127"/>
      <c r="H69" s="127"/>
      <c r="I69" s="127">
        <v>0</v>
      </c>
      <c r="J69" s="132" t="str">
        <f>IF(I71=0,"",I69/I71*100)</f>
        <v/>
      </c>
    </row>
    <row r="70" spans="1:10" ht="36.75" customHeight="1" x14ac:dyDescent="0.25">
      <c r="A70" s="121"/>
      <c r="B70" s="126" t="s">
        <v>64</v>
      </c>
      <c r="C70" s="173" t="s">
        <v>65</v>
      </c>
      <c r="D70" s="174"/>
      <c r="E70" s="174"/>
      <c r="F70" s="134" t="s">
        <v>92</v>
      </c>
      <c r="G70" s="127"/>
      <c r="H70" s="127"/>
      <c r="I70" s="127">
        <v>0</v>
      </c>
      <c r="J70" s="132" t="str">
        <f>IF(I71=0,"",I70/I71*100)</f>
        <v/>
      </c>
    </row>
    <row r="71" spans="1:10" ht="25.5" customHeight="1" x14ac:dyDescent="0.25">
      <c r="A71" s="122"/>
      <c r="B71" s="128" t="s">
        <v>1</v>
      </c>
      <c r="C71" s="129"/>
      <c r="D71" s="130"/>
      <c r="E71" s="130"/>
      <c r="F71" s="135"/>
      <c r="G71" s="131"/>
      <c r="H71" s="131"/>
      <c r="I71" s="131">
        <f>SUM(I51:I70)</f>
        <v>0</v>
      </c>
      <c r="J71" s="133">
        <f>SUM(J51:J70)</f>
        <v>0</v>
      </c>
    </row>
    <row r="72" spans="1:10" x14ac:dyDescent="0.25">
      <c r="F72" s="84"/>
      <c r="G72" s="84"/>
      <c r="H72" s="84"/>
      <c r="I72" s="84"/>
      <c r="J72" s="85"/>
    </row>
    <row r="73" spans="1:10" x14ac:dyDescent="0.25">
      <c r="F73" s="84"/>
      <c r="G73" s="84"/>
      <c r="H73" s="84"/>
      <c r="I73" s="84"/>
      <c r="J73" s="85"/>
    </row>
    <row r="74" spans="1:10" x14ac:dyDescent="0.25">
      <c r="F74" s="84"/>
      <c r="G74" s="84"/>
      <c r="H74" s="84"/>
      <c r="I74" s="84"/>
      <c r="J74" s="8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7">
    <mergeCell ref="D2:J2"/>
    <mergeCell ref="D4:J4"/>
    <mergeCell ref="B1:J1"/>
    <mergeCell ref="G26:I26"/>
    <mergeCell ref="G27:I27"/>
    <mergeCell ref="G18:H18"/>
    <mergeCell ref="I17:J17"/>
    <mergeCell ref="I18:J18"/>
    <mergeCell ref="E18:F18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B44:E44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23" t="s">
        <v>7</v>
      </c>
      <c r="B1" s="223"/>
      <c r="C1" s="224"/>
      <c r="D1" s="223"/>
      <c r="E1" s="223"/>
      <c r="F1" s="223"/>
      <c r="G1" s="223"/>
    </row>
    <row r="2" spans="1:7" ht="24.9" customHeight="1" x14ac:dyDescent="0.25">
      <c r="A2" s="50" t="s">
        <v>8</v>
      </c>
      <c r="B2" s="49"/>
      <c r="C2" s="225"/>
      <c r="D2" s="225"/>
      <c r="E2" s="225"/>
      <c r="F2" s="225"/>
      <c r="G2" s="226"/>
    </row>
    <row r="3" spans="1:7" ht="24.9" customHeight="1" x14ac:dyDescent="0.25">
      <c r="A3" s="50" t="s">
        <v>9</v>
      </c>
      <c r="B3" s="49"/>
      <c r="C3" s="225"/>
      <c r="D3" s="225"/>
      <c r="E3" s="225"/>
      <c r="F3" s="225"/>
      <c r="G3" s="226"/>
    </row>
    <row r="4" spans="1:7" ht="24.9" customHeight="1" x14ac:dyDescent="0.25">
      <c r="A4" s="50" t="s">
        <v>10</v>
      </c>
      <c r="B4" s="49"/>
      <c r="C4" s="225"/>
      <c r="D4" s="225"/>
      <c r="E4" s="225"/>
      <c r="F4" s="225"/>
      <c r="G4" s="22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8EFA5-06E1-4AD2-A45B-56701DBA0A6F}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H2"/>
    </sheetView>
  </sheetViews>
  <sheetFormatPr defaultRowHeight="13.2" outlineLevelRow="1" x14ac:dyDescent="0.25"/>
  <cols>
    <col min="1" max="1" width="3.44140625" customWidth="1"/>
    <col min="2" max="2" width="12.6640625" style="119" customWidth="1"/>
    <col min="3" max="3" width="38.33203125" style="119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27" t="s">
        <v>7</v>
      </c>
      <c r="B1" s="227"/>
      <c r="C1" s="227"/>
      <c r="D1" s="227"/>
      <c r="E1" s="227"/>
      <c r="F1" s="227"/>
      <c r="G1" s="227"/>
      <c r="AG1" t="s">
        <v>94</v>
      </c>
    </row>
    <row r="2" spans="1:60" ht="25.2" customHeight="1" x14ac:dyDescent="0.25">
      <c r="A2" s="137" t="s">
        <v>8</v>
      </c>
      <c r="B2" s="49"/>
      <c r="C2" s="234" t="s">
        <v>294</v>
      </c>
      <c r="D2" s="235"/>
      <c r="E2" s="235"/>
      <c r="F2" s="235"/>
      <c r="G2" s="235"/>
      <c r="H2" s="236"/>
      <c r="AG2" t="s">
        <v>95</v>
      </c>
    </row>
    <row r="3" spans="1:60" ht="25.2" customHeight="1" x14ac:dyDescent="0.25">
      <c r="A3" s="137" t="s">
        <v>9</v>
      </c>
      <c r="B3" s="49" t="s">
        <v>44</v>
      </c>
      <c r="C3" s="228" t="s">
        <v>45</v>
      </c>
      <c r="D3" s="229"/>
      <c r="E3" s="229"/>
      <c r="F3" s="229"/>
      <c r="G3" s="230"/>
      <c r="AC3" s="119" t="s">
        <v>95</v>
      </c>
      <c r="AG3" t="s">
        <v>96</v>
      </c>
    </row>
    <row r="4" spans="1:60" ht="25.2" customHeight="1" x14ac:dyDescent="0.25">
      <c r="A4" s="138" t="s">
        <v>10</v>
      </c>
      <c r="B4" s="139" t="s">
        <v>46</v>
      </c>
      <c r="C4" s="231" t="s">
        <v>47</v>
      </c>
      <c r="D4" s="232"/>
      <c r="E4" s="232"/>
      <c r="F4" s="232"/>
      <c r="G4" s="233"/>
      <c r="AG4" t="s">
        <v>97</v>
      </c>
    </row>
    <row r="5" spans="1:60" x14ac:dyDescent="0.25">
      <c r="D5" s="10"/>
    </row>
    <row r="6" spans="1:60" ht="39.6" x14ac:dyDescent="0.25">
      <c r="A6" s="141" t="s">
        <v>98</v>
      </c>
      <c r="B6" s="143" t="s">
        <v>99</v>
      </c>
      <c r="C6" s="143" t="s">
        <v>100</v>
      </c>
      <c r="D6" s="142" t="s">
        <v>101</v>
      </c>
      <c r="E6" s="141" t="s">
        <v>102</v>
      </c>
      <c r="F6" s="140" t="s">
        <v>103</v>
      </c>
      <c r="G6" s="141" t="s">
        <v>31</v>
      </c>
      <c r="H6" s="144" t="s">
        <v>32</v>
      </c>
      <c r="I6" s="144" t="s">
        <v>104</v>
      </c>
      <c r="J6" s="144" t="s">
        <v>33</v>
      </c>
      <c r="K6" s="144" t="s">
        <v>105</v>
      </c>
      <c r="L6" s="144" t="s">
        <v>106</v>
      </c>
      <c r="M6" s="144" t="s">
        <v>107</v>
      </c>
      <c r="N6" s="144" t="s">
        <v>108</v>
      </c>
      <c r="O6" s="144" t="s">
        <v>109</v>
      </c>
      <c r="P6" s="144" t="s">
        <v>110</v>
      </c>
      <c r="Q6" s="144" t="s">
        <v>111</v>
      </c>
      <c r="R6" s="144" t="s">
        <v>112</v>
      </c>
      <c r="S6" s="144" t="s">
        <v>113</v>
      </c>
      <c r="T6" s="144" t="s">
        <v>114</v>
      </c>
      <c r="U6" s="144" t="s">
        <v>115</v>
      </c>
      <c r="V6" s="144" t="s">
        <v>116</v>
      </c>
      <c r="W6" s="144" t="s">
        <v>117</v>
      </c>
      <c r="X6" s="144" t="s">
        <v>118</v>
      </c>
    </row>
    <row r="7" spans="1:60" hidden="1" x14ac:dyDescent="0.25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60" x14ac:dyDescent="0.25">
      <c r="A8" s="150" t="s">
        <v>119</v>
      </c>
      <c r="B8" s="151" t="s">
        <v>74</v>
      </c>
      <c r="C8" s="168" t="s">
        <v>75</v>
      </c>
      <c r="D8" s="152"/>
      <c r="E8" s="153"/>
      <c r="F8" s="154"/>
      <c r="G8" s="155">
        <f>SUMIF(AG9:AG12,"&lt;&gt;NOR",G9:G12)</f>
        <v>0</v>
      </c>
      <c r="H8" s="149"/>
      <c r="I8" s="149">
        <f>SUM(I9:I12)</f>
        <v>0</v>
      </c>
      <c r="J8" s="149"/>
      <c r="K8" s="149">
        <f>SUM(K9:K12)</f>
        <v>0</v>
      </c>
      <c r="L8" s="149"/>
      <c r="M8" s="149">
        <f>SUM(M9:M12)</f>
        <v>0</v>
      </c>
      <c r="N8" s="149"/>
      <c r="O8" s="149">
        <f>SUM(O9:O12)</f>
        <v>0</v>
      </c>
      <c r="P8" s="149"/>
      <c r="Q8" s="149">
        <f>SUM(Q9:Q12)</f>
        <v>0</v>
      </c>
      <c r="R8" s="149"/>
      <c r="S8" s="149"/>
      <c r="T8" s="149"/>
      <c r="U8" s="149"/>
      <c r="V8" s="149">
        <f>SUM(V9:V12)</f>
        <v>0</v>
      </c>
      <c r="W8" s="149"/>
      <c r="X8" s="149"/>
      <c r="AG8" t="s">
        <v>120</v>
      </c>
    </row>
    <row r="9" spans="1:60" outlineLevel="1" x14ac:dyDescent="0.25">
      <c r="A9" s="162">
        <v>1</v>
      </c>
      <c r="B9" s="163" t="s">
        <v>121</v>
      </c>
      <c r="C9" s="169" t="s">
        <v>122</v>
      </c>
      <c r="D9" s="164" t="s">
        <v>123</v>
      </c>
      <c r="E9" s="165">
        <v>10</v>
      </c>
      <c r="F9" s="166">
        <v>0</v>
      </c>
      <c r="G9" s="167">
        <f>ROUND(E9*F9,2)</f>
        <v>0</v>
      </c>
      <c r="H9" s="148">
        <v>0</v>
      </c>
      <c r="I9" s="148">
        <f>ROUND(E9*H9,2)</f>
        <v>0</v>
      </c>
      <c r="J9" s="148">
        <v>0</v>
      </c>
      <c r="K9" s="148">
        <f>ROUND(E9*J9,2)</f>
        <v>0</v>
      </c>
      <c r="L9" s="148">
        <v>21</v>
      </c>
      <c r="M9" s="148">
        <f>G9*(1+L9/100)</f>
        <v>0</v>
      </c>
      <c r="N9" s="148">
        <v>0</v>
      </c>
      <c r="O9" s="148">
        <f>ROUND(E9*N9,2)</f>
        <v>0</v>
      </c>
      <c r="P9" s="148">
        <v>0</v>
      </c>
      <c r="Q9" s="148">
        <f>ROUND(E9*P9,2)</f>
        <v>0</v>
      </c>
      <c r="R9" s="148"/>
      <c r="S9" s="148" t="s">
        <v>124</v>
      </c>
      <c r="T9" s="148" t="s">
        <v>125</v>
      </c>
      <c r="U9" s="148">
        <v>0</v>
      </c>
      <c r="V9" s="148">
        <f>ROUND(E9*U9,2)</f>
        <v>0</v>
      </c>
      <c r="W9" s="148"/>
      <c r="X9" s="148" t="s">
        <v>126</v>
      </c>
      <c r="Y9" s="145"/>
      <c r="Z9" s="145"/>
      <c r="AA9" s="145"/>
      <c r="AB9" s="145"/>
      <c r="AC9" s="145"/>
      <c r="AD9" s="145"/>
      <c r="AE9" s="145"/>
      <c r="AF9" s="145"/>
      <c r="AG9" s="145" t="s">
        <v>127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5">
      <c r="A10" s="162">
        <v>2</v>
      </c>
      <c r="B10" s="163" t="s">
        <v>128</v>
      </c>
      <c r="C10" s="169" t="s">
        <v>129</v>
      </c>
      <c r="D10" s="164" t="s">
        <v>130</v>
      </c>
      <c r="E10" s="165">
        <v>10</v>
      </c>
      <c r="F10" s="166">
        <v>0</v>
      </c>
      <c r="G10" s="167">
        <f>ROUND(E10*F10,2)</f>
        <v>0</v>
      </c>
      <c r="H10" s="148">
        <v>0</v>
      </c>
      <c r="I10" s="148">
        <f>ROUND(E10*H10,2)</f>
        <v>0</v>
      </c>
      <c r="J10" s="148">
        <v>0</v>
      </c>
      <c r="K10" s="148">
        <f>ROUND(E10*J10,2)</f>
        <v>0</v>
      </c>
      <c r="L10" s="148">
        <v>21</v>
      </c>
      <c r="M10" s="148">
        <f>G10*(1+L10/100)</f>
        <v>0</v>
      </c>
      <c r="N10" s="148">
        <v>0</v>
      </c>
      <c r="O10" s="148">
        <f>ROUND(E10*N10,2)</f>
        <v>0</v>
      </c>
      <c r="P10" s="148">
        <v>0</v>
      </c>
      <c r="Q10" s="148">
        <f>ROUND(E10*P10,2)</f>
        <v>0</v>
      </c>
      <c r="R10" s="148"/>
      <c r="S10" s="148" t="s">
        <v>124</v>
      </c>
      <c r="T10" s="148" t="s">
        <v>125</v>
      </c>
      <c r="U10" s="148">
        <v>0</v>
      </c>
      <c r="V10" s="148">
        <f>ROUND(E10*U10,2)</f>
        <v>0</v>
      </c>
      <c r="W10" s="148"/>
      <c r="X10" s="148" t="s">
        <v>126</v>
      </c>
      <c r="Y10" s="145"/>
      <c r="Z10" s="145"/>
      <c r="AA10" s="145"/>
      <c r="AB10" s="145"/>
      <c r="AC10" s="145"/>
      <c r="AD10" s="145"/>
      <c r="AE10" s="145"/>
      <c r="AF10" s="145"/>
      <c r="AG10" s="145" t="s">
        <v>127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outlineLevel="1" x14ac:dyDescent="0.25">
      <c r="A11" s="162">
        <v>3</v>
      </c>
      <c r="B11" s="163" t="s">
        <v>131</v>
      </c>
      <c r="C11" s="169" t="s">
        <v>132</v>
      </c>
      <c r="D11" s="164" t="s">
        <v>123</v>
      </c>
      <c r="E11" s="165">
        <v>10</v>
      </c>
      <c r="F11" s="166">
        <v>0</v>
      </c>
      <c r="G11" s="167">
        <f>ROUND(E11*F11,2)</f>
        <v>0</v>
      </c>
      <c r="H11" s="148">
        <v>0</v>
      </c>
      <c r="I11" s="148">
        <f>ROUND(E11*H11,2)</f>
        <v>0</v>
      </c>
      <c r="J11" s="148">
        <v>0</v>
      </c>
      <c r="K11" s="148">
        <f>ROUND(E11*J11,2)</f>
        <v>0</v>
      </c>
      <c r="L11" s="148">
        <v>21</v>
      </c>
      <c r="M11" s="148">
        <f>G11*(1+L11/100)</f>
        <v>0</v>
      </c>
      <c r="N11" s="148">
        <v>0</v>
      </c>
      <c r="O11" s="148">
        <f>ROUND(E11*N11,2)</f>
        <v>0</v>
      </c>
      <c r="P11" s="148">
        <v>0</v>
      </c>
      <c r="Q11" s="148">
        <f>ROUND(E11*P11,2)</f>
        <v>0</v>
      </c>
      <c r="R11" s="148"/>
      <c r="S11" s="148" t="s">
        <v>124</v>
      </c>
      <c r="T11" s="148" t="s">
        <v>125</v>
      </c>
      <c r="U11" s="148">
        <v>0</v>
      </c>
      <c r="V11" s="148">
        <f>ROUND(E11*U11,2)</f>
        <v>0</v>
      </c>
      <c r="W11" s="148"/>
      <c r="X11" s="148" t="s">
        <v>126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127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outlineLevel="1" x14ac:dyDescent="0.25">
      <c r="A12" s="162">
        <v>4</v>
      </c>
      <c r="B12" s="163" t="s">
        <v>133</v>
      </c>
      <c r="C12" s="169" t="s">
        <v>134</v>
      </c>
      <c r="D12" s="164" t="s">
        <v>135</v>
      </c>
      <c r="E12" s="165">
        <v>1</v>
      </c>
      <c r="F12" s="166">
        <v>0</v>
      </c>
      <c r="G12" s="167">
        <f>ROUND(E12*F12,2)</f>
        <v>0</v>
      </c>
      <c r="H12" s="148">
        <v>0</v>
      </c>
      <c r="I12" s="148">
        <f>ROUND(E12*H12,2)</f>
        <v>0</v>
      </c>
      <c r="J12" s="148">
        <v>0</v>
      </c>
      <c r="K12" s="148">
        <f>ROUND(E12*J12,2)</f>
        <v>0</v>
      </c>
      <c r="L12" s="148">
        <v>21</v>
      </c>
      <c r="M12" s="148">
        <f>G12*(1+L12/100)</f>
        <v>0</v>
      </c>
      <c r="N12" s="148">
        <v>0</v>
      </c>
      <c r="O12" s="148">
        <f>ROUND(E12*N12,2)</f>
        <v>0</v>
      </c>
      <c r="P12" s="148">
        <v>0</v>
      </c>
      <c r="Q12" s="148">
        <f>ROUND(E12*P12,2)</f>
        <v>0</v>
      </c>
      <c r="R12" s="148"/>
      <c r="S12" s="148" t="s">
        <v>124</v>
      </c>
      <c r="T12" s="148" t="s">
        <v>125</v>
      </c>
      <c r="U12" s="148">
        <v>0</v>
      </c>
      <c r="V12" s="148">
        <f>ROUND(E12*U12,2)</f>
        <v>0</v>
      </c>
      <c r="W12" s="148"/>
      <c r="X12" s="148" t="s">
        <v>126</v>
      </c>
      <c r="Y12" s="145"/>
      <c r="Z12" s="145"/>
      <c r="AA12" s="145"/>
      <c r="AB12" s="145"/>
      <c r="AC12" s="145"/>
      <c r="AD12" s="145"/>
      <c r="AE12" s="145"/>
      <c r="AF12" s="145"/>
      <c r="AG12" s="145" t="s">
        <v>127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x14ac:dyDescent="0.25">
      <c r="A13" s="150" t="s">
        <v>119</v>
      </c>
      <c r="B13" s="151" t="s">
        <v>56</v>
      </c>
      <c r="C13" s="168" t="s">
        <v>57</v>
      </c>
      <c r="D13" s="152"/>
      <c r="E13" s="153"/>
      <c r="F13" s="154"/>
      <c r="G13" s="155">
        <f>SUMIF(AG14:AG16,"&lt;&gt;NOR",G14:G16)</f>
        <v>0</v>
      </c>
      <c r="H13" s="149"/>
      <c r="I13" s="149">
        <f>SUM(I14:I16)</f>
        <v>0</v>
      </c>
      <c r="J13" s="149"/>
      <c r="K13" s="149">
        <f>SUM(K14:K16)</f>
        <v>0</v>
      </c>
      <c r="L13" s="149"/>
      <c r="M13" s="149">
        <f>SUM(M14:M16)</f>
        <v>0</v>
      </c>
      <c r="N13" s="149"/>
      <c r="O13" s="149">
        <f>SUM(O14:O16)</f>
        <v>0</v>
      </c>
      <c r="P13" s="149"/>
      <c r="Q13" s="149">
        <f>SUM(Q14:Q16)</f>
        <v>0</v>
      </c>
      <c r="R13" s="149"/>
      <c r="S13" s="149"/>
      <c r="T13" s="149"/>
      <c r="U13" s="149"/>
      <c r="V13" s="149">
        <f>SUM(V14:V16)</f>
        <v>0</v>
      </c>
      <c r="W13" s="149"/>
      <c r="X13" s="149"/>
      <c r="AG13" t="s">
        <v>120</v>
      </c>
    </row>
    <row r="14" spans="1:60" outlineLevel="1" x14ac:dyDescent="0.25">
      <c r="A14" s="162">
        <v>5</v>
      </c>
      <c r="B14" s="163" t="s">
        <v>136</v>
      </c>
      <c r="C14" s="169" t="s">
        <v>137</v>
      </c>
      <c r="D14" s="164" t="s">
        <v>138</v>
      </c>
      <c r="E14" s="165">
        <v>3</v>
      </c>
      <c r="F14" s="166">
        <v>0</v>
      </c>
      <c r="G14" s="167">
        <f>ROUND(E14*F14,2)</f>
        <v>0</v>
      </c>
      <c r="H14" s="148">
        <v>0</v>
      </c>
      <c r="I14" s="148">
        <f>ROUND(E14*H14,2)</f>
        <v>0</v>
      </c>
      <c r="J14" s="148">
        <v>0</v>
      </c>
      <c r="K14" s="148">
        <f>ROUND(E14*J14,2)</f>
        <v>0</v>
      </c>
      <c r="L14" s="148">
        <v>21</v>
      </c>
      <c r="M14" s="148">
        <f>G14*(1+L14/100)</f>
        <v>0</v>
      </c>
      <c r="N14" s="148">
        <v>0</v>
      </c>
      <c r="O14" s="148">
        <f>ROUND(E14*N14,2)</f>
        <v>0</v>
      </c>
      <c r="P14" s="148">
        <v>0</v>
      </c>
      <c r="Q14" s="148">
        <f>ROUND(E14*P14,2)</f>
        <v>0</v>
      </c>
      <c r="R14" s="148"/>
      <c r="S14" s="148" t="s">
        <v>124</v>
      </c>
      <c r="T14" s="148" t="s">
        <v>125</v>
      </c>
      <c r="U14" s="148">
        <v>0</v>
      </c>
      <c r="V14" s="148">
        <f>ROUND(E14*U14,2)</f>
        <v>0</v>
      </c>
      <c r="W14" s="148"/>
      <c r="X14" s="148" t="s">
        <v>126</v>
      </c>
      <c r="Y14" s="145"/>
      <c r="Z14" s="145"/>
      <c r="AA14" s="145"/>
      <c r="AB14" s="145"/>
      <c r="AC14" s="145"/>
      <c r="AD14" s="145"/>
      <c r="AE14" s="145"/>
      <c r="AF14" s="145"/>
      <c r="AG14" s="145" t="s">
        <v>127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outlineLevel="1" x14ac:dyDescent="0.25">
      <c r="A15" s="162">
        <v>6</v>
      </c>
      <c r="B15" s="163" t="s">
        <v>139</v>
      </c>
      <c r="C15" s="169" t="s">
        <v>140</v>
      </c>
      <c r="D15" s="164" t="s">
        <v>138</v>
      </c>
      <c r="E15" s="165">
        <v>4</v>
      </c>
      <c r="F15" s="166">
        <v>0</v>
      </c>
      <c r="G15" s="167">
        <f>ROUND(E15*F15,2)</f>
        <v>0</v>
      </c>
      <c r="H15" s="148">
        <v>0</v>
      </c>
      <c r="I15" s="148">
        <f>ROUND(E15*H15,2)</f>
        <v>0</v>
      </c>
      <c r="J15" s="148">
        <v>0</v>
      </c>
      <c r="K15" s="148">
        <f>ROUND(E15*J15,2)</f>
        <v>0</v>
      </c>
      <c r="L15" s="148">
        <v>21</v>
      </c>
      <c r="M15" s="148">
        <f>G15*(1+L15/100)</f>
        <v>0</v>
      </c>
      <c r="N15" s="148">
        <v>0</v>
      </c>
      <c r="O15" s="148">
        <f>ROUND(E15*N15,2)</f>
        <v>0</v>
      </c>
      <c r="P15" s="148">
        <v>0</v>
      </c>
      <c r="Q15" s="148">
        <f>ROUND(E15*P15,2)</f>
        <v>0</v>
      </c>
      <c r="R15" s="148"/>
      <c r="S15" s="148" t="s">
        <v>124</v>
      </c>
      <c r="T15" s="148" t="s">
        <v>125</v>
      </c>
      <c r="U15" s="148">
        <v>0</v>
      </c>
      <c r="V15" s="148">
        <f>ROUND(E15*U15,2)</f>
        <v>0</v>
      </c>
      <c r="W15" s="148"/>
      <c r="X15" s="148" t="s">
        <v>126</v>
      </c>
      <c r="Y15" s="145"/>
      <c r="Z15" s="145"/>
      <c r="AA15" s="145"/>
      <c r="AB15" s="145"/>
      <c r="AC15" s="145"/>
      <c r="AD15" s="145"/>
      <c r="AE15" s="145"/>
      <c r="AF15" s="145"/>
      <c r="AG15" s="145" t="s">
        <v>127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outlineLevel="1" x14ac:dyDescent="0.25">
      <c r="A16" s="162">
        <v>7</v>
      </c>
      <c r="B16" s="163" t="s">
        <v>141</v>
      </c>
      <c r="C16" s="169" t="s">
        <v>142</v>
      </c>
      <c r="D16" s="164" t="s">
        <v>143</v>
      </c>
      <c r="E16" s="165">
        <v>1</v>
      </c>
      <c r="F16" s="166">
        <v>0</v>
      </c>
      <c r="G16" s="167">
        <f>ROUND(E16*F16,2)</f>
        <v>0</v>
      </c>
      <c r="H16" s="148">
        <v>0</v>
      </c>
      <c r="I16" s="148">
        <f>ROUND(E16*H16,2)</f>
        <v>0</v>
      </c>
      <c r="J16" s="148">
        <v>0</v>
      </c>
      <c r="K16" s="148">
        <f>ROUND(E16*J16,2)</f>
        <v>0</v>
      </c>
      <c r="L16" s="148">
        <v>21</v>
      </c>
      <c r="M16" s="148">
        <f>G16*(1+L16/100)</f>
        <v>0</v>
      </c>
      <c r="N16" s="148">
        <v>0</v>
      </c>
      <c r="O16" s="148">
        <f>ROUND(E16*N16,2)</f>
        <v>0</v>
      </c>
      <c r="P16" s="148">
        <v>0</v>
      </c>
      <c r="Q16" s="148">
        <f>ROUND(E16*P16,2)</f>
        <v>0</v>
      </c>
      <c r="R16" s="148"/>
      <c r="S16" s="148" t="s">
        <v>124</v>
      </c>
      <c r="T16" s="148" t="s">
        <v>125</v>
      </c>
      <c r="U16" s="148">
        <v>0</v>
      </c>
      <c r="V16" s="148">
        <f>ROUND(E16*U16,2)</f>
        <v>0</v>
      </c>
      <c r="W16" s="148"/>
      <c r="X16" s="148" t="s">
        <v>126</v>
      </c>
      <c r="Y16" s="145"/>
      <c r="Z16" s="145"/>
      <c r="AA16" s="145"/>
      <c r="AB16" s="145"/>
      <c r="AC16" s="145"/>
      <c r="AD16" s="145"/>
      <c r="AE16" s="145"/>
      <c r="AF16" s="145"/>
      <c r="AG16" s="145" t="s">
        <v>127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x14ac:dyDescent="0.25">
      <c r="A17" s="150" t="s">
        <v>119</v>
      </c>
      <c r="B17" s="151" t="s">
        <v>86</v>
      </c>
      <c r="C17" s="168" t="s">
        <v>87</v>
      </c>
      <c r="D17" s="152"/>
      <c r="E17" s="153"/>
      <c r="F17" s="154"/>
      <c r="G17" s="155">
        <f>SUMIF(AG18:AG23,"&lt;&gt;NOR",G18:G23)</f>
        <v>0</v>
      </c>
      <c r="H17" s="149"/>
      <c r="I17" s="149">
        <f>SUM(I18:I23)</f>
        <v>0</v>
      </c>
      <c r="J17" s="149"/>
      <c r="K17" s="149">
        <f>SUM(K18:K23)</f>
        <v>0</v>
      </c>
      <c r="L17" s="149"/>
      <c r="M17" s="149">
        <f>SUM(M18:M23)</f>
        <v>0</v>
      </c>
      <c r="N17" s="149"/>
      <c r="O17" s="149">
        <f>SUM(O18:O23)</f>
        <v>0</v>
      </c>
      <c r="P17" s="149"/>
      <c r="Q17" s="149">
        <f>SUM(Q18:Q23)</f>
        <v>0</v>
      </c>
      <c r="R17" s="149"/>
      <c r="S17" s="149"/>
      <c r="T17" s="149"/>
      <c r="U17" s="149"/>
      <c r="V17" s="149">
        <f>SUM(V18:V23)</f>
        <v>0</v>
      </c>
      <c r="W17" s="149"/>
      <c r="X17" s="149"/>
      <c r="AG17" t="s">
        <v>120</v>
      </c>
    </row>
    <row r="18" spans="1:60" outlineLevel="1" x14ac:dyDescent="0.25">
      <c r="A18" s="162">
        <v>8</v>
      </c>
      <c r="B18" s="163" t="s">
        <v>144</v>
      </c>
      <c r="C18" s="169" t="s">
        <v>145</v>
      </c>
      <c r="D18" s="164" t="s">
        <v>146</v>
      </c>
      <c r="E18" s="165">
        <v>10</v>
      </c>
      <c r="F18" s="166">
        <v>0</v>
      </c>
      <c r="G18" s="167">
        <f t="shared" ref="G18:G23" si="0">ROUND(E18*F18,2)</f>
        <v>0</v>
      </c>
      <c r="H18" s="148">
        <v>0</v>
      </c>
      <c r="I18" s="148">
        <f t="shared" ref="I18:I23" si="1">ROUND(E18*H18,2)</f>
        <v>0</v>
      </c>
      <c r="J18" s="148">
        <v>0</v>
      </c>
      <c r="K18" s="148">
        <f t="shared" ref="K18:K23" si="2">ROUND(E18*J18,2)</f>
        <v>0</v>
      </c>
      <c r="L18" s="148">
        <v>21</v>
      </c>
      <c r="M18" s="148">
        <f t="shared" ref="M18:M23" si="3">G18*(1+L18/100)</f>
        <v>0</v>
      </c>
      <c r="N18" s="148">
        <v>0</v>
      </c>
      <c r="O18" s="148">
        <f t="shared" ref="O18:O23" si="4">ROUND(E18*N18,2)</f>
        <v>0</v>
      </c>
      <c r="P18" s="148">
        <v>0</v>
      </c>
      <c r="Q18" s="148">
        <f t="shared" ref="Q18:Q23" si="5">ROUND(E18*P18,2)</f>
        <v>0</v>
      </c>
      <c r="R18" s="148"/>
      <c r="S18" s="148" t="s">
        <v>124</v>
      </c>
      <c r="T18" s="148" t="s">
        <v>125</v>
      </c>
      <c r="U18" s="148">
        <v>0</v>
      </c>
      <c r="V18" s="148">
        <f t="shared" ref="V18:V23" si="6">ROUND(E18*U18,2)</f>
        <v>0</v>
      </c>
      <c r="W18" s="148"/>
      <c r="X18" s="148" t="s">
        <v>126</v>
      </c>
      <c r="Y18" s="145"/>
      <c r="Z18" s="145"/>
      <c r="AA18" s="145"/>
      <c r="AB18" s="145"/>
      <c r="AC18" s="145"/>
      <c r="AD18" s="145"/>
      <c r="AE18" s="145"/>
      <c r="AF18" s="145"/>
      <c r="AG18" s="145" t="s">
        <v>127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5">
      <c r="A19" s="162">
        <v>9</v>
      </c>
      <c r="B19" s="163" t="s">
        <v>147</v>
      </c>
      <c r="C19" s="169" t="s">
        <v>148</v>
      </c>
      <c r="D19" s="164" t="s">
        <v>146</v>
      </c>
      <c r="E19" s="165">
        <v>10</v>
      </c>
      <c r="F19" s="166">
        <v>0</v>
      </c>
      <c r="G19" s="167">
        <f t="shared" si="0"/>
        <v>0</v>
      </c>
      <c r="H19" s="148">
        <v>0</v>
      </c>
      <c r="I19" s="148">
        <f t="shared" si="1"/>
        <v>0</v>
      </c>
      <c r="J19" s="148">
        <v>0</v>
      </c>
      <c r="K19" s="148">
        <f t="shared" si="2"/>
        <v>0</v>
      </c>
      <c r="L19" s="148">
        <v>21</v>
      </c>
      <c r="M19" s="148">
        <f t="shared" si="3"/>
        <v>0</v>
      </c>
      <c r="N19" s="148">
        <v>0</v>
      </c>
      <c r="O19" s="148">
        <f t="shared" si="4"/>
        <v>0</v>
      </c>
      <c r="P19" s="148">
        <v>0</v>
      </c>
      <c r="Q19" s="148">
        <f t="shared" si="5"/>
        <v>0</v>
      </c>
      <c r="R19" s="148"/>
      <c r="S19" s="148" t="s">
        <v>124</v>
      </c>
      <c r="T19" s="148" t="s">
        <v>125</v>
      </c>
      <c r="U19" s="148">
        <v>0</v>
      </c>
      <c r="V19" s="148">
        <f t="shared" si="6"/>
        <v>0</v>
      </c>
      <c r="W19" s="148"/>
      <c r="X19" s="148" t="s">
        <v>126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127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outlineLevel="1" x14ac:dyDescent="0.25">
      <c r="A20" s="162">
        <v>10</v>
      </c>
      <c r="B20" s="163" t="s">
        <v>149</v>
      </c>
      <c r="C20" s="169" t="s">
        <v>150</v>
      </c>
      <c r="D20" s="164" t="s">
        <v>151</v>
      </c>
      <c r="E20" s="165">
        <v>4</v>
      </c>
      <c r="F20" s="166">
        <v>0</v>
      </c>
      <c r="G20" s="167">
        <f t="shared" si="0"/>
        <v>0</v>
      </c>
      <c r="H20" s="148">
        <v>0</v>
      </c>
      <c r="I20" s="148">
        <f t="shared" si="1"/>
        <v>0</v>
      </c>
      <c r="J20" s="148">
        <v>0</v>
      </c>
      <c r="K20" s="148">
        <f t="shared" si="2"/>
        <v>0</v>
      </c>
      <c r="L20" s="148">
        <v>21</v>
      </c>
      <c r="M20" s="148">
        <f t="shared" si="3"/>
        <v>0</v>
      </c>
      <c r="N20" s="148">
        <v>0</v>
      </c>
      <c r="O20" s="148">
        <f t="shared" si="4"/>
        <v>0</v>
      </c>
      <c r="P20" s="148">
        <v>0</v>
      </c>
      <c r="Q20" s="148">
        <f t="shared" si="5"/>
        <v>0</v>
      </c>
      <c r="R20" s="148"/>
      <c r="S20" s="148" t="s">
        <v>124</v>
      </c>
      <c r="T20" s="148" t="s">
        <v>125</v>
      </c>
      <c r="U20" s="148">
        <v>0</v>
      </c>
      <c r="V20" s="148">
        <f t="shared" si="6"/>
        <v>0</v>
      </c>
      <c r="W20" s="148"/>
      <c r="X20" s="148" t="s">
        <v>126</v>
      </c>
      <c r="Y20" s="145"/>
      <c r="Z20" s="145"/>
      <c r="AA20" s="145"/>
      <c r="AB20" s="145"/>
      <c r="AC20" s="145"/>
      <c r="AD20" s="145"/>
      <c r="AE20" s="145"/>
      <c r="AF20" s="145"/>
      <c r="AG20" s="145" t="s">
        <v>127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5">
      <c r="A21" s="162">
        <v>11</v>
      </c>
      <c r="B21" s="163" t="s">
        <v>152</v>
      </c>
      <c r="C21" s="169" t="s">
        <v>153</v>
      </c>
      <c r="D21" s="164" t="s">
        <v>151</v>
      </c>
      <c r="E21" s="165">
        <v>1</v>
      </c>
      <c r="F21" s="166">
        <v>0</v>
      </c>
      <c r="G21" s="167">
        <f t="shared" si="0"/>
        <v>0</v>
      </c>
      <c r="H21" s="148">
        <v>0</v>
      </c>
      <c r="I21" s="148">
        <f t="shared" si="1"/>
        <v>0</v>
      </c>
      <c r="J21" s="148">
        <v>0</v>
      </c>
      <c r="K21" s="148">
        <f t="shared" si="2"/>
        <v>0</v>
      </c>
      <c r="L21" s="148">
        <v>21</v>
      </c>
      <c r="M21" s="148">
        <f t="shared" si="3"/>
        <v>0</v>
      </c>
      <c r="N21" s="148">
        <v>0</v>
      </c>
      <c r="O21" s="148">
        <f t="shared" si="4"/>
        <v>0</v>
      </c>
      <c r="P21" s="148">
        <v>0</v>
      </c>
      <c r="Q21" s="148">
        <f t="shared" si="5"/>
        <v>0</v>
      </c>
      <c r="R21" s="148"/>
      <c r="S21" s="148" t="s">
        <v>124</v>
      </c>
      <c r="T21" s="148" t="s">
        <v>125</v>
      </c>
      <c r="U21" s="148">
        <v>0</v>
      </c>
      <c r="V21" s="148">
        <f t="shared" si="6"/>
        <v>0</v>
      </c>
      <c r="W21" s="148"/>
      <c r="X21" s="148" t="s">
        <v>126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127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outlineLevel="1" x14ac:dyDescent="0.25">
      <c r="A22" s="162">
        <v>12</v>
      </c>
      <c r="B22" s="163" t="s">
        <v>154</v>
      </c>
      <c r="C22" s="169" t="s">
        <v>155</v>
      </c>
      <c r="D22" s="164" t="s">
        <v>151</v>
      </c>
      <c r="E22" s="165">
        <v>1</v>
      </c>
      <c r="F22" s="166">
        <v>0</v>
      </c>
      <c r="G22" s="167">
        <f t="shared" si="0"/>
        <v>0</v>
      </c>
      <c r="H22" s="148">
        <v>0</v>
      </c>
      <c r="I22" s="148">
        <f t="shared" si="1"/>
        <v>0</v>
      </c>
      <c r="J22" s="148">
        <v>0</v>
      </c>
      <c r="K22" s="148">
        <f t="shared" si="2"/>
        <v>0</v>
      </c>
      <c r="L22" s="148">
        <v>21</v>
      </c>
      <c r="M22" s="148">
        <f t="shared" si="3"/>
        <v>0</v>
      </c>
      <c r="N22" s="148">
        <v>5.2999999999999998E-4</v>
      </c>
      <c r="O22" s="148">
        <f t="shared" si="4"/>
        <v>0</v>
      </c>
      <c r="P22" s="148">
        <v>0</v>
      </c>
      <c r="Q22" s="148">
        <f t="shared" si="5"/>
        <v>0</v>
      </c>
      <c r="R22" s="148"/>
      <c r="S22" s="148" t="s">
        <v>124</v>
      </c>
      <c r="T22" s="148" t="s">
        <v>125</v>
      </c>
      <c r="U22" s="148">
        <v>0</v>
      </c>
      <c r="V22" s="148">
        <f t="shared" si="6"/>
        <v>0</v>
      </c>
      <c r="W22" s="148"/>
      <c r="X22" s="148" t="s">
        <v>126</v>
      </c>
      <c r="Y22" s="145"/>
      <c r="Z22" s="145"/>
      <c r="AA22" s="145"/>
      <c r="AB22" s="145"/>
      <c r="AC22" s="145"/>
      <c r="AD22" s="145"/>
      <c r="AE22" s="145"/>
      <c r="AF22" s="145"/>
      <c r="AG22" s="145" t="s">
        <v>127</v>
      </c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45"/>
      <c r="BE22" s="145"/>
      <c r="BF22" s="145"/>
      <c r="BG22" s="145"/>
      <c r="BH22" s="145"/>
    </row>
    <row r="23" spans="1:60" outlineLevel="1" x14ac:dyDescent="0.25">
      <c r="A23" s="162">
        <v>13</v>
      </c>
      <c r="B23" s="163" t="s">
        <v>156</v>
      </c>
      <c r="C23" s="169" t="s">
        <v>157</v>
      </c>
      <c r="D23" s="164" t="s">
        <v>146</v>
      </c>
      <c r="E23" s="165">
        <v>10</v>
      </c>
      <c r="F23" s="166">
        <v>0</v>
      </c>
      <c r="G23" s="167">
        <f t="shared" si="0"/>
        <v>0</v>
      </c>
      <c r="H23" s="148">
        <v>0</v>
      </c>
      <c r="I23" s="148">
        <f t="shared" si="1"/>
        <v>0</v>
      </c>
      <c r="J23" s="148">
        <v>0</v>
      </c>
      <c r="K23" s="148">
        <f t="shared" si="2"/>
        <v>0</v>
      </c>
      <c r="L23" s="148">
        <v>21</v>
      </c>
      <c r="M23" s="148">
        <f t="shared" si="3"/>
        <v>0</v>
      </c>
      <c r="N23" s="148">
        <v>0</v>
      </c>
      <c r="O23" s="148">
        <f t="shared" si="4"/>
        <v>0</v>
      </c>
      <c r="P23" s="148">
        <v>0</v>
      </c>
      <c r="Q23" s="148">
        <f t="shared" si="5"/>
        <v>0</v>
      </c>
      <c r="R23" s="148"/>
      <c r="S23" s="148" t="s">
        <v>124</v>
      </c>
      <c r="T23" s="148" t="s">
        <v>125</v>
      </c>
      <c r="U23" s="148">
        <v>0</v>
      </c>
      <c r="V23" s="148">
        <f t="shared" si="6"/>
        <v>0</v>
      </c>
      <c r="W23" s="148"/>
      <c r="X23" s="148" t="s">
        <v>126</v>
      </c>
      <c r="Y23" s="145"/>
      <c r="Z23" s="145"/>
      <c r="AA23" s="145"/>
      <c r="AB23" s="145"/>
      <c r="AC23" s="145"/>
      <c r="AD23" s="145"/>
      <c r="AE23" s="145"/>
      <c r="AF23" s="145"/>
      <c r="AG23" s="145" t="s">
        <v>127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x14ac:dyDescent="0.25">
      <c r="A24" s="150" t="s">
        <v>119</v>
      </c>
      <c r="B24" s="151" t="s">
        <v>90</v>
      </c>
      <c r="C24" s="168" t="s">
        <v>91</v>
      </c>
      <c r="D24" s="152"/>
      <c r="E24" s="153"/>
      <c r="F24" s="154"/>
      <c r="G24" s="155">
        <f>SUMIF(AG25:AG27,"&lt;&gt;NOR",G25:G27)</f>
        <v>0</v>
      </c>
      <c r="H24" s="149"/>
      <c r="I24" s="149">
        <f>SUM(I25:I27)</f>
        <v>0</v>
      </c>
      <c r="J24" s="149"/>
      <c r="K24" s="149">
        <f>SUM(K25:K27)</f>
        <v>0</v>
      </c>
      <c r="L24" s="149"/>
      <c r="M24" s="149">
        <f>SUM(M25:M27)</f>
        <v>0</v>
      </c>
      <c r="N24" s="149"/>
      <c r="O24" s="149">
        <f>SUM(O25:O27)</f>
        <v>0</v>
      </c>
      <c r="P24" s="149"/>
      <c r="Q24" s="149">
        <f>SUM(Q25:Q27)</f>
        <v>0</v>
      </c>
      <c r="R24" s="149"/>
      <c r="S24" s="149"/>
      <c r="T24" s="149"/>
      <c r="U24" s="149"/>
      <c r="V24" s="149">
        <f>SUM(V25:V27)</f>
        <v>0</v>
      </c>
      <c r="W24" s="149"/>
      <c r="X24" s="149"/>
      <c r="AG24" t="s">
        <v>120</v>
      </c>
    </row>
    <row r="25" spans="1:60" outlineLevel="1" x14ac:dyDescent="0.25">
      <c r="A25" s="162">
        <v>14</v>
      </c>
      <c r="B25" s="163" t="s">
        <v>158</v>
      </c>
      <c r="C25" s="169" t="s">
        <v>159</v>
      </c>
      <c r="D25" s="164" t="s">
        <v>160</v>
      </c>
      <c r="E25" s="165">
        <v>2</v>
      </c>
      <c r="F25" s="166">
        <v>0</v>
      </c>
      <c r="G25" s="167">
        <f>ROUND(E25*F25,2)</f>
        <v>0</v>
      </c>
      <c r="H25" s="148">
        <v>0</v>
      </c>
      <c r="I25" s="148">
        <f>ROUND(E25*H25,2)</f>
        <v>0</v>
      </c>
      <c r="J25" s="148">
        <v>0</v>
      </c>
      <c r="K25" s="148">
        <f>ROUND(E25*J25,2)</f>
        <v>0</v>
      </c>
      <c r="L25" s="148">
        <v>21</v>
      </c>
      <c r="M25" s="148">
        <f>G25*(1+L25/100)</f>
        <v>0</v>
      </c>
      <c r="N25" s="148">
        <v>0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124</v>
      </c>
      <c r="T25" s="148" t="s">
        <v>125</v>
      </c>
      <c r="U25" s="148">
        <v>0</v>
      </c>
      <c r="V25" s="148">
        <f>ROUND(E25*U25,2)</f>
        <v>0</v>
      </c>
      <c r="W25" s="148"/>
      <c r="X25" s="148" t="s">
        <v>126</v>
      </c>
      <c r="Y25" s="145"/>
      <c r="Z25" s="145"/>
      <c r="AA25" s="145"/>
      <c r="AB25" s="145"/>
      <c r="AC25" s="145"/>
      <c r="AD25" s="145"/>
      <c r="AE25" s="145"/>
      <c r="AF25" s="145"/>
      <c r="AG25" s="145" t="s">
        <v>127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5">
      <c r="A26" s="162">
        <v>15</v>
      </c>
      <c r="B26" s="163" t="s">
        <v>161</v>
      </c>
      <c r="C26" s="169" t="s">
        <v>162</v>
      </c>
      <c r="D26" s="164" t="s">
        <v>163</v>
      </c>
      <c r="E26" s="165">
        <v>1</v>
      </c>
      <c r="F26" s="166">
        <v>0</v>
      </c>
      <c r="G26" s="167">
        <f>ROUND(E26*F26,2)</f>
        <v>0</v>
      </c>
      <c r="H26" s="148">
        <v>0</v>
      </c>
      <c r="I26" s="148">
        <f>ROUND(E26*H26,2)</f>
        <v>0</v>
      </c>
      <c r="J26" s="148">
        <v>0</v>
      </c>
      <c r="K26" s="148">
        <f>ROUND(E26*J26,2)</f>
        <v>0</v>
      </c>
      <c r="L26" s="148">
        <v>21</v>
      </c>
      <c r="M26" s="148">
        <f>G26*(1+L26/100)</f>
        <v>0</v>
      </c>
      <c r="N26" s="148">
        <v>0</v>
      </c>
      <c r="O26" s="148">
        <f>ROUND(E26*N26,2)</f>
        <v>0</v>
      </c>
      <c r="P26" s="148">
        <v>0</v>
      </c>
      <c r="Q26" s="148">
        <f>ROUND(E26*P26,2)</f>
        <v>0</v>
      </c>
      <c r="R26" s="148"/>
      <c r="S26" s="148" t="s">
        <v>124</v>
      </c>
      <c r="T26" s="148" t="s">
        <v>125</v>
      </c>
      <c r="U26" s="148">
        <v>0</v>
      </c>
      <c r="V26" s="148">
        <f>ROUND(E26*U26,2)</f>
        <v>0</v>
      </c>
      <c r="W26" s="148"/>
      <c r="X26" s="148" t="s">
        <v>126</v>
      </c>
      <c r="Y26" s="145"/>
      <c r="Z26" s="145"/>
      <c r="AA26" s="145"/>
      <c r="AB26" s="145"/>
      <c r="AC26" s="145"/>
      <c r="AD26" s="145"/>
      <c r="AE26" s="145"/>
      <c r="AF26" s="145"/>
      <c r="AG26" s="145" t="s">
        <v>127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5">
      <c r="A27" s="162">
        <v>16</v>
      </c>
      <c r="B27" s="163" t="s">
        <v>164</v>
      </c>
      <c r="C27" s="169" t="s">
        <v>165</v>
      </c>
      <c r="D27" s="164" t="s">
        <v>166</v>
      </c>
      <c r="E27" s="165">
        <v>1</v>
      </c>
      <c r="F27" s="166">
        <v>0</v>
      </c>
      <c r="G27" s="167">
        <f>ROUND(E27*F27,2)</f>
        <v>0</v>
      </c>
      <c r="H27" s="148">
        <v>0</v>
      </c>
      <c r="I27" s="148">
        <f>ROUND(E27*H27,2)</f>
        <v>0</v>
      </c>
      <c r="J27" s="148">
        <v>0</v>
      </c>
      <c r="K27" s="148">
        <f>ROUND(E27*J27,2)</f>
        <v>0</v>
      </c>
      <c r="L27" s="148">
        <v>21</v>
      </c>
      <c r="M27" s="148">
        <f>G27*(1+L27/100)</f>
        <v>0</v>
      </c>
      <c r="N27" s="148">
        <v>0</v>
      </c>
      <c r="O27" s="148">
        <f>ROUND(E27*N27,2)</f>
        <v>0</v>
      </c>
      <c r="P27" s="148">
        <v>0</v>
      </c>
      <c r="Q27" s="148">
        <f>ROUND(E27*P27,2)</f>
        <v>0</v>
      </c>
      <c r="R27" s="148"/>
      <c r="S27" s="148" t="s">
        <v>124</v>
      </c>
      <c r="T27" s="148" t="s">
        <v>125</v>
      </c>
      <c r="U27" s="148">
        <v>0</v>
      </c>
      <c r="V27" s="148">
        <f>ROUND(E27*U27,2)</f>
        <v>0</v>
      </c>
      <c r="W27" s="148"/>
      <c r="X27" s="148" t="s">
        <v>126</v>
      </c>
      <c r="Y27" s="145"/>
      <c r="Z27" s="145"/>
      <c r="AA27" s="145"/>
      <c r="AB27" s="145"/>
      <c r="AC27" s="145"/>
      <c r="AD27" s="145"/>
      <c r="AE27" s="145"/>
      <c r="AF27" s="145"/>
      <c r="AG27" s="145" t="s">
        <v>127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x14ac:dyDescent="0.25">
      <c r="A28" s="150" t="s">
        <v>119</v>
      </c>
      <c r="B28" s="151" t="s">
        <v>64</v>
      </c>
      <c r="C28" s="168" t="s">
        <v>65</v>
      </c>
      <c r="D28" s="152"/>
      <c r="E28" s="153"/>
      <c r="F28" s="154"/>
      <c r="G28" s="155">
        <f>SUMIF(AG29:AG29,"&lt;&gt;NOR",G29:G29)</f>
        <v>0</v>
      </c>
      <c r="H28" s="149"/>
      <c r="I28" s="149">
        <f>SUM(I29:I29)</f>
        <v>0</v>
      </c>
      <c r="J28" s="149"/>
      <c r="K28" s="149">
        <f>SUM(K29:K29)</f>
        <v>0</v>
      </c>
      <c r="L28" s="149"/>
      <c r="M28" s="149">
        <f>SUM(M29:M29)</f>
        <v>0</v>
      </c>
      <c r="N28" s="149"/>
      <c r="O28" s="149">
        <f>SUM(O29:O29)</f>
        <v>0</v>
      </c>
      <c r="P28" s="149"/>
      <c r="Q28" s="149">
        <f>SUM(Q29:Q29)</f>
        <v>0</v>
      </c>
      <c r="R28" s="149"/>
      <c r="S28" s="149"/>
      <c r="T28" s="149"/>
      <c r="U28" s="149"/>
      <c r="V28" s="149">
        <f>SUM(V29:V29)</f>
        <v>0</v>
      </c>
      <c r="W28" s="149"/>
      <c r="X28" s="149"/>
      <c r="AG28" t="s">
        <v>120</v>
      </c>
    </row>
    <row r="29" spans="1:60" outlineLevel="1" x14ac:dyDescent="0.25">
      <c r="A29" s="162">
        <v>17</v>
      </c>
      <c r="B29" s="163" t="s">
        <v>167</v>
      </c>
      <c r="C29" s="169" t="s">
        <v>168</v>
      </c>
      <c r="D29" s="164" t="s">
        <v>160</v>
      </c>
      <c r="E29" s="165">
        <v>20</v>
      </c>
      <c r="F29" s="166">
        <v>0</v>
      </c>
      <c r="G29" s="167">
        <f>ROUND(E29*F29,2)</f>
        <v>0</v>
      </c>
      <c r="H29" s="148">
        <v>0</v>
      </c>
      <c r="I29" s="148">
        <f>ROUND(E29*H29,2)</f>
        <v>0</v>
      </c>
      <c r="J29" s="148">
        <v>0</v>
      </c>
      <c r="K29" s="148">
        <f>ROUND(E29*J29,2)</f>
        <v>0</v>
      </c>
      <c r="L29" s="148">
        <v>21</v>
      </c>
      <c r="M29" s="148">
        <f>G29*(1+L29/100)</f>
        <v>0</v>
      </c>
      <c r="N29" s="148">
        <v>0</v>
      </c>
      <c r="O29" s="148">
        <f>ROUND(E29*N29,2)</f>
        <v>0</v>
      </c>
      <c r="P29" s="148">
        <v>0</v>
      </c>
      <c r="Q29" s="148">
        <f>ROUND(E29*P29,2)</f>
        <v>0</v>
      </c>
      <c r="R29" s="148"/>
      <c r="S29" s="148" t="s">
        <v>124</v>
      </c>
      <c r="T29" s="148" t="s">
        <v>125</v>
      </c>
      <c r="U29" s="148">
        <v>0</v>
      </c>
      <c r="V29" s="148">
        <f>ROUND(E29*U29,2)</f>
        <v>0</v>
      </c>
      <c r="W29" s="148"/>
      <c r="X29" s="148" t="s">
        <v>126</v>
      </c>
      <c r="Y29" s="145"/>
      <c r="Z29" s="145"/>
      <c r="AA29" s="145"/>
      <c r="AB29" s="145"/>
      <c r="AC29" s="145"/>
      <c r="AD29" s="145"/>
      <c r="AE29" s="145"/>
      <c r="AF29" s="145"/>
      <c r="AG29" s="145" t="s">
        <v>127</v>
      </c>
      <c r="AH29" s="145"/>
      <c r="AI29" s="145"/>
      <c r="AJ29" s="145"/>
      <c r="AK29" s="145"/>
      <c r="AL29" s="145"/>
      <c r="AM29" s="145"/>
      <c r="AN29" s="145"/>
      <c r="AO29" s="145"/>
      <c r="AP29" s="145"/>
      <c r="AQ29" s="145"/>
      <c r="AR29" s="145"/>
      <c r="AS29" s="145"/>
      <c r="AT29" s="145"/>
      <c r="AU29" s="145"/>
      <c r="AV29" s="145"/>
      <c r="AW29" s="145"/>
      <c r="AX29" s="145"/>
      <c r="AY29" s="145"/>
      <c r="AZ29" s="145"/>
      <c r="BA29" s="145"/>
      <c r="BB29" s="145"/>
      <c r="BC29" s="145"/>
      <c r="BD29" s="145"/>
      <c r="BE29" s="145"/>
      <c r="BF29" s="145"/>
      <c r="BG29" s="145"/>
      <c r="BH29" s="145"/>
    </row>
    <row r="30" spans="1:60" x14ac:dyDescent="0.25">
      <c r="A30" s="150" t="s">
        <v>119</v>
      </c>
      <c r="B30" s="151" t="s">
        <v>76</v>
      </c>
      <c r="C30" s="168" t="s">
        <v>77</v>
      </c>
      <c r="D30" s="152"/>
      <c r="E30" s="153"/>
      <c r="F30" s="154"/>
      <c r="G30" s="155">
        <f>SUMIF(AG31:AG31,"&lt;&gt;NOR",G31:G31)</f>
        <v>0</v>
      </c>
      <c r="H30" s="149"/>
      <c r="I30" s="149">
        <f>SUM(I31:I31)</f>
        <v>0</v>
      </c>
      <c r="J30" s="149"/>
      <c r="K30" s="149">
        <f>SUM(K31:K31)</f>
        <v>0</v>
      </c>
      <c r="L30" s="149"/>
      <c r="M30" s="149">
        <f>SUM(M31:M31)</f>
        <v>0</v>
      </c>
      <c r="N30" s="149"/>
      <c r="O30" s="149">
        <f>SUM(O31:O31)</f>
        <v>0</v>
      </c>
      <c r="P30" s="149"/>
      <c r="Q30" s="149">
        <f>SUM(Q31:Q31)</f>
        <v>0</v>
      </c>
      <c r="R30" s="149"/>
      <c r="S30" s="149"/>
      <c r="T30" s="149"/>
      <c r="U30" s="149"/>
      <c r="V30" s="149">
        <f>SUM(V31:V31)</f>
        <v>0</v>
      </c>
      <c r="W30" s="149"/>
      <c r="X30" s="149"/>
      <c r="AG30" t="s">
        <v>120</v>
      </c>
    </row>
    <row r="31" spans="1:60" outlineLevel="1" x14ac:dyDescent="0.25">
      <c r="A31" s="162">
        <v>18</v>
      </c>
      <c r="B31" s="163" t="s">
        <v>169</v>
      </c>
      <c r="C31" s="169" t="s">
        <v>170</v>
      </c>
      <c r="D31" s="164" t="s">
        <v>171</v>
      </c>
      <c r="E31" s="165">
        <v>1</v>
      </c>
      <c r="F31" s="166">
        <v>0</v>
      </c>
      <c r="G31" s="167">
        <f>ROUND(E31*F31,2)</f>
        <v>0</v>
      </c>
      <c r="H31" s="148">
        <v>0</v>
      </c>
      <c r="I31" s="148">
        <f>ROUND(E31*H31,2)</f>
        <v>0</v>
      </c>
      <c r="J31" s="148">
        <v>0</v>
      </c>
      <c r="K31" s="148">
        <f>ROUND(E31*J31,2)</f>
        <v>0</v>
      </c>
      <c r="L31" s="148">
        <v>21</v>
      </c>
      <c r="M31" s="148">
        <f>G31*(1+L31/100)</f>
        <v>0</v>
      </c>
      <c r="N31" s="148">
        <v>5.1000000000000004E-4</v>
      </c>
      <c r="O31" s="148">
        <f>ROUND(E31*N31,2)</f>
        <v>0</v>
      </c>
      <c r="P31" s="148">
        <v>0</v>
      </c>
      <c r="Q31" s="148">
        <f>ROUND(E31*P31,2)</f>
        <v>0</v>
      </c>
      <c r="R31" s="148"/>
      <c r="S31" s="148" t="s">
        <v>124</v>
      </c>
      <c r="T31" s="148" t="s">
        <v>125</v>
      </c>
      <c r="U31" s="148">
        <v>0</v>
      </c>
      <c r="V31" s="148">
        <f>ROUND(E31*U31,2)</f>
        <v>0</v>
      </c>
      <c r="W31" s="148"/>
      <c r="X31" s="148" t="s">
        <v>126</v>
      </c>
      <c r="Y31" s="145"/>
      <c r="Z31" s="145"/>
      <c r="AA31" s="145"/>
      <c r="AB31" s="145"/>
      <c r="AC31" s="145"/>
      <c r="AD31" s="145"/>
      <c r="AE31" s="145"/>
      <c r="AF31" s="145"/>
      <c r="AG31" s="145" t="s">
        <v>127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x14ac:dyDescent="0.25">
      <c r="A32" s="150" t="s">
        <v>119</v>
      </c>
      <c r="B32" s="151" t="s">
        <v>78</v>
      </c>
      <c r="C32" s="168" t="s">
        <v>79</v>
      </c>
      <c r="D32" s="152"/>
      <c r="E32" s="153"/>
      <c r="F32" s="154"/>
      <c r="G32" s="155">
        <f>SUMIF(AG33:AG34,"&lt;&gt;NOR",G33:G34)</f>
        <v>0</v>
      </c>
      <c r="H32" s="149"/>
      <c r="I32" s="149">
        <f>SUM(I33:I34)</f>
        <v>0</v>
      </c>
      <c r="J32" s="149"/>
      <c r="K32" s="149">
        <f>SUM(K33:K34)</f>
        <v>0</v>
      </c>
      <c r="L32" s="149"/>
      <c r="M32" s="149">
        <f>SUM(M33:M34)</f>
        <v>0</v>
      </c>
      <c r="N32" s="149"/>
      <c r="O32" s="149">
        <f>SUM(O33:O34)</f>
        <v>0</v>
      </c>
      <c r="P32" s="149"/>
      <c r="Q32" s="149">
        <f>SUM(Q33:Q34)</f>
        <v>0</v>
      </c>
      <c r="R32" s="149"/>
      <c r="S32" s="149"/>
      <c r="T32" s="149"/>
      <c r="U32" s="149"/>
      <c r="V32" s="149">
        <f>SUM(V33:V34)</f>
        <v>0</v>
      </c>
      <c r="W32" s="149"/>
      <c r="X32" s="149"/>
      <c r="AG32" t="s">
        <v>120</v>
      </c>
    </row>
    <row r="33" spans="1:60" outlineLevel="1" x14ac:dyDescent="0.25">
      <c r="A33" s="162">
        <v>19</v>
      </c>
      <c r="B33" s="163" t="s">
        <v>172</v>
      </c>
      <c r="C33" s="169" t="s">
        <v>173</v>
      </c>
      <c r="D33" s="164" t="s">
        <v>160</v>
      </c>
      <c r="E33" s="165">
        <v>4</v>
      </c>
      <c r="F33" s="166">
        <v>0</v>
      </c>
      <c r="G33" s="167">
        <f>ROUND(E33*F33,2)</f>
        <v>0</v>
      </c>
      <c r="H33" s="148">
        <v>0</v>
      </c>
      <c r="I33" s="148">
        <f>ROUND(E33*H33,2)</f>
        <v>0</v>
      </c>
      <c r="J33" s="148">
        <v>0</v>
      </c>
      <c r="K33" s="148">
        <f>ROUND(E33*J33,2)</f>
        <v>0</v>
      </c>
      <c r="L33" s="148">
        <v>21</v>
      </c>
      <c r="M33" s="148">
        <f>G33*(1+L33/100)</f>
        <v>0</v>
      </c>
      <c r="N33" s="148">
        <v>0</v>
      </c>
      <c r="O33" s="148">
        <f>ROUND(E33*N33,2)</f>
        <v>0</v>
      </c>
      <c r="P33" s="148">
        <v>0</v>
      </c>
      <c r="Q33" s="148">
        <f>ROUND(E33*P33,2)</f>
        <v>0</v>
      </c>
      <c r="R33" s="148"/>
      <c r="S33" s="148" t="s">
        <v>124</v>
      </c>
      <c r="T33" s="148" t="s">
        <v>125</v>
      </c>
      <c r="U33" s="148">
        <v>0</v>
      </c>
      <c r="V33" s="148">
        <f>ROUND(E33*U33,2)</f>
        <v>0</v>
      </c>
      <c r="W33" s="148"/>
      <c r="X33" s="148" t="s">
        <v>126</v>
      </c>
      <c r="Y33" s="145"/>
      <c r="Z33" s="145"/>
      <c r="AA33" s="145"/>
      <c r="AB33" s="145"/>
      <c r="AC33" s="145"/>
      <c r="AD33" s="145"/>
      <c r="AE33" s="145"/>
      <c r="AF33" s="145"/>
      <c r="AG33" s="145" t="s">
        <v>127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5">
      <c r="A34" s="162">
        <v>20</v>
      </c>
      <c r="B34" s="163" t="s">
        <v>174</v>
      </c>
      <c r="C34" s="169" t="s">
        <v>175</v>
      </c>
      <c r="D34" s="164" t="s">
        <v>160</v>
      </c>
      <c r="E34" s="165">
        <v>2</v>
      </c>
      <c r="F34" s="166">
        <v>0</v>
      </c>
      <c r="G34" s="167">
        <f>ROUND(E34*F34,2)</f>
        <v>0</v>
      </c>
      <c r="H34" s="148">
        <v>0</v>
      </c>
      <c r="I34" s="148">
        <f>ROUND(E34*H34,2)</f>
        <v>0</v>
      </c>
      <c r="J34" s="148">
        <v>0</v>
      </c>
      <c r="K34" s="148">
        <f>ROUND(E34*J34,2)</f>
        <v>0</v>
      </c>
      <c r="L34" s="148">
        <v>21</v>
      </c>
      <c r="M34" s="148">
        <f>G34*(1+L34/100)</f>
        <v>0</v>
      </c>
      <c r="N34" s="148">
        <v>0</v>
      </c>
      <c r="O34" s="148">
        <f>ROUND(E34*N34,2)</f>
        <v>0</v>
      </c>
      <c r="P34" s="148">
        <v>0</v>
      </c>
      <c r="Q34" s="148">
        <f>ROUND(E34*P34,2)</f>
        <v>0</v>
      </c>
      <c r="R34" s="148"/>
      <c r="S34" s="148" t="s">
        <v>124</v>
      </c>
      <c r="T34" s="148" t="s">
        <v>125</v>
      </c>
      <c r="U34" s="148">
        <v>0</v>
      </c>
      <c r="V34" s="148">
        <f>ROUND(E34*U34,2)</f>
        <v>0</v>
      </c>
      <c r="W34" s="148"/>
      <c r="X34" s="148" t="s">
        <v>126</v>
      </c>
      <c r="Y34" s="145"/>
      <c r="Z34" s="145"/>
      <c r="AA34" s="145"/>
      <c r="AB34" s="145"/>
      <c r="AC34" s="145"/>
      <c r="AD34" s="145"/>
      <c r="AE34" s="145"/>
      <c r="AF34" s="145"/>
      <c r="AG34" s="145" t="s">
        <v>127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x14ac:dyDescent="0.25">
      <c r="A35" s="150" t="s">
        <v>119</v>
      </c>
      <c r="B35" s="151" t="s">
        <v>82</v>
      </c>
      <c r="C35" s="168" t="s">
        <v>83</v>
      </c>
      <c r="D35" s="152"/>
      <c r="E35" s="153"/>
      <c r="F35" s="154"/>
      <c r="G35" s="155">
        <f>SUMIF(AG36:AG39,"&lt;&gt;NOR",G36:G39)</f>
        <v>0</v>
      </c>
      <c r="H35" s="149"/>
      <c r="I35" s="149">
        <f>SUM(I36:I39)</f>
        <v>0</v>
      </c>
      <c r="J35" s="149"/>
      <c r="K35" s="149">
        <f>SUM(K36:K39)</f>
        <v>0</v>
      </c>
      <c r="L35" s="149"/>
      <c r="M35" s="149">
        <f>SUM(M36:M39)</f>
        <v>0</v>
      </c>
      <c r="N35" s="149"/>
      <c r="O35" s="149">
        <f>SUM(O36:O39)</f>
        <v>0</v>
      </c>
      <c r="P35" s="149"/>
      <c r="Q35" s="149">
        <f>SUM(Q36:Q39)</f>
        <v>0</v>
      </c>
      <c r="R35" s="149"/>
      <c r="S35" s="149"/>
      <c r="T35" s="149"/>
      <c r="U35" s="149"/>
      <c r="V35" s="149">
        <f>SUM(V36:V39)</f>
        <v>0</v>
      </c>
      <c r="W35" s="149"/>
      <c r="X35" s="149"/>
      <c r="AG35" t="s">
        <v>120</v>
      </c>
    </row>
    <row r="36" spans="1:60" outlineLevel="1" x14ac:dyDescent="0.25">
      <c r="A36" s="162">
        <v>21</v>
      </c>
      <c r="B36" s="163" t="s">
        <v>176</v>
      </c>
      <c r="C36" s="169" t="s">
        <v>177</v>
      </c>
      <c r="D36" s="164" t="s">
        <v>171</v>
      </c>
      <c r="E36" s="165">
        <v>1</v>
      </c>
      <c r="F36" s="166">
        <v>0</v>
      </c>
      <c r="G36" s="167">
        <f>ROUND(E36*F36,2)</f>
        <v>0</v>
      </c>
      <c r="H36" s="148">
        <v>0</v>
      </c>
      <c r="I36" s="148">
        <f>ROUND(E36*H36,2)</f>
        <v>0</v>
      </c>
      <c r="J36" s="148">
        <v>0</v>
      </c>
      <c r="K36" s="148">
        <f>ROUND(E36*J36,2)</f>
        <v>0</v>
      </c>
      <c r="L36" s="148">
        <v>21</v>
      </c>
      <c r="M36" s="148">
        <f>G36*(1+L36/100)</f>
        <v>0</v>
      </c>
      <c r="N36" s="148">
        <v>0</v>
      </c>
      <c r="O36" s="148">
        <f>ROUND(E36*N36,2)</f>
        <v>0</v>
      </c>
      <c r="P36" s="148">
        <v>2.0999999999999999E-3</v>
      </c>
      <c r="Q36" s="148">
        <f>ROUND(E36*P36,2)</f>
        <v>0</v>
      </c>
      <c r="R36" s="148"/>
      <c r="S36" s="148" t="s">
        <v>124</v>
      </c>
      <c r="T36" s="148" t="s">
        <v>125</v>
      </c>
      <c r="U36" s="148">
        <v>0</v>
      </c>
      <c r="V36" s="148">
        <f>ROUND(E36*U36,2)</f>
        <v>0</v>
      </c>
      <c r="W36" s="148"/>
      <c r="X36" s="148" t="s">
        <v>126</v>
      </c>
      <c r="Y36" s="145"/>
      <c r="Z36" s="145"/>
      <c r="AA36" s="145"/>
      <c r="AB36" s="145"/>
      <c r="AC36" s="145"/>
      <c r="AD36" s="145"/>
      <c r="AE36" s="145"/>
      <c r="AF36" s="145"/>
      <c r="AG36" s="145" t="s">
        <v>127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5">
      <c r="A37" s="162">
        <v>22</v>
      </c>
      <c r="B37" s="163" t="s">
        <v>178</v>
      </c>
      <c r="C37" s="169" t="s">
        <v>179</v>
      </c>
      <c r="D37" s="164" t="s">
        <v>151</v>
      </c>
      <c r="E37" s="165">
        <v>1</v>
      </c>
      <c r="F37" s="166">
        <v>0</v>
      </c>
      <c r="G37" s="167">
        <f>ROUND(E37*F37,2)</f>
        <v>0</v>
      </c>
      <c r="H37" s="148">
        <v>0</v>
      </c>
      <c r="I37" s="148">
        <f>ROUND(E37*H37,2)</f>
        <v>0</v>
      </c>
      <c r="J37" s="148">
        <v>0</v>
      </c>
      <c r="K37" s="148">
        <f>ROUND(E37*J37,2)</f>
        <v>0</v>
      </c>
      <c r="L37" s="148">
        <v>21</v>
      </c>
      <c r="M37" s="148">
        <f>G37*(1+L37/100)</f>
        <v>0</v>
      </c>
      <c r="N37" s="148">
        <v>5.0000000000000001E-4</v>
      </c>
      <c r="O37" s="148">
        <f>ROUND(E37*N37,2)</f>
        <v>0</v>
      </c>
      <c r="P37" s="148">
        <v>0</v>
      </c>
      <c r="Q37" s="148">
        <f>ROUND(E37*P37,2)</f>
        <v>0</v>
      </c>
      <c r="R37" s="148"/>
      <c r="S37" s="148" t="s">
        <v>124</v>
      </c>
      <c r="T37" s="148" t="s">
        <v>125</v>
      </c>
      <c r="U37" s="148">
        <v>0</v>
      </c>
      <c r="V37" s="148">
        <f>ROUND(E37*U37,2)</f>
        <v>0</v>
      </c>
      <c r="W37" s="148"/>
      <c r="X37" s="148" t="s">
        <v>126</v>
      </c>
      <c r="Y37" s="145"/>
      <c r="Z37" s="145"/>
      <c r="AA37" s="145"/>
      <c r="AB37" s="145"/>
      <c r="AC37" s="145"/>
      <c r="AD37" s="145"/>
      <c r="AE37" s="145"/>
      <c r="AF37" s="145"/>
      <c r="AG37" s="145" t="s">
        <v>127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ht="30.6" outlineLevel="1" x14ac:dyDescent="0.25">
      <c r="A38" s="162">
        <v>23</v>
      </c>
      <c r="B38" s="163" t="s">
        <v>180</v>
      </c>
      <c r="C38" s="169" t="s">
        <v>181</v>
      </c>
      <c r="D38" s="164" t="s">
        <v>146</v>
      </c>
      <c r="E38" s="165">
        <v>0.5</v>
      </c>
      <c r="F38" s="166">
        <v>0</v>
      </c>
      <c r="G38" s="167">
        <f>ROUND(E38*F38,2)</f>
        <v>0</v>
      </c>
      <c r="H38" s="148">
        <v>0</v>
      </c>
      <c r="I38" s="148">
        <f>ROUND(E38*H38,2)</f>
        <v>0</v>
      </c>
      <c r="J38" s="148">
        <v>0</v>
      </c>
      <c r="K38" s="148">
        <f>ROUND(E38*J38,2)</f>
        <v>0</v>
      </c>
      <c r="L38" s="148">
        <v>21</v>
      </c>
      <c r="M38" s="148">
        <f>G38*(1+L38/100)</f>
        <v>0</v>
      </c>
      <c r="N38" s="148">
        <v>1.99E-3</v>
      </c>
      <c r="O38" s="148">
        <f>ROUND(E38*N38,2)</f>
        <v>0</v>
      </c>
      <c r="P38" s="148">
        <v>0</v>
      </c>
      <c r="Q38" s="148">
        <f>ROUND(E38*P38,2)</f>
        <v>0</v>
      </c>
      <c r="R38" s="148" t="s">
        <v>182</v>
      </c>
      <c r="S38" s="148" t="s">
        <v>183</v>
      </c>
      <c r="T38" s="148" t="s">
        <v>125</v>
      </c>
      <c r="U38" s="148">
        <v>0</v>
      </c>
      <c r="V38" s="148">
        <f>ROUND(E38*U38,2)</f>
        <v>0</v>
      </c>
      <c r="W38" s="148"/>
      <c r="X38" s="148" t="s">
        <v>126</v>
      </c>
      <c r="Y38" s="145"/>
      <c r="Z38" s="145"/>
      <c r="AA38" s="145"/>
      <c r="AB38" s="145"/>
      <c r="AC38" s="145"/>
      <c r="AD38" s="145"/>
      <c r="AE38" s="145"/>
      <c r="AF38" s="145"/>
      <c r="AG38" s="145" t="s">
        <v>127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5">
      <c r="A39" s="162">
        <v>24</v>
      </c>
      <c r="B39" s="163" t="s">
        <v>184</v>
      </c>
      <c r="C39" s="169" t="s">
        <v>185</v>
      </c>
      <c r="D39" s="164" t="s">
        <v>146</v>
      </c>
      <c r="E39" s="165">
        <v>3</v>
      </c>
      <c r="F39" s="166">
        <v>0</v>
      </c>
      <c r="G39" s="167">
        <f>ROUND(E39*F39,2)</f>
        <v>0</v>
      </c>
      <c r="H39" s="148">
        <v>0</v>
      </c>
      <c r="I39" s="148">
        <f>ROUND(E39*H39,2)</f>
        <v>0</v>
      </c>
      <c r="J39" s="148">
        <v>0</v>
      </c>
      <c r="K39" s="148">
        <f>ROUND(E39*J39,2)</f>
        <v>0</v>
      </c>
      <c r="L39" s="148">
        <v>21</v>
      </c>
      <c r="M39" s="148">
        <f>G39*(1+L39/100)</f>
        <v>0</v>
      </c>
      <c r="N39" s="148">
        <v>0</v>
      </c>
      <c r="O39" s="148">
        <f>ROUND(E39*N39,2)</f>
        <v>0</v>
      </c>
      <c r="P39" s="148">
        <v>0</v>
      </c>
      <c r="Q39" s="148">
        <f>ROUND(E39*P39,2)</f>
        <v>0</v>
      </c>
      <c r="R39" s="148"/>
      <c r="S39" s="148" t="s">
        <v>124</v>
      </c>
      <c r="T39" s="148" t="s">
        <v>125</v>
      </c>
      <c r="U39" s="148">
        <v>0</v>
      </c>
      <c r="V39" s="148">
        <f>ROUND(E39*U39,2)</f>
        <v>0</v>
      </c>
      <c r="W39" s="148"/>
      <c r="X39" s="148" t="s">
        <v>126</v>
      </c>
      <c r="Y39" s="145"/>
      <c r="Z39" s="145"/>
      <c r="AA39" s="145"/>
      <c r="AB39" s="145"/>
      <c r="AC39" s="145"/>
      <c r="AD39" s="145"/>
      <c r="AE39" s="145"/>
      <c r="AF39" s="145"/>
      <c r="AG39" s="145" t="s">
        <v>127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x14ac:dyDescent="0.25">
      <c r="A40" s="150" t="s">
        <v>119</v>
      </c>
      <c r="B40" s="151" t="s">
        <v>84</v>
      </c>
      <c r="C40" s="168" t="s">
        <v>85</v>
      </c>
      <c r="D40" s="152"/>
      <c r="E40" s="153"/>
      <c r="F40" s="154"/>
      <c r="G40" s="155">
        <f>SUMIF(AG41:AG49,"&lt;&gt;NOR",G41:G49)</f>
        <v>0</v>
      </c>
      <c r="H40" s="149"/>
      <c r="I40" s="149">
        <f>SUM(I41:I49)</f>
        <v>0</v>
      </c>
      <c r="J40" s="149"/>
      <c r="K40" s="149">
        <f>SUM(K41:K49)</f>
        <v>0</v>
      </c>
      <c r="L40" s="149"/>
      <c r="M40" s="149">
        <f>SUM(M41:M49)</f>
        <v>0</v>
      </c>
      <c r="N40" s="149"/>
      <c r="O40" s="149">
        <f>SUM(O41:O49)</f>
        <v>0.02</v>
      </c>
      <c r="P40" s="149"/>
      <c r="Q40" s="149">
        <f>SUM(Q41:Q49)</f>
        <v>0.06</v>
      </c>
      <c r="R40" s="149"/>
      <c r="S40" s="149"/>
      <c r="T40" s="149"/>
      <c r="U40" s="149"/>
      <c r="V40" s="149">
        <f>SUM(V41:V49)</f>
        <v>0</v>
      </c>
      <c r="W40" s="149"/>
      <c r="X40" s="149"/>
      <c r="AG40" t="s">
        <v>120</v>
      </c>
    </row>
    <row r="41" spans="1:60" outlineLevel="1" x14ac:dyDescent="0.25">
      <c r="A41" s="162">
        <v>25</v>
      </c>
      <c r="B41" s="163" t="s">
        <v>186</v>
      </c>
      <c r="C41" s="169" t="s">
        <v>187</v>
      </c>
      <c r="D41" s="164" t="s">
        <v>151</v>
      </c>
      <c r="E41" s="165">
        <v>1</v>
      </c>
      <c r="F41" s="166">
        <v>0</v>
      </c>
      <c r="G41" s="167">
        <f t="shared" ref="G41:G49" si="7">ROUND(E41*F41,2)</f>
        <v>0</v>
      </c>
      <c r="H41" s="148">
        <v>0</v>
      </c>
      <c r="I41" s="148">
        <f t="shared" ref="I41:I49" si="8">ROUND(E41*H41,2)</f>
        <v>0</v>
      </c>
      <c r="J41" s="148">
        <v>0</v>
      </c>
      <c r="K41" s="148">
        <f t="shared" ref="K41:K49" si="9">ROUND(E41*J41,2)</f>
        <v>0</v>
      </c>
      <c r="L41" s="148">
        <v>21</v>
      </c>
      <c r="M41" s="148">
        <f t="shared" ref="M41:M49" si="10">G41*(1+L41/100)</f>
        <v>0</v>
      </c>
      <c r="N41" s="148">
        <v>2.0000000000000002E-5</v>
      </c>
      <c r="O41" s="148">
        <f t="shared" ref="O41:O49" si="11">ROUND(E41*N41,2)</f>
        <v>0</v>
      </c>
      <c r="P41" s="148">
        <v>3.9E-2</v>
      </c>
      <c r="Q41" s="148">
        <f t="shared" ref="Q41:Q49" si="12">ROUND(E41*P41,2)</f>
        <v>0.04</v>
      </c>
      <c r="R41" s="148"/>
      <c r="S41" s="148" t="s">
        <v>124</v>
      </c>
      <c r="T41" s="148" t="s">
        <v>125</v>
      </c>
      <c r="U41" s="148">
        <v>0</v>
      </c>
      <c r="V41" s="148">
        <f t="shared" ref="V41:V49" si="13">ROUND(E41*U41,2)</f>
        <v>0</v>
      </c>
      <c r="W41" s="148"/>
      <c r="X41" s="148" t="s">
        <v>126</v>
      </c>
      <c r="Y41" s="145"/>
      <c r="Z41" s="145"/>
      <c r="AA41" s="145"/>
      <c r="AB41" s="145"/>
      <c r="AC41" s="145"/>
      <c r="AD41" s="145"/>
      <c r="AE41" s="145"/>
      <c r="AF41" s="145"/>
      <c r="AG41" s="145" t="s">
        <v>127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outlineLevel="1" x14ac:dyDescent="0.25">
      <c r="A42" s="162">
        <v>26</v>
      </c>
      <c r="B42" s="163" t="s">
        <v>188</v>
      </c>
      <c r="C42" s="169" t="s">
        <v>189</v>
      </c>
      <c r="D42" s="164" t="s">
        <v>151</v>
      </c>
      <c r="E42" s="165">
        <v>1</v>
      </c>
      <c r="F42" s="166">
        <v>0</v>
      </c>
      <c r="G42" s="167">
        <f t="shared" si="7"/>
        <v>0</v>
      </c>
      <c r="H42" s="148">
        <v>0</v>
      </c>
      <c r="I42" s="148">
        <f t="shared" si="8"/>
        <v>0</v>
      </c>
      <c r="J42" s="148">
        <v>0</v>
      </c>
      <c r="K42" s="148">
        <f t="shared" si="9"/>
        <v>0</v>
      </c>
      <c r="L42" s="148">
        <v>21</v>
      </c>
      <c r="M42" s="148">
        <f t="shared" si="10"/>
        <v>0</v>
      </c>
      <c r="N42" s="148">
        <v>1.2999999999999999E-4</v>
      </c>
      <c r="O42" s="148">
        <f t="shared" si="11"/>
        <v>0</v>
      </c>
      <c r="P42" s="148">
        <v>1.5010000000000001E-2</v>
      </c>
      <c r="Q42" s="148">
        <f t="shared" si="12"/>
        <v>0.02</v>
      </c>
      <c r="R42" s="148"/>
      <c r="S42" s="148" t="s">
        <v>124</v>
      </c>
      <c r="T42" s="148" t="s">
        <v>125</v>
      </c>
      <c r="U42" s="148">
        <v>0</v>
      </c>
      <c r="V42" s="148">
        <f t="shared" si="13"/>
        <v>0</v>
      </c>
      <c r="W42" s="148"/>
      <c r="X42" s="148" t="s">
        <v>126</v>
      </c>
      <c r="Y42" s="145"/>
      <c r="Z42" s="145"/>
      <c r="AA42" s="145"/>
      <c r="AB42" s="145"/>
      <c r="AC42" s="145"/>
      <c r="AD42" s="145"/>
      <c r="AE42" s="145"/>
      <c r="AF42" s="145"/>
      <c r="AG42" s="145" t="s">
        <v>127</v>
      </c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</row>
    <row r="43" spans="1:60" outlineLevel="1" x14ac:dyDescent="0.25">
      <c r="A43" s="162">
        <v>27</v>
      </c>
      <c r="B43" s="163" t="s">
        <v>190</v>
      </c>
      <c r="C43" s="169" t="s">
        <v>191</v>
      </c>
      <c r="D43" s="164" t="s">
        <v>192</v>
      </c>
      <c r="E43" s="165">
        <v>1</v>
      </c>
      <c r="F43" s="166">
        <v>0</v>
      </c>
      <c r="G43" s="167">
        <f t="shared" si="7"/>
        <v>0</v>
      </c>
      <c r="H43" s="148">
        <v>0</v>
      </c>
      <c r="I43" s="148">
        <f t="shared" si="8"/>
        <v>0</v>
      </c>
      <c r="J43" s="148">
        <v>0</v>
      </c>
      <c r="K43" s="148">
        <f t="shared" si="9"/>
        <v>0</v>
      </c>
      <c r="L43" s="148">
        <v>21</v>
      </c>
      <c r="M43" s="148">
        <f t="shared" si="10"/>
        <v>0</v>
      </c>
      <c r="N43" s="148">
        <v>1.089E-2</v>
      </c>
      <c r="O43" s="148">
        <f t="shared" si="11"/>
        <v>0.01</v>
      </c>
      <c r="P43" s="148">
        <v>0</v>
      </c>
      <c r="Q43" s="148">
        <f t="shared" si="12"/>
        <v>0</v>
      </c>
      <c r="R43" s="148"/>
      <c r="S43" s="148" t="s">
        <v>124</v>
      </c>
      <c r="T43" s="148" t="s">
        <v>125</v>
      </c>
      <c r="U43" s="148">
        <v>0</v>
      </c>
      <c r="V43" s="148">
        <f t="shared" si="13"/>
        <v>0</v>
      </c>
      <c r="W43" s="148"/>
      <c r="X43" s="148" t="s">
        <v>126</v>
      </c>
      <c r="Y43" s="145"/>
      <c r="Z43" s="145"/>
      <c r="AA43" s="145"/>
      <c r="AB43" s="145"/>
      <c r="AC43" s="145"/>
      <c r="AD43" s="145"/>
      <c r="AE43" s="145"/>
      <c r="AF43" s="145"/>
      <c r="AG43" s="145" t="s">
        <v>127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outlineLevel="1" x14ac:dyDescent="0.25">
      <c r="A44" s="162">
        <v>28</v>
      </c>
      <c r="B44" s="163" t="s">
        <v>193</v>
      </c>
      <c r="C44" s="169" t="s">
        <v>194</v>
      </c>
      <c r="D44" s="164" t="s">
        <v>166</v>
      </c>
      <c r="E44" s="165">
        <v>1</v>
      </c>
      <c r="F44" s="166">
        <v>0</v>
      </c>
      <c r="G44" s="167">
        <f t="shared" si="7"/>
        <v>0</v>
      </c>
      <c r="H44" s="148">
        <v>0</v>
      </c>
      <c r="I44" s="148">
        <f t="shared" si="8"/>
        <v>0</v>
      </c>
      <c r="J44" s="148">
        <v>0</v>
      </c>
      <c r="K44" s="148">
        <f t="shared" si="9"/>
        <v>0</v>
      </c>
      <c r="L44" s="148">
        <v>21</v>
      </c>
      <c r="M44" s="148">
        <f t="shared" si="10"/>
        <v>0</v>
      </c>
      <c r="N44" s="148">
        <v>0</v>
      </c>
      <c r="O44" s="148">
        <f t="shared" si="11"/>
        <v>0</v>
      </c>
      <c r="P44" s="148">
        <v>0</v>
      </c>
      <c r="Q44" s="148">
        <f t="shared" si="12"/>
        <v>0</v>
      </c>
      <c r="R44" s="148"/>
      <c r="S44" s="148" t="s">
        <v>124</v>
      </c>
      <c r="T44" s="148" t="s">
        <v>125</v>
      </c>
      <c r="U44" s="148">
        <v>0</v>
      </c>
      <c r="V44" s="148">
        <f t="shared" si="13"/>
        <v>0</v>
      </c>
      <c r="W44" s="148"/>
      <c r="X44" s="148" t="s">
        <v>126</v>
      </c>
      <c r="Y44" s="145"/>
      <c r="Z44" s="145"/>
      <c r="AA44" s="145"/>
      <c r="AB44" s="145"/>
      <c r="AC44" s="145"/>
      <c r="AD44" s="145"/>
      <c r="AE44" s="145"/>
      <c r="AF44" s="145"/>
      <c r="AG44" s="145" t="s">
        <v>127</v>
      </c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</row>
    <row r="45" spans="1:60" outlineLevel="1" x14ac:dyDescent="0.25">
      <c r="A45" s="162">
        <v>29</v>
      </c>
      <c r="B45" s="163" t="s">
        <v>195</v>
      </c>
      <c r="C45" s="169" t="s">
        <v>196</v>
      </c>
      <c r="D45" s="164" t="s">
        <v>192</v>
      </c>
      <c r="E45" s="165">
        <v>1</v>
      </c>
      <c r="F45" s="166">
        <v>0</v>
      </c>
      <c r="G45" s="167">
        <f t="shared" si="7"/>
        <v>0</v>
      </c>
      <c r="H45" s="148">
        <v>0</v>
      </c>
      <c r="I45" s="148">
        <f t="shared" si="8"/>
        <v>0</v>
      </c>
      <c r="J45" s="148">
        <v>0</v>
      </c>
      <c r="K45" s="148">
        <f t="shared" si="9"/>
        <v>0</v>
      </c>
      <c r="L45" s="148">
        <v>21</v>
      </c>
      <c r="M45" s="148">
        <f t="shared" si="10"/>
        <v>0</v>
      </c>
      <c r="N45" s="148">
        <v>0</v>
      </c>
      <c r="O45" s="148">
        <f t="shared" si="11"/>
        <v>0</v>
      </c>
      <c r="P45" s="148">
        <v>0</v>
      </c>
      <c r="Q45" s="148">
        <f t="shared" si="12"/>
        <v>0</v>
      </c>
      <c r="R45" s="148"/>
      <c r="S45" s="148" t="s">
        <v>124</v>
      </c>
      <c r="T45" s="148" t="s">
        <v>125</v>
      </c>
      <c r="U45" s="148">
        <v>0</v>
      </c>
      <c r="V45" s="148">
        <f t="shared" si="13"/>
        <v>0</v>
      </c>
      <c r="W45" s="148"/>
      <c r="X45" s="148" t="s">
        <v>126</v>
      </c>
      <c r="Y45" s="145"/>
      <c r="Z45" s="145"/>
      <c r="AA45" s="145"/>
      <c r="AB45" s="145"/>
      <c r="AC45" s="145"/>
      <c r="AD45" s="145"/>
      <c r="AE45" s="145"/>
      <c r="AF45" s="145"/>
      <c r="AG45" s="145" t="s">
        <v>127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outlineLevel="1" x14ac:dyDescent="0.25">
      <c r="A46" s="162">
        <v>30</v>
      </c>
      <c r="B46" s="163" t="s">
        <v>197</v>
      </c>
      <c r="C46" s="169" t="s">
        <v>198</v>
      </c>
      <c r="D46" s="164" t="s">
        <v>151</v>
      </c>
      <c r="E46" s="165">
        <v>2</v>
      </c>
      <c r="F46" s="166">
        <v>0</v>
      </c>
      <c r="G46" s="167">
        <f t="shared" si="7"/>
        <v>0</v>
      </c>
      <c r="H46" s="148">
        <v>0</v>
      </c>
      <c r="I46" s="148">
        <f t="shared" si="8"/>
        <v>0</v>
      </c>
      <c r="J46" s="148">
        <v>0</v>
      </c>
      <c r="K46" s="148">
        <f t="shared" si="9"/>
        <v>0</v>
      </c>
      <c r="L46" s="148">
        <v>21</v>
      </c>
      <c r="M46" s="148">
        <f t="shared" si="10"/>
        <v>0</v>
      </c>
      <c r="N46" s="148">
        <v>0</v>
      </c>
      <c r="O46" s="148">
        <f t="shared" si="11"/>
        <v>0</v>
      </c>
      <c r="P46" s="148">
        <v>0</v>
      </c>
      <c r="Q46" s="148">
        <f t="shared" si="12"/>
        <v>0</v>
      </c>
      <c r="R46" s="148" t="s">
        <v>182</v>
      </c>
      <c r="S46" s="148" t="s">
        <v>183</v>
      </c>
      <c r="T46" s="148" t="s">
        <v>125</v>
      </c>
      <c r="U46" s="148">
        <v>0</v>
      </c>
      <c r="V46" s="148">
        <f t="shared" si="13"/>
        <v>0</v>
      </c>
      <c r="W46" s="148"/>
      <c r="X46" s="148" t="s">
        <v>126</v>
      </c>
      <c r="Y46" s="145"/>
      <c r="Z46" s="145"/>
      <c r="AA46" s="145"/>
      <c r="AB46" s="145"/>
      <c r="AC46" s="145"/>
      <c r="AD46" s="145"/>
      <c r="AE46" s="145"/>
      <c r="AF46" s="145"/>
      <c r="AG46" s="145" t="s">
        <v>127</v>
      </c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</row>
    <row r="47" spans="1:60" outlineLevel="1" x14ac:dyDescent="0.25">
      <c r="A47" s="162">
        <v>31</v>
      </c>
      <c r="B47" s="163" t="s">
        <v>199</v>
      </c>
      <c r="C47" s="169" t="s">
        <v>200</v>
      </c>
      <c r="D47" s="164" t="s">
        <v>151</v>
      </c>
      <c r="E47" s="165">
        <v>16</v>
      </c>
      <c r="F47" s="166">
        <v>0</v>
      </c>
      <c r="G47" s="167">
        <f t="shared" si="7"/>
        <v>0</v>
      </c>
      <c r="H47" s="148">
        <v>0</v>
      </c>
      <c r="I47" s="148">
        <f t="shared" si="8"/>
        <v>0</v>
      </c>
      <c r="J47" s="148">
        <v>0</v>
      </c>
      <c r="K47" s="148">
        <f t="shared" si="9"/>
        <v>0</v>
      </c>
      <c r="L47" s="148">
        <v>21</v>
      </c>
      <c r="M47" s="148">
        <f t="shared" si="10"/>
        <v>0</v>
      </c>
      <c r="N47" s="148">
        <v>4.0000000000000002E-4</v>
      </c>
      <c r="O47" s="148">
        <f t="shared" si="11"/>
        <v>0.01</v>
      </c>
      <c r="P47" s="148">
        <v>0</v>
      </c>
      <c r="Q47" s="148">
        <f t="shared" si="12"/>
        <v>0</v>
      </c>
      <c r="R47" s="148" t="s">
        <v>182</v>
      </c>
      <c r="S47" s="148" t="s">
        <v>183</v>
      </c>
      <c r="T47" s="148" t="s">
        <v>125</v>
      </c>
      <c r="U47" s="148">
        <v>0</v>
      </c>
      <c r="V47" s="148">
        <f t="shared" si="13"/>
        <v>0</v>
      </c>
      <c r="W47" s="148"/>
      <c r="X47" s="148" t="s">
        <v>126</v>
      </c>
      <c r="Y47" s="145"/>
      <c r="Z47" s="145"/>
      <c r="AA47" s="145"/>
      <c r="AB47" s="145"/>
      <c r="AC47" s="145"/>
      <c r="AD47" s="145"/>
      <c r="AE47" s="145"/>
      <c r="AF47" s="145"/>
      <c r="AG47" s="145" t="s">
        <v>127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outlineLevel="1" x14ac:dyDescent="0.25">
      <c r="A48" s="162">
        <v>32</v>
      </c>
      <c r="B48" s="163" t="s">
        <v>201</v>
      </c>
      <c r="C48" s="169" t="s">
        <v>202</v>
      </c>
      <c r="D48" s="164" t="s">
        <v>151</v>
      </c>
      <c r="E48" s="165">
        <v>1</v>
      </c>
      <c r="F48" s="166">
        <v>0</v>
      </c>
      <c r="G48" s="167">
        <f t="shared" si="7"/>
        <v>0</v>
      </c>
      <c r="H48" s="148">
        <v>0</v>
      </c>
      <c r="I48" s="148">
        <f t="shared" si="8"/>
        <v>0</v>
      </c>
      <c r="J48" s="148">
        <v>0</v>
      </c>
      <c r="K48" s="148">
        <f t="shared" si="9"/>
        <v>0</v>
      </c>
      <c r="L48" s="148">
        <v>21</v>
      </c>
      <c r="M48" s="148">
        <f t="shared" si="10"/>
        <v>0</v>
      </c>
      <c r="N48" s="148">
        <v>0</v>
      </c>
      <c r="O48" s="148">
        <f t="shared" si="11"/>
        <v>0</v>
      </c>
      <c r="P48" s="148">
        <v>0</v>
      </c>
      <c r="Q48" s="148">
        <f t="shared" si="12"/>
        <v>0</v>
      </c>
      <c r="R48" s="148"/>
      <c r="S48" s="148" t="s">
        <v>124</v>
      </c>
      <c r="T48" s="148" t="s">
        <v>125</v>
      </c>
      <c r="U48" s="148">
        <v>0</v>
      </c>
      <c r="V48" s="148">
        <f t="shared" si="13"/>
        <v>0</v>
      </c>
      <c r="W48" s="148"/>
      <c r="X48" s="148" t="s">
        <v>126</v>
      </c>
      <c r="Y48" s="145"/>
      <c r="Z48" s="145"/>
      <c r="AA48" s="145"/>
      <c r="AB48" s="145"/>
      <c r="AC48" s="145"/>
      <c r="AD48" s="145"/>
      <c r="AE48" s="145"/>
      <c r="AF48" s="145"/>
      <c r="AG48" s="145" t="s">
        <v>127</v>
      </c>
      <c r="AH48" s="145"/>
      <c r="AI48" s="145"/>
      <c r="AJ48" s="145"/>
      <c r="AK48" s="145"/>
      <c r="AL48" s="145"/>
      <c r="AM48" s="145"/>
      <c r="AN48" s="145"/>
      <c r="AO48" s="145"/>
      <c r="AP48" s="145"/>
      <c r="AQ48" s="145"/>
      <c r="AR48" s="145"/>
      <c r="AS48" s="145"/>
      <c r="AT48" s="145"/>
      <c r="AU48" s="145"/>
      <c r="AV48" s="145"/>
      <c r="AW48" s="145"/>
      <c r="AX48" s="145"/>
      <c r="AY48" s="145"/>
      <c r="AZ48" s="145"/>
      <c r="BA48" s="145"/>
      <c r="BB48" s="145"/>
      <c r="BC48" s="145"/>
      <c r="BD48" s="145"/>
      <c r="BE48" s="145"/>
      <c r="BF48" s="145"/>
      <c r="BG48" s="145"/>
      <c r="BH48" s="145"/>
    </row>
    <row r="49" spans="1:60" outlineLevel="1" x14ac:dyDescent="0.25">
      <c r="A49" s="156">
        <v>33</v>
      </c>
      <c r="B49" s="157" t="s">
        <v>203</v>
      </c>
      <c r="C49" s="170" t="s">
        <v>204</v>
      </c>
      <c r="D49" s="158" t="s">
        <v>151</v>
      </c>
      <c r="E49" s="159">
        <v>1</v>
      </c>
      <c r="F49" s="160">
        <v>0</v>
      </c>
      <c r="G49" s="161">
        <f t="shared" si="7"/>
        <v>0</v>
      </c>
      <c r="H49" s="148">
        <v>0</v>
      </c>
      <c r="I49" s="148">
        <f t="shared" si="8"/>
        <v>0</v>
      </c>
      <c r="J49" s="148">
        <v>0</v>
      </c>
      <c r="K49" s="148">
        <f t="shared" si="9"/>
        <v>0</v>
      </c>
      <c r="L49" s="148">
        <v>21</v>
      </c>
      <c r="M49" s="148">
        <f t="shared" si="10"/>
        <v>0</v>
      </c>
      <c r="N49" s="148">
        <v>3.8400000000000001E-3</v>
      </c>
      <c r="O49" s="148">
        <f t="shared" si="11"/>
        <v>0</v>
      </c>
      <c r="P49" s="148">
        <v>0</v>
      </c>
      <c r="Q49" s="148">
        <f t="shared" si="12"/>
        <v>0</v>
      </c>
      <c r="R49" s="148" t="s">
        <v>182</v>
      </c>
      <c r="S49" s="148" t="s">
        <v>183</v>
      </c>
      <c r="T49" s="148" t="s">
        <v>125</v>
      </c>
      <c r="U49" s="148">
        <v>0</v>
      </c>
      <c r="V49" s="148">
        <f t="shared" si="13"/>
        <v>0</v>
      </c>
      <c r="W49" s="148"/>
      <c r="X49" s="148" t="s">
        <v>126</v>
      </c>
      <c r="Y49" s="145"/>
      <c r="Z49" s="145"/>
      <c r="AA49" s="145"/>
      <c r="AB49" s="145"/>
      <c r="AC49" s="145"/>
      <c r="AD49" s="145"/>
      <c r="AE49" s="145"/>
      <c r="AF49" s="145"/>
      <c r="AG49" s="145" t="s">
        <v>127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x14ac:dyDescent="0.25">
      <c r="A50" s="3"/>
      <c r="B50" s="4"/>
      <c r="C50" s="171"/>
      <c r="D50" s="6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AE50">
        <v>15</v>
      </c>
      <c r="AF50">
        <v>21</v>
      </c>
      <c r="AG50" t="s">
        <v>106</v>
      </c>
    </row>
    <row r="51" spans="1:60" x14ac:dyDescent="0.25">
      <c r="A51" s="150"/>
      <c r="B51" s="151"/>
      <c r="C51" s="168" t="s">
        <v>291</v>
      </c>
      <c r="D51" s="152"/>
      <c r="E51" s="153"/>
      <c r="F51" s="154"/>
      <c r="G51" s="155">
        <f>G40+G35+G32+G30+G28+G24+G17+G13+G8</f>
        <v>0</v>
      </c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AG51" t="s">
        <v>205</v>
      </c>
    </row>
    <row r="52" spans="1:60" x14ac:dyDescent="0.25">
      <c r="D52" s="10"/>
    </row>
    <row r="53" spans="1:60" x14ac:dyDescent="0.25">
      <c r="D53" s="10"/>
    </row>
    <row r="54" spans="1:60" x14ac:dyDescent="0.25">
      <c r="D54" s="10"/>
    </row>
    <row r="55" spans="1:60" x14ac:dyDescent="0.25">
      <c r="D55" s="10"/>
    </row>
    <row r="56" spans="1:60" x14ac:dyDescent="0.25">
      <c r="D56" s="10"/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3:G3"/>
    <mergeCell ref="C4:G4"/>
    <mergeCell ref="C2:H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436AB-BB94-4B9D-9BE6-02135C2EA2AB}">
  <sheetPr>
    <outlinePr summaryBelow="0"/>
  </sheetPr>
  <dimension ref="A1:BH5000"/>
  <sheetViews>
    <sheetView workbookViewId="0">
      <pane ySplit="7" topLeftCell="A8" activePane="bottomLeft" state="frozen"/>
      <selection pane="bottomLeft" activeCell="C4" sqref="C4:G4"/>
    </sheetView>
  </sheetViews>
  <sheetFormatPr defaultRowHeight="13.2" outlineLevelRow="1" x14ac:dyDescent="0.25"/>
  <cols>
    <col min="1" max="1" width="3.44140625" customWidth="1"/>
    <col min="2" max="2" width="12.6640625" style="119" customWidth="1"/>
    <col min="3" max="3" width="38.33203125" style="119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27" t="s">
        <v>7</v>
      </c>
      <c r="B1" s="227"/>
      <c r="C1" s="227"/>
      <c r="D1" s="227"/>
      <c r="E1" s="227"/>
      <c r="F1" s="227"/>
      <c r="G1" s="227"/>
      <c r="AG1" t="s">
        <v>94</v>
      </c>
    </row>
    <row r="2" spans="1:60" ht="25.2" customHeight="1" x14ac:dyDescent="0.25">
      <c r="A2" s="137" t="s">
        <v>8</v>
      </c>
      <c r="B2" s="49"/>
      <c r="C2" s="234" t="s">
        <v>294</v>
      </c>
      <c r="D2" s="235"/>
      <c r="E2" s="235"/>
      <c r="F2" s="235"/>
      <c r="G2" s="235"/>
      <c r="H2" s="236"/>
      <c r="AG2" t="s">
        <v>95</v>
      </c>
    </row>
    <row r="3" spans="1:60" ht="25.2" customHeight="1" x14ac:dyDescent="0.25">
      <c r="A3" s="137" t="s">
        <v>9</v>
      </c>
      <c r="B3" s="49" t="s">
        <v>44</v>
      </c>
      <c r="C3" s="228" t="s">
        <v>45</v>
      </c>
      <c r="D3" s="229"/>
      <c r="E3" s="229"/>
      <c r="F3" s="229"/>
      <c r="G3" s="230"/>
      <c r="AC3" s="119" t="s">
        <v>95</v>
      </c>
      <c r="AG3" t="s">
        <v>96</v>
      </c>
    </row>
    <row r="4" spans="1:60" ht="25.2" customHeight="1" x14ac:dyDescent="0.25">
      <c r="A4" s="138" t="s">
        <v>10</v>
      </c>
      <c r="B4" s="139" t="s">
        <v>48</v>
      </c>
      <c r="C4" s="231" t="s">
        <v>49</v>
      </c>
      <c r="D4" s="232"/>
      <c r="E4" s="232"/>
      <c r="F4" s="232"/>
      <c r="G4" s="233"/>
      <c r="AG4" t="s">
        <v>97</v>
      </c>
    </row>
    <row r="5" spans="1:60" x14ac:dyDescent="0.25">
      <c r="D5" s="10"/>
    </row>
    <row r="6" spans="1:60" ht="39.6" x14ac:dyDescent="0.25">
      <c r="A6" s="141" t="s">
        <v>98</v>
      </c>
      <c r="B6" s="143" t="s">
        <v>99</v>
      </c>
      <c r="C6" s="143" t="s">
        <v>100</v>
      </c>
      <c r="D6" s="142" t="s">
        <v>101</v>
      </c>
      <c r="E6" s="141" t="s">
        <v>102</v>
      </c>
      <c r="F6" s="140" t="s">
        <v>103</v>
      </c>
      <c r="G6" s="141" t="s">
        <v>31</v>
      </c>
      <c r="H6" s="144" t="s">
        <v>32</v>
      </c>
      <c r="I6" s="144" t="s">
        <v>104</v>
      </c>
      <c r="J6" s="144" t="s">
        <v>33</v>
      </c>
      <c r="K6" s="144" t="s">
        <v>105</v>
      </c>
      <c r="L6" s="144" t="s">
        <v>106</v>
      </c>
      <c r="M6" s="144" t="s">
        <v>107</v>
      </c>
      <c r="N6" s="144" t="s">
        <v>108</v>
      </c>
      <c r="O6" s="144" t="s">
        <v>109</v>
      </c>
      <c r="P6" s="144" t="s">
        <v>110</v>
      </c>
      <c r="Q6" s="144" t="s">
        <v>111</v>
      </c>
      <c r="R6" s="144" t="s">
        <v>112</v>
      </c>
      <c r="S6" s="144" t="s">
        <v>113</v>
      </c>
      <c r="T6" s="144" t="s">
        <v>114</v>
      </c>
      <c r="U6" s="144" t="s">
        <v>115</v>
      </c>
      <c r="V6" s="144" t="s">
        <v>116</v>
      </c>
      <c r="W6" s="144" t="s">
        <v>117</v>
      </c>
      <c r="X6" s="144" t="s">
        <v>118</v>
      </c>
    </row>
    <row r="7" spans="1:60" hidden="1" x14ac:dyDescent="0.25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60" x14ac:dyDescent="0.25">
      <c r="A8" s="150" t="s">
        <v>119</v>
      </c>
      <c r="B8" s="151" t="s">
        <v>74</v>
      </c>
      <c r="C8" s="168" t="s">
        <v>75</v>
      </c>
      <c r="D8" s="152"/>
      <c r="E8" s="153"/>
      <c r="F8" s="154"/>
      <c r="G8" s="155">
        <f>SUMIF(AG9:AG10,"&lt;&gt;NOR",G9:G10)</f>
        <v>0</v>
      </c>
      <c r="H8" s="149"/>
      <c r="I8" s="149">
        <f>SUM(I9:I10)</f>
        <v>0</v>
      </c>
      <c r="J8" s="149"/>
      <c r="K8" s="149">
        <f>SUM(K9:K10)</f>
        <v>0</v>
      </c>
      <c r="L8" s="149"/>
      <c r="M8" s="149">
        <f>SUM(M9:M10)</f>
        <v>0</v>
      </c>
      <c r="N8" s="149"/>
      <c r="O8" s="149">
        <f>SUM(O9:O10)</f>
        <v>0</v>
      </c>
      <c r="P8" s="149"/>
      <c r="Q8" s="149">
        <f>SUM(Q9:Q10)</f>
        <v>0</v>
      </c>
      <c r="R8" s="149"/>
      <c r="S8" s="149"/>
      <c r="T8" s="149"/>
      <c r="U8" s="149"/>
      <c r="V8" s="149">
        <f>SUM(V9:V10)</f>
        <v>0</v>
      </c>
      <c r="W8" s="149"/>
      <c r="X8" s="149"/>
      <c r="AG8" t="s">
        <v>120</v>
      </c>
    </row>
    <row r="9" spans="1:60" outlineLevel="1" x14ac:dyDescent="0.25">
      <c r="A9" s="162">
        <v>1</v>
      </c>
      <c r="B9" s="163" t="s">
        <v>206</v>
      </c>
      <c r="C9" s="169" t="s">
        <v>207</v>
      </c>
      <c r="D9" s="164" t="s">
        <v>123</v>
      </c>
      <c r="E9" s="165">
        <v>10</v>
      </c>
      <c r="F9" s="166">
        <v>0</v>
      </c>
      <c r="G9" s="167">
        <f>ROUND(E9*F9,2)</f>
        <v>0</v>
      </c>
      <c r="H9" s="148">
        <v>0</v>
      </c>
      <c r="I9" s="148">
        <f>ROUND(E9*H9,2)</f>
        <v>0</v>
      </c>
      <c r="J9" s="148">
        <v>0</v>
      </c>
      <c r="K9" s="148">
        <f>ROUND(E9*J9,2)</f>
        <v>0</v>
      </c>
      <c r="L9" s="148">
        <v>21</v>
      </c>
      <c r="M9" s="148">
        <f>G9*(1+L9/100)</f>
        <v>0</v>
      </c>
      <c r="N9" s="148">
        <v>0</v>
      </c>
      <c r="O9" s="148">
        <f>ROUND(E9*N9,2)</f>
        <v>0</v>
      </c>
      <c r="P9" s="148">
        <v>0</v>
      </c>
      <c r="Q9" s="148">
        <f>ROUND(E9*P9,2)</f>
        <v>0</v>
      </c>
      <c r="R9" s="148"/>
      <c r="S9" s="148" t="s">
        <v>124</v>
      </c>
      <c r="T9" s="148" t="s">
        <v>125</v>
      </c>
      <c r="U9" s="148">
        <v>0</v>
      </c>
      <c r="V9" s="148">
        <f>ROUND(E9*U9,2)</f>
        <v>0</v>
      </c>
      <c r="W9" s="148"/>
      <c r="X9" s="148" t="s">
        <v>126</v>
      </c>
      <c r="Y9" s="145"/>
      <c r="Z9" s="145"/>
      <c r="AA9" s="145"/>
      <c r="AB9" s="145"/>
      <c r="AC9" s="145"/>
      <c r="AD9" s="145"/>
      <c r="AE9" s="145"/>
      <c r="AF9" s="145"/>
      <c r="AG9" s="145" t="s">
        <v>127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outlineLevel="1" x14ac:dyDescent="0.25">
      <c r="A10" s="162">
        <v>2</v>
      </c>
      <c r="B10" s="163" t="s">
        <v>208</v>
      </c>
      <c r="C10" s="169" t="s">
        <v>209</v>
      </c>
      <c r="D10" s="164" t="s">
        <v>151</v>
      </c>
      <c r="E10" s="165">
        <v>1</v>
      </c>
      <c r="F10" s="166">
        <v>0</v>
      </c>
      <c r="G10" s="167">
        <f>ROUND(E10*F10,2)</f>
        <v>0</v>
      </c>
      <c r="H10" s="148">
        <v>0</v>
      </c>
      <c r="I10" s="148">
        <f>ROUND(E10*H10,2)</f>
        <v>0</v>
      </c>
      <c r="J10" s="148">
        <v>0</v>
      </c>
      <c r="K10" s="148">
        <f>ROUND(E10*J10,2)</f>
        <v>0</v>
      </c>
      <c r="L10" s="148">
        <v>21</v>
      </c>
      <c r="M10" s="148">
        <f>G10*(1+L10/100)</f>
        <v>0</v>
      </c>
      <c r="N10" s="148">
        <v>2.9999999999999997E-4</v>
      </c>
      <c r="O10" s="148">
        <f>ROUND(E10*N10,2)</f>
        <v>0</v>
      </c>
      <c r="P10" s="148">
        <v>0</v>
      </c>
      <c r="Q10" s="148">
        <f>ROUND(E10*P10,2)</f>
        <v>0</v>
      </c>
      <c r="R10" s="148" t="s">
        <v>182</v>
      </c>
      <c r="S10" s="148" t="s">
        <v>183</v>
      </c>
      <c r="T10" s="148" t="s">
        <v>125</v>
      </c>
      <c r="U10" s="148">
        <v>0</v>
      </c>
      <c r="V10" s="148">
        <f>ROUND(E10*U10,2)</f>
        <v>0</v>
      </c>
      <c r="W10" s="148"/>
      <c r="X10" s="148" t="s">
        <v>126</v>
      </c>
      <c r="Y10" s="145"/>
      <c r="Z10" s="145"/>
      <c r="AA10" s="145"/>
      <c r="AB10" s="145"/>
      <c r="AC10" s="145"/>
      <c r="AD10" s="145"/>
      <c r="AE10" s="145"/>
      <c r="AF10" s="145"/>
      <c r="AG10" s="145" t="s">
        <v>127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x14ac:dyDescent="0.25">
      <c r="A11" s="150" t="s">
        <v>119</v>
      </c>
      <c r="B11" s="151" t="s">
        <v>56</v>
      </c>
      <c r="C11" s="168" t="s">
        <v>57</v>
      </c>
      <c r="D11" s="152"/>
      <c r="E11" s="153"/>
      <c r="F11" s="154"/>
      <c r="G11" s="155">
        <f>SUMIF(AG12:AG14,"&lt;&gt;NOR",G12:G14)</f>
        <v>0</v>
      </c>
      <c r="H11" s="149"/>
      <c r="I11" s="149">
        <f>SUM(I12:I14)</f>
        <v>0</v>
      </c>
      <c r="J11" s="149"/>
      <c r="K11" s="149">
        <f>SUM(K12:K14)</f>
        <v>0</v>
      </c>
      <c r="L11" s="149"/>
      <c r="M11" s="149">
        <f>SUM(M12:M14)</f>
        <v>0</v>
      </c>
      <c r="N11" s="149"/>
      <c r="O11" s="149">
        <f>SUM(O12:O14)</f>
        <v>0</v>
      </c>
      <c r="P11" s="149"/>
      <c r="Q11" s="149">
        <f>SUM(Q12:Q14)</f>
        <v>0</v>
      </c>
      <c r="R11" s="149"/>
      <c r="S11" s="149"/>
      <c r="T11" s="149"/>
      <c r="U11" s="149"/>
      <c r="V11" s="149">
        <f>SUM(V12:V14)</f>
        <v>0</v>
      </c>
      <c r="W11" s="149"/>
      <c r="X11" s="149"/>
      <c r="AG11" t="s">
        <v>120</v>
      </c>
    </row>
    <row r="12" spans="1:60" outlineLevel="1" x14ac:dyDescent="0.25">
      <c r="A12" s="162">
        <v>3</v>
      </c>
      <c r="B12" s="163" t="s">
        <v>136</v>
      </c>
      <c r="C12" s="169" t="s">
        <v>137</v>
      </c>
      <c r="D12" s="164" t="s">
        <v>138</v>
      </c>
      <c r="E12" s="165">
        <v>3</v>
      </c>
      <c r="F12" s="166">
        <v>0</v>
      </c>
      <c r="G12" s="167">
        <f>ROUND(E12*F12,2)</f>
        <v>0</v>
      </c>
      <c r="H12" s="148">
        <v>0</v>
      </c>
      <c r="I12" s="148">
        <f>ROUND(E12*H12,2)</f>
        <v>0</v>
      </c>
      <c r="J12" s="148">
        <v>0</v>
      </c>
      <c r="K12" s="148">
        <f>ROUND(E12*J12,2)</f>
        <v>0</v>
      </c>
      <c r="L12" s="148">
        <v>21</v>
      </c>
      <c r="M12" s="148">
        <f>G12*(1+L12/100)</f>
        <v>0</v>
      </c>
      <c r="N12" s="148">
        <v>0</v>
      </c>
      <c r="O12" s="148">
        <f>ROUND(E12*N12,2)</f>
        <v>0</v>
      </c>
      <c r="P12" s="148">
        <v>0</v>
      </c>
      <c r="Q12" s="148">
        <f>ROUND(E12*P12,2)</f>
        <v>0</v>
      </c>
      <c r="R12" s="148"/>
      <c r="S12" s="148" t="s">
        <v>124</v>
      </c>
      <c r="T12" s="148" t="s">
        <v>125</v>
      </c>
      <c r="U12" s="148">
        <v>0</v>
      </c>
      <c r="V12" s="148">
        <f>ROUND(E12*U12,2)</f>
        <v>0</v>
      </c>
      <c r="W12" s="148"/>
      <c r="X12" s="148" t="s">
        <v>126</v>
      </c>
      <c r="Y12" s="145"/>
      <c r="Z12" s="145"/>
      <c r="AA12" s="145"/>
      <c r="AB12" s="145"/>
      <c r="AC12" s="145"/>
      <c r="AD12" s="145"/>
      <c r="AE12" s="145"/>
      <c r="AF12" s="145"/>
      <c r="AG12" s="145" t="s">
        <v>127</v>
      </c>
      <c r="AH12" s="145"/>
      <c r="AI12" s="145"/>
      <c r="AJ12" s="145"/>
      <c r="AK12" s="145"/>
      <c r="AL12" s="145"/>
      <c r="AM12" s="145"/>
      <c r="AN12" s="145"/>
      <c r="AO12" s="145"/>
      <c r="AP12" s="145"/>
      <c r="AQ12" s="145"/>
      <c r="AR12" s="145"/>
      <c r="AS12" s="145"/>
      <c r="AT12" s="145"/>
      <c r="AU12" s="145"/>
      <c r="AV12" s="145"/>
      <c r="AW12" s="145"/>
      <c r="AX12" s="145"/>
      <c r="AY12" s="145"/>
      <c r="AZ12" s="145"/>
      <c r="BA12" s="145"/>
      <c r="BB12" s="145"/>
      <c r="BC12" s="145"/>
      <c r="BD12" s="145"/>
      <c r="BE12" s="145"/>
      <c r="BF12" s="145"/>
      <c r="BG12" s="145"/>
      <c r="BH12" s="145"/>
    </row>
    <row r="13" spans="1:60" outlineLevel="1" x14ac:dyDescent="0.25">
      <c r="A13" s="162">
        <v>4</v>
      </c>
      <c r="B13" s="163" t="s">
        <v>139</v>
      </c>
      <c r="C13" s="169" t="s">
        <v>140</v>
      </c>
      <c r="D13" s="164" t="s">
        <v>138</v>
      </c>
      <c r="E13" s="165">
        <v>4</v>
      </c>
      <c r="F13" s="166">
        <v>0</v>
      </c>
      <c r="G13" s="167">
        <f>ROUND(E13*F13,2)</f>
        <v>0</v>
      </c>
      <c r="H13" s="148">
        <v>0</v>
      </c>
      <c r="I13" s="148">
        <f>ROUND(E13*H13,2)</f>
        <v>0</v>
      </c>
      <c r="J13" s="148">
        <v>0</v>
      </c>
      <c r="K13" s="148">
        <f>ROUND(E13*J13,2)</f>
        <v>0</v>
      </c>
      <c r="L13" s="148">
        <v>21</v>
      </c>
      <c r="M13" s="148">
        <f>G13*(1+L13/100)</f>
        <v>0</v>
      </c>
      <c r="N13" s="148">
        <v>0</v>
      </c>
      <c r="O13" s="148">
        <f>ROUND(E13*N13,2)</f>
        <v>0</v>
      </c>
      <c r="P13" s="148">
        <v>0</v>
      </c>
      <c r="Q13" s="148">
        <f>ROUND(E13*P13,2)</f>
        <v>0</v>
      </c>
      <c r="R13" s="148"/>
      <c r="S13" s="148" t="s">
        <v>124</v>
      </c>
      <c r="T13" s="148" t="s">
        <v>125</v>
      </c>
      <c r="U13" s="148">
        <v>0</v>
      </c>
      <c r="V13" s="148">
        <f>ROUND(E13*U13,2)</f>
        <v>0</v>
      </c>
      <c r="W13" s="148"/>
      <c r="X13" s="148" t="s">
        <v>126</v>
      </c>
      <c r="Y13" s="145"/>
      <c r="Z13" s="145"/>
      <c r="AA13" s="145"/>
      <c r="AB13" s="145"/>
      <c r="AC13" s="145"/>
      <c r="AD13" s="145"/>
      <c r="AE13" s="145"/>
      <c r="AF13" s="145"/>
      <c r="AG13" s="145" t="s">
        <v>127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outlineLevel="1" x14ac:dyDescent="0.25">
      <c r="A14" s="162">
        <v>5</v>
      </c>
      <c r="B14" s="163" t="s">
        <v>141</v>
      </c>
      <c r="C14" s="169" t="s">
        <v>142</v>
      </c>
      <c r="D14" s="164" t="s">
        <v>143</v>
      </c>
      <c r="E14" s="165">
        <v>1</v>
      </c>
      <c r="F14" s="166">
        <v>0</v>
      </c>
      <c r="G14" s="167">
        <f>ROUND(E14*F14,2)</f>
        <v>0</v>
      </c>
      <c r="H14" s="148">
        <v>0</v>
      </c>
      <c r="I14" s="148">
        <f>ROUND(E14*H14,2)</f>
        <v>0</v>
      </c>
      <c r="J14" s="148">
        <v>0</v>
      </c>
      <c r="K14" s="148">
        <f>ROUND(E14*J14,2)</f>
        <v>0</v>
      </c>
      <c r="L14" s="148">
        <v>21</v>
      </c>
      <c r="M14" s="148">
        <f>G14*(1+L14/100)</f>
        <v>0</v>
      </c>
      <c r="N14" s="148">
        <v>0</v>
      </c>
      <c r="O14" s="148">
        <f>ROUND(E14*N14,2)</f>
        <v>0</v>
      </c>
      <c r="P14" s="148">
        <v>0</v>
      </c>
      <c r="Q14" s="148">
        <f>ROUND(E14*P14,2)</f>
        <v>0</v>
      </c>
      <c r="R14" s="148"/>
      <c r="S14" s="148" t="s">
        <v>124</v>
      </c>
      <c r="T14" s="148" t="s">
        <v>125</v>
      </c>
      <c r="U14" s="148">
        <v>0</v>
      </c>
      <c r="V14" s="148">
        <f>ROUND(E14*U14,2)</f>
        <v>0</v>
      </c>
      <c r="W14" s="148"/>
      <c r="X14" s="148" t="s">
        <v>126</v>
      </c>
      <c r="Y14" s="145"/>
      <c r="Z14" s="145"/>
      <c r="AA14" s="145"/>
      <c r="AB14" s="145"/>
      <c r="AC14" s="145"/>
      <c r="AD14" s="145"/>
      <c r="AE14" s="145"/>
      <c r="AF14" s="145"/>
      <c r="AG14" s="145" t="s">
        <v>127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x14ac:dyDescent="0.25">
      <c r="A15" s="150" t="s">
        <v>119</v>
      </c>
      <c r="B15" s="151" t="s">
        <v>86</v>
      </c>
      <c r="C15" s="168" t="s">
        <v>87</v>
      </c>
      <c r="D15" s="152"/>
      <c r="E15" s="153"/>
      <c r="F15" s="154"/>
      <c r="G15" s="155">
        <f>SUMIF(AG16:AG18,"&lt;&gt;NOR",G16:G18)</f>
        <v>0</v>
      </c>
      <c r="H15" s="149"/>
      <c r="I15" s="149">
        <f>SUM(I16:I18)</f>
        <v>0</v>
      </c>
      <c r="J15" s="149"/>
      <c r="K15" s="149">
        <f>SUM(K16:K18)</f>
        <v>0</v>
      </c>
      <c r="L15" s="149"/>
      <c r="M15" s="149">
        <f>SUM(M16:M18)</f>
        <v>0</v>
      </c>
      <c r="N15" s="149"/>
      <c r="O15" s="149">
        <f>SUM(O16:O18)</f>
        <v>0</v>
      </c>
      <c r="P15" s="149"/>
      <c r="Q15" s="149">
        <f>SUM(Q16:Q18)</f>
        <v>0</v>
      </c>
      <c r="R15" s="149"/>
      <c r="S15" s="149"/>
      <c r="T15" s="149"/>
      <c r="U15" s="149"/>
      <c r="V15" s="149">
        <f>SUM(V16:V18)</f>
        <v>0</v>
      </c>
      <c r="W15" s="149"/>
      <c r="X15" s="149"/>
      <c r="AG15" t="s">
        <v>120</v>
      </c>
    </row>
    <row r="16" spans="1:60" outlineLevel="1" x14ac:dyDescent="0.25">
      <c r="A16" s="162">
        <v>6</v>
      </c>
      <c r="B16" s="163" t="s">
        <v>210</v>
      </c>
      <c r="C16" s="169" t="s">
        <v>211</v>
      </c>
      <c r="D16" s="164" t="s">
        <v>146</v>
      </c>
      <c r="E16" s="165">
        <v>10</v>
      </c>
      <c r="F16" s="166">
        <v>0</v>
      </c>
      <c r="G16" s="167">
        <f>ROUND(E16*F16,2)</f>
        <v>0</v>
      </c>
      <c r="H16" s="148">
        <v>0</v>
      </c>
      <c r="I16" s="148">
        <f>ROUND(E16*H16,2)</f>
        <v>0</v>
      </c>
      <c r="J16" s="148">
        <v>0</v>
      </c>
      <c r="K16" s="148">
        <f>ROUND(E16*J16,2)</f>
        <v>0</v>
      </c>
      <c r="L16" s="148">
        <v>21</v>
      </c>
      <c r="M16" s="148">
        <f>G16*(1+L16/100)</f>
        <v>0</v>
      </c>
      <c r="N16" s="148">
        <v>0</v>
      </c>
      <c r="O16" s="148">
        <f>ROUND(E16*N16,2)</f>
        <v>0</v>
      </c>
      <c r="P16" s="148">
        <v>0</v>
      </c>
      <c r="Q16" s="148">
        <f>ROUND(E16*P16,2)</f>
        <v>0</v>
      </c>
      <c r="R16" s="148"/>
      <c r="S16" s="148" t="s">
        <v>124</v>
      </c>
      <c r="T16" s="148" t="s">
        <v>125</v>
      </c>
      <c r="U16" s="148">
        <v>0</v>
      </c>
      <c r="V16" s="148">
        <f>ROUND(E16*U16,2)</f>
        <v>0</v>
      </c>
      <c r="W16" s="148"/>
      <c r="X16" s="148" t="s">
        <v>126</v>
      </c>
      <c r="Y16" s="145"/>
      <c r="Z16" s="145"/>
      <c r="AA16" s="145"/>
      <c r="AB16" s="145"/>
      <c r="AC16" s="145"/>
      <c r="AD16" s="145"/>
      <c r="AE16" s="145"/>
      <c r="AF16" s="145"/>
      <c r="AG16" s="145" t="s">
        <v>127</v>
      </c>
      <c r="AH16" s="145"/>
      <c r="AI16" s="145"/>
      <c r="AJ16" s="145"/>
      <c r="AK16" s="145"/>
      <c r="AL16" s="145"/>
      <c r="AM16" s="145"/>
      <c r="AN16" s="145"/>
      <c r="AO16" s="145"/>
      <c r="AP16" s="145"/>
      <c r="AQ16" s="145"/>
      <c r="AR16" s="145"/>
      <c r="AS16" s="145"/>
      <c r="AT16" s="145"/>
      <c r="AU16" s="145"/>
      <c r="AV16" s="145"/>
      <c r="AW16" s="145"/>
      <c r="AX16" s="145"/>
      <c r="AY16" s="145"/>
      <c r="AZ16" s="145"/>
      <c r="BA16" s="145"/>
      <c r="BB16" s="145"/>
      <c r="BC16" s="145"/>
      <c r="BD16" s="145"/>
      <c r="BE16" s="145"/>
      <c r="BF16" s="145"/>
      <c r="BG16" s="145"/>
      <c r="BH16" s="145"/>
    </row>
    <row r="17" spans="1:60" outlineLevel="1" x14ac:dyDescent="0.25">
      <c r="A17" s="162">
        <v>7</v>
      </c>
      <c r="B17" s="163" t="s">
        <v>152</v>
      </c>
      <c r="C17" s="169" t="s">
        <v>153</v>
      </c>
      <c r="D17" s="164" t="s">
        <v>151</v>
      </c>
      <c r="E17" s="165">
        <v>1</v>
      </c>
      <c r="F17" s="166">
        <v>0</v>
      </c>
      <c r="G17" s="167">
        <f>ROUND(E17*F17,2)</f>
        <v>0</v>
      </c>
      <c r="H17" s="148">
        <v>0</v>
      </c>
      <c r="I17" s="148">
        <f>ROUND(E17*H17,2)</f>
        <v>0</v>
      </c>
      <c r="J17" s="148">
        <v>0</v>
      </c>
      <c r="K17" s="148">
        <f>ROUND(E17*J17,2)</f>
        <v>0</v>
      </c>
      <c r="L17" s="148">
        <v>21</v>
      </c>
      <c r="M17" s="148">
        <f>G17*(1+L17/100)</f>
        <v>0</v>
      </c>
      <c r="N17" s="148">
        <v>0</v>
      </c>
      <c r="O17" s="148">
        <f>ROUND(E17*N17,2)</f>
        <v>0</v>
      </c>
      <c r="P17" s="148">
        <v>0</v>
      </c>
      <c r="Q17" s="148">
        <f>ROUND(E17*P17,2)</f>
        <v>0</v>
      </c>
      <c r="R17" s="148"/>
      <c r="S17" s="148" t="s">
        <v>124</v>
      </c>
      <c r="T17" s="148" t="s">
        <v>125</v>
      </c>
      <c r="U17" s="148">
        <v>0</v>
      </c>
      <c r="V17" s="148">
        <f>ROUND(E17*U17,2)</f>
        <v>0</v>
      </c>
      <c r="W17" s="148"/>
      <c r="X17" s="148" t="s">
        <v>126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127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outlineLevel="1" x14ac:dyDescent="0.25">
      <c r="A18" s="162">
        <v>8</v>
      </c>
      <c r="B18" s="163" t="s">
        <v>212</v>
      </c>
      <c r="C18" s="169" t="s">
        <v>213</v>
      </c>
      <c r="D18" s="164" t="s">
        <v>151</v>
      </c>
      <c r="E18" s="165">
        <v>1</v>
      </c>
      <c r="F18" s="166">
        <v>0</v>
      </c>
      <c r="G18" s="167">
        <f>ROUND(E18*F18,2)</f>
        <v>0</v>
      </c>
      <c r="H18" s="148">
        <v>0</v>
      </c>
      <c r="I18" s="148">
        <f>ROUND(E18*H18,2)</f>
        <v>0</v>
      </c>
      <c r="J18" s="148">
        <v>0</v>
      </c>
      <c r="K18" s="148">
        <f>ROUND(E18*J18,2)</f>
        <v>0</v>
      </c>
      <c r="L18" s="148">
        <v>21</v>
      </c>
      <c r="M18" s="148">
        <f>G18*(1+L18/100)</f>
        <v>0</v>
      </c>
      <c r="N18" s="148">
        <v>2.4000000000000001E-4</v>
      </c>
      <c r="O18" s="148">
        <f>ROUND(E18*N18,2)</f>
        <v>0</v>
      </c>
      <c r="P18" s="148">
        <v>0</v>
      </c>
      <c r="Q18" s="148">
        <f>ROUND(E18*P18,2)</f>
        <v>0</v>
      </c>
      <c r="R18" s="148"/>
      <c r="S18" s="148" t="s">
        <v>124</v>
      </c>
      <c r="T18" s="148" t="s">
        <v>125</v>
      </c>
      <c r="U18" s="148">
        <v>0</v>
      </c>
      <c r="V18" s="148">
        <f>ROUND(E18*U18,2)</f>
        <v>0</v>
      </c>
      <c r="W18" s="148"/>
      <c r="X18" s="148" t="s">
        <v>126</v>
      </c>
      <c r="Y18" s="145"/>
      <c r="Z18" s="145"/>
      <c r="AA18" s="145"/>
      <c r="AB18" s="145"/>
      <c r="AC18" s="145"/>
      <c r="AD18" s="145"/>
      <c r="AE18" s="145"/>
      <c r="AF18" s="145"/>
      <c r="AG18" s="145" t="s">
        <v>127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x14ac:dyDescent="0.25">
      <c r="A19" s="150" t="s">
        <v>119</v>
      </c>
      <c r="B19" s="151" t="s">
        <v>78</v>
      </c>
      <c r="C19" s="168" t="s">
        <v>79</v>
      </c>
      <c r="D19" s="152"/>
      <c r="E19" s="153"/>
      <c r="F19" s="154"/>
      <c r="G19" s="155">
        <f>SUMIF(AG20:AG21,"&lt;&gt;NOR",G20:G21)</f>
        <v>0</v>
      </c>
      <c r="H19" s="149"/>
      <c r="I19" s="149">
        <f>SUM(I20:I21)</f>
        <v>0</v>
      </c>
      <c r="J19" s="149"/>
      <c r="K19" s="149">
        <f>SUM(K20:K21)</f>
        <v>0</v>
      </c>
      <c r="L19" s="149"/>
      <c r="M19" s="149">
        <f>SUM(M20:M21)</f>
        <v>0</v>
      </c>
      <c r="N19" s="149"/>
      <c r="O19" s="149">
        <f>SUM(O20:O21)</f>
        <v>0</v>
      </c>
      <c r="P19" s="149"/>
      <c r="Q19" s="149">
        <f>SUM(Q20:Q21)</f>
        <v>0</v>
      </c>
      <c r="R19" s="149"/>
      <c r="S19" s="149"/>
      <c r="T19" s="149"/>
      <c r="U19" s="149"/>
      <c r="V19" s="149">
        <f>SUM(V20:V21)</f>
        <v>0</v>
      </c>
      <c r="W19" s="149"/>
      <c r="X19" s="149"/>
      <c r="AG19" t="s">
        <v>120</v>
      </c>
    </row>
    <row r="20" spans="1:60" outlineLevel="1" x14ac:dyDescent="0.25">
      <c r="A20" s="162">
        <v>9</v>
      </c>
      <c r="B20" s="163" t="s">
        <v>172</v>
      </c>
      <c r="C20" s="169" t="s">
        <v>173</v>
      </c>
      <c r="D20" s="164" t="s">
        <v>160</v>
      </c>
      <c r="E20" s="165">
        <v>4</v>
      </c>
      <c r="F20" s="166">
        <v>0</v>
      </c>
      <c r="G20" s="167">
        <f>ROUND(E20*F20,2)</f>
        <v>0</v>
      </c>
      <c r="H20" s="148">
        <v>0</v>
      </c>
      <c r="I20" s="148">
        <f>ROUND(E20*H20,2)</f>
        <v>0</v>
      </c>
      <c r="J20" s="148">
        <v>0</v>
      </c>
      <c r="K20" s="148">
        <f>ROUND(E20*J20,2)</f>
        <v>0</v>
      </c>
      <c r="L20" s="148">
        <v>21</v>
      </c>
      <c r="M20" s="148">
        <f>G20*(1+L20/100)</f>
        <v>0</v>
      </c>
      <c r="N20" s="148">
        <v>0</v>
      </c>
      <c r="O20" s="148">
        <f>ROUND(E20*N20,2)</f>
        <v>0</v>
      </c>
      <c r="P20" s="148">
        <v>0</v>
      </c>
      <c r="Q20" s="148">
        <f>ROUND(E20*P20,2)</f>
        <v>0</v>
      </c>
      <c r="R20" s="148"/>
      <c r="S20" s="148" t="s">
        <v>124</v>
      </c>
      <c r="T20" s="148" t="s">
        <v>125</v>
      </c>
      <c r="U20" s="148">
        <v>0</v>
      </c>
      <c r="V20" s="148">
        <f>ROUND(E20*U20,2)</f>
        <v>0</v>
      </c>
      <c r="W20" s="148"/>
      <c r="X20" s="148" t="s">
        <v>126</v>
      </c>
      <c r="Y20" s="145"/>
      <c r="Z20" s="145"/>
      <c r="AA20" s="145"/>
      <c r="AB20" s="145"/>
      <c r="AC20" s="145"/>
      <c r="AD20" s="145"/>
      <c r="AE20" s="145"/>
      <c r="AF20" s="145"/>
      <c r="AG20" s="145" t="s">
        <v>127</v>
      </c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145"/>
      <c r="BA20" s="145"/>
      <c r="BB20" s="145"/>
      <c r="BC20" s="145"/>
      <c r="BD20" s="145"/>
      <c r="BE20" s="145"/>
      <c r="BF20" s="145"/>
      <c r="BG20" s="145"/>
      <c r="BH20" s="145"/>
    </row>
    <row r="21" spans="1:60" outlineLevel="1" x14ac:dyDescent="0.25">
      <c r="A21" s="162">
        <v>10</v>
      </c>
      <c r="B21" s="163" t="s">
        <v>174</v>
      </c>
      <c r="C21" s="169" t="s">
        <v>175</v>
      </c>
      <c r="D21" s="164" t="s">
        <v>160</v>
      </c>
      <c r="E21" s="165">
        <v>2</v>
      </c>
      <c r="F21" s="166">
        <v>0</v>
      </c>
      <c r="G21" s="167">
        <f>ROUND(E21*F21,2)</f>
        <v>0</v>
      </c>
      <c r="H21" s="148">
        <v>0</v>
      </c>
      <c r="I21" s="148">
        <f>ROUND(E21*H21,2)</f>
        <v>0</v>
      </c>
      <c r="J21" s="148">
        <v>0</v>
      </c>
      <c r="K21" s="148">
        <f>ROUND(E21*J21,2)</f>
        <v>0</v>
      </c>
      <c r="L21" s="148">
        <v>21</v>
      </c>
      <c r="M21" s="148">
        <f>G21*(1+L21/100)</f>
        <v>0</v>
      </c>
      <c r="N21" s="148">
        <v>0</v>
      </c>
      <c r="O21" s="148">
        <f>ROUND(E21*N21,2)</f>
        <v>0</v>
      </c>
      <c r="P21" s="148">
        <v>0</v>
      </c>
      <c r="Q21" s="148">
        <f>ROUND(E21*P21,2)</f>
        <v>0</v>
      </c>
      <c r="R21" s="148"/>
      <c r="S21" s="148" t="s">
        <v>124</v>
      </c>
      <c r="T21" s="148" t="s">
        <v>125</v>
      </c>
      <c r="U21" s="148">
        <v>0</v>
      </c>
      <c r="V21" s="148">
        <f>ROUND(E21*U21,2)</f>
        <v>0</v>
      </c>
      <c r="W21" s="148"/>
      <c r="X21" s="148" t="s">
        <v>126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127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x14ac:dyDescent="0.25">
      <c r="A22" s="150" t="s">
        <v>119</v>
      </c>
      <c r="B22" s="151" t="s">
        <v>80</v>
      </c>
      <c r="C22" s="168" t="s">
        <v>81</v>
      </c>
      <c r="D22" s="152"/>
      <c r="E22" s="153"/>
      <c r="F22" s="154"/>
      <c r="G22" s="155">
        <f>SUMIF(AG23:AG28,"&lt;&gt;NOR",G23:G28)</f>
        <v>0</v>
      </c>
      <c r="H22" s="149"/>
      <c r="I22" s="149">
        <f>SUM(I23:I28)</f>
        <v>0</v>
      </c>
      <c r="J22" s="149"/>
      <c r="K22" s="149">
        <f>SUM(K23:K28)</f>
        <v>0</v>
      </c>
      <c r="L22" s="149"/>
      <c r="M22" s="149">
        <f>SUM(M23:M28)</f>
        <v>0</v>
      </c>
      <c r="N22" s="149"/>
      <c r="O22" s="149">
        <f>SUM(O23:O28)</f>
        <v>0.01</v>
      </c>
      <c r="P22" s="149"/>
      <c r="Q22" s="149">
        <f>SUM(Q23:Q28)</f>
        <v>0</v>
      </c>
      <c r="R22" s="149"/>
      <c r="S22" s="149"/>
      <c r="T22" s="149"/>
      <c r="U22" s="149"/>
      <c r="V22" s="149">
        <f>SUM(V23:V28)</f>
        <v>0</v>
      </c>
      <c r="W22" s="149"/>
      <c r="X22" s="149"/>
      <c r="AG22" t="s">
        <v>120</v>
      </c>
    </row>
    <row r="23" spans="1:60" outlineLevel="1" x14ac:dyDescent="0.25">
      <c r="A23" s="162">
        <v>11</v>
      </c>
      <c r="B23" s="163" t="s">
        <v>214</v>
      </c>
      <c r="C23" s="169" t="s">
        <v>215</v>
      </c>
      <c r="D23" s="164" t="s">
        <v>151</v>
      </c>
      <c r="E23" s="165">
        <v>4</v>
      </c>
      <c r="F23" s="166">
        <v>0</v>
      </c>
      <c r="G23" s="167">
        <f t="shared" ref="G23:G28" si="0">ROUND(E23*F23,2)</f>
        <v>0</v>
      </c>
      <c r="H23" s="148">
        <v>0</v>
      </c>
      <c r="I23" s="148">
        <f t="shared" ref="I23:I28" si="1">ROUND(E23*H23,2)</f>
        <v>0</v>
      </c>
      <c r="J23" s="148">
        <v>0</v>
      </c>
      <c r="K23" s="148">
        <f t="shared" ref="K23:K28" si="2">ROUND(E23*J23,2)</f>
        <v>0</v>
      </c>
      <c r="L23" s="148">
        <v>21</v>
      </c>
      <c r="M23" s="148">
        <f t="shared" ref="M23:M28" si="3">G23*(1+L23/100)</f>
        <v>0</v>
      </c>
      <c r="N23" s="148">
        <v>1.82E-3</v>
      </c>
      <c r="O23" s="148">
        <f t="shared" ref="O23:O28" si="4">ROUND(E23*N23,2)</f>
        <v>0.01</v>
      </c>
      <c r="P23" s="148">
        <v>0</v>
      </c>
      <c r="Q23" s="148">
        <f t="shared" ref="Q23:Q28" si="5">ROUND(E23*P23,2)</f>
        <v>0</v>
      </c>
      <c r="R23" s="148"/>
      <c r="S23" s="148" t="s">
        <v>124</v>
      </c>
      <c r="T23" s="148" t="s">
        <v>125</v>
      </c>
      <c r="U23" s="148">
        <v>0</v>
      </c>
      <c r="V23" s="148">
        <f t="shared" ref="V23:V28" si="6">ROUND(E23*U23,2)</f>
        <v>0</v>
      </c>
      <c r="W23" s="148"/>
      <c r="X23" s="148" t="s">
        <v>126</v>
      </c>
      <c r="Y23" s="145"/>
      <c r="Z23" s="145"/>
      <c r="AA23" s="145"/>
      <c r="AB23" s="145"/>
      <c r="AC23" s="145"/>
      <c r="AD23" s="145"/>
      <c r="AE23" s="145"/>
      <c r="AF23" s="145"/>
      <c r="AG23" s="145" t="s">
        <v>127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5">
      <c r="A24" s="162">
        <v>12</v>
      </c>
      <c r="B24" s="163" t="s">
        <v>216</v>
      </c>
      <c r="C24" s="169" t="s">
        <v>217</v>
      </c>
      <c r="D24" s="164" t="s">
        <v>166</v>
      </c>
      <c r="E24" s="165">
        <v>1</v>
      </c>
      <c r="F24" s="166">
        <v>0</v>
      </c>
      <c r="G24" s="167">
        <f t="shared" si="0"/>
        <v>0</v>
      </c>
      <c r="H24" s="148">
        <v>0</v>
      </c>
      <c r="I24" s="148">
        <f t="shared" si="1"/>
        <v>0</v>
      </c>
      <c r="J24" s="148">
        <v>0</v>
      </c>
      <c r="K24" s="148">
        <f t="shared" si="2"/>
        <v>0</v>
      </c>
      <c r="L24" s="148">
        <v>21</v>
      </c>
      <c r="M24" s="148">
        <f t="shared" si="3"/>
        <v>0</v>
      </c>
      <c r="N24" s="148">
        <v>0</v>
      </c>
      <c r="O24" s="148">
        <f t="shared" si="4"/>
        <v>0</v>
      </c>
      <c r="P24" s="148">
        <v>0</v>
      </c>
      <c r="Q24" s="148">
        <f t="shared" si="5"/>
        <v>0</v>
      </c>
      <c r="R24" s="148"/>
      <c r="S24" s="148" t="s">
        <v>124</v>
      </c>
      <c r="T24" s="148" t="s">
        <v>125</v>
      </c>
      <c r="U24" s="148">
        <v>0</v>
      </c>
      <c r="V24" s="148">
        <f t="shared" si="6"/>
        <v>0</v>
      </c>
      <c r="W24" s="148"/>
      <c r="X24" s="148" t="s">
        <v>126</v>
      </c>
      <c r="Y24" s="145"/>
      <c r="Z24" s="145"/>
      <c r="AA24" s="145"/>
      <c r="AB24" s="145"/>
      <c r="AC24" s="145"/>
      <c r="AD24" s="145"/>
      <c r="AE24" s="145"/>
      <c r="AF24" s="145"/>
      <c r="AG24" s="145" t="s">
        <v>127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1" x14ac:dyDescent="0.25">
      <c r="A25" s="162">
        <v>13</v>
      </c>
      <c r="B25" s="163" t="s">
        <v>218</v>
      </c>
      <c r="C25" s="169" t="s">
        <v>219</v>
      </c>
      <c r="D25" s="164" t="s">
        <v>166</v>
      </c>
      <c r="E25" s="165">
        <v>1</v>
      </c>
      <c r="F25" s="166">
        <v>0</v>
      </c>
      <c r="G25" s="167">
        <f t="shared" si="0"/>
        <v>0</v>
      </c>
      <c r="H25" s="148">
        <v>0</v>
      </c>
      <c r="I25" s="148">
        <f t="shared" si="1"/>
        <v>0</v>
      </c>
      <c r="J25" s="148">
        <v>0</v>
      </c>
      <c r="K25" s="148">
        <f t="shared" si="2"/>
        <v>0</v>
      </c>
      <c r="L25" s="148">
        <v>21</v>
      </c>
      <c r="M25" s="148">
        <f t="shared" si="3"/>
        <v>0</v>
      </c>
      <c r="N25" s="148">
        <v>0</v>
      </c>
      <c r="O25" s="148">
        <f t="shared" si="4"/>
        <v>0</v>
      </c>
      <c r="P25" s="148">
        <v>0</v>
      </c>
      <c r="Q25" s="148">
        <f t="shared" si="5"/>
        <v>0</v>
      </c>
      <c r="R25" s="148"/>
      <c r="S25" s="148" t="s">
        <v>124</v>
      </c>
      <c r="T25" s="148" t="s">
        <v>125</v>
      </c>
      <c r="U25" s="148">
        <v>0</v>
      </c>
      <c r="V25" s="148">
        <f t="shared" si="6"/>
        <v>0</v>
      </c>
      <c r="W25" s="148"/>
      <c r="X25" s="148" t="s">
        <v>126</v>
      </c>
      <c r="Y25" s="145"/>
      <c r="Z25" s="145"/>
      <c r="AA25" s="145"/>
      <c r="AB25" s="145"/>
      <c r="AC25" s="145"/>
      <c r="AD25" s="145"/>
      <c r="AE25" s="145"/>
      <c r="AF25" s="145"/>
      <c r="AG25" s="145" t="s">
        <v>127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5">
      <c r="A26" s="162">
        <v>14</v>
      </c>
      <c r="B26" s="163" t="s">
        <v>220</v>
      </c>
      <c r="C26" s="169" t="s">
        <v>221</v>
      </c>
      <c r="D26" s="164" t="s">
        <v>166</v>
      </c>
      <c r="E26" s="165">
        <v>1</v>
      </c>
      <c r="F26" s="166">
        <v>0</v>
      </c>
      <c r="G26" s="167">
        <f t="shared" si="0"/>
        <v>0</v>
      </c>
      <c r="H26" s="148">
        <v>0</v>
      </c>
      <c r="I26" s="148">
        <f t="shared" si="1"/>
        <v>0</v>
      </c>
      <c r="J26" s="148">
        <v>0</v>
      </c>
      <c r="K26" s="148">
        <f t="shared" si="2"/>
        <v>0</v>
      </c>
      <c r="L26" s="148">
        <v>21</v>
      </c>
      <c r="M26" s="148">
        <f t="shared" si="3"/>
        <v>0</v>
      </c>
      <c r="N26" s="148">
        <v>0</v>
      </c>
      <c r="O26" s="148">
        <f t="shared" si="4"/>
        <v>0</v>
      </c>
      <c r="P26" s="148">
        <v>0</v>
      </c>
      <c r="Q26" s="148">
        <f t="shared" si="5"/>
        <v>0</v>
      </c>
      <c r="R26" s="148"/>
      <c r="S26" s="148" t="s">
        <v>124</v>
      </c>
      <c r="T26" s="148" t="s">
        <v>125</v>
      </c>
      <c r="U26" s="148">
        <v>0</v>
      </c>
      <c r="V26" s="148">
        <f t="shared" si="6"/>
        <v>0</v>
      </c>
      <c r="W26" s="148"/>
      <c r="X26" s="148" t="s">
        <v>126</v>
      </c>
      <c r="Y26" s="145"/>
      <c r="Z26" s="145"/>
      <c r="AA26" s="145"/>
      <c r="AB26" s="145"/>
      <c r="AC26" s="145"/>
      <c r="AD26" s="145"/>
      <c r="AE26" s="145"/>
      <c r="AF26" s="145"/>
      <c r="AG26" s="145" t="s">
        <v>127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outlineLevel="1" x14ac:dyDescent="0.25">
      <c r="A27" s="162">
        <v>15</v>
      </c>
      <c r="B27" s="163" t="s">
        <v>222</v>
      </c>
      <c r="C27" s="169" t="s">
        <v>223</v>
      </c>
      <c r="D27" s="164" t="s">
        <v>143</v>
      </c>
      <c r="E27" s="165">
        <v>1</v>
      </c>
      <c r="F27" s="166">
        <v>0</v>
      </c>
      <c r="G27" s="167">
        <f t="shared" si="0"/>
        <v>0</v>
      </c>
      <c r="H27" s="148">
        <v>0</v>
      </c>
      <c r="I27" s="148">
        <f t="shared" si="1"/>
        <v>0</v>
      </c>
      <c r="J27" s="148">
        <v>0</v>
      </c>
      <c r="K27" s="148">
        <f t="shared" si="2"/>
        <v>0</v>
      </c>
      <c r="L27" s="148">
        <v>21</v>
      </c>
      <c r="M27" s="148">
        <f t="shared" si="3"/>
        <v>0</v>
      </c>
      <c r="N27" s="148">
        <v>0</v>
      </c>
      <c r="O27" s="148">
        <f t="shared" si="4"/>
        <v>0</v>
      </c>
      <c r="P27" s="148">
        <v>0</v>
      </c>
      <c r="Q27" s="148">
        <f t="shared" si="5"/>
        <v>0</v>
      </c>
      <c r="R27" s="148"/>
      <c r="S27" s="148" t="s">
        <v>124</v>
      </c>
      <c r="T27" s="148" t="s">
        <v>125</v>
      </c>
      <c r="U27" s="148">
        <v>0</v>
      </c>
      <c r="V27" s="148">
        <f t="shared" si="6"/>
        <v>0</v>
      </c>
      <c r="W27" s="148"/>
      <c r="X27" s="148" t="s">
        <v>126</v>
      </c>
      <c r="Y27" s="145"/>
      <c r="Z27" s="145"/>
      <c r="AA27" s="145"/>
      <c r="AB27" s="145"/>
      <c r="AC27" s="145"/>
      <c r="AD27" s="145"/>
      <c r="AE27" s="145"/>
      <c r="AF27" s="145"/>
      <c r="AG27" s="145" t="s">
        <v>127</v>
      </c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</row>
    <row r="28" spans="1:60" outlineLevel="1" x14ac:dyDescent="0.25">
      <c r="A28" s="162">
        <v>16</v>
      </c>
      <c r="B28" s="163" t="s">
        <v>224</v>
      </c>
      <c r="C28" s="169" t="s">
        <v>225</v>
      </c>
      <c r="D28" s="164" t="s">
        <v>0</v>
      </c>
      <c r="E28" s="165">
        <v>200</v>
      </c>
      <c r="F28" s="166">
        <v>0</v>
      </c>
      <c r="G28" s="167">
        <f t="shared" si="0"/>
        <v>0</v>
      </c>
      <c r="H28" s="148">
        <v>0</v>
      </c>
      <c r="I28" s="148">
        <f t="shared" si="1"/>
        <v>0</v>
      </c>
      <c r="J28" s="148">
        <v>0</v>
      </c>
      <c r="K28" s="148">
        <f t="shared" si="2"/>
        <v>0</v>
      </c>
      <c r="L28" s="148">
        <v>21</v>
      </c>
      <c r="M28" s="148">
        <f t="shared" si="3"/>
        <v>0</v>
      </c>
      <c r="N28" s="148">
        <v>0</v>
      </c>
      <c r="O28" s="148">
        <f t="shared" si="4"/>
        <v>0</v>
      </c>
      <c r="P28" s="148">
        <v>0</v>
      </c>
      <c r="Q28" s="148">
        <f t="shared" si="5"/>
        <v>0</v>
      </c>
      <c r="R28" s="148"/>
      <c r="S28" s="148" t="s">
        <v>124</v>
      </c>
      <c r="T28" s="148" t="s">
        <v>125</v>
      </c>
      <c r="U28" s="148">
        <v>0</v>
      </c>
      <c r="V28" s="148">
        <f t="shared" si="6"/>
        <v>0</v>
      </c>
      <c r="W28" s="148"/>
      <c r="X28" s="148" t="s">
        <v>126</v>
      </c>
      <c r="Y28" s="145"/>
      <c r="Z28" s="145"/>
      <c r="AA28" s="145"/>
      <c r="AB28" s="145"/>
      <c r="AC28" s="145"/>
      <c r="AD28" s="145"/>
      <c r="AE28" s="145"/>
      <c r="AF28" s="145"/>
      <c r="AG28" s="145" t="s">
        <v>127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x14ac:dyDescent="0.25">
      <c r="A29" s="150" t="s">
        <v>119</v>
      </c>
      <c r="B29" s="151" t="s">
        <v>82</v>
      </c>
      <c r="C29" s="168" t="s">
        <v>83</v>
      </c>
      <c r="D29" s="152"/>
      <c r="E29" s="153"/>
      <c r="F29" s="154"/>
      <c r="G29" s="155">
        <f>SUMIF(AG30:AG31,"&lt;&gt;NOR",G30:G31)</f>
        <v>0</v>
      </c>
      <c r="H29" s="149"/>
      <c r="I29" s="149">
        <f>SUM(I30:I31)</f>
        <v>0</v>
      </c>
      <c r="J29" s="149"/>
      <c r="K29" s="149">
        <f>SUM(K30:K31)</f>
        <v>0</v>
      </c>
      <c r="L29" s="149"/>
      <c r="M29" s="149">
        <f>SUM(M30:M31)</f>
        <v>0</v>
      </c>
      <c r="N29" s="149"/>
      <c r="O29" s="149">
        <f>SUM(O30:O31)</f>
        <v>0</v>
      </c>
      <c r="P29" s="149"/>
      <c r="Q29" s="149">
        <f>SUM(Q30:Q31)</f>
        <v>0</v>
      </c>
      <c r="R29" s="149"/>
      <c r="S29" s="149"/>
      <c r="T29" s="149"/>
      <c r="U29" s="149"/>
      <c r="V29" s="149">
        <f>SUM(V30:V31)</f>
        <v>0</v>
      </c>
      <c r="W29" s="149"/>
      <c r="X29" s="149"/>
      <c r="AG29" t="s">
        <v>120</v>
      </c>
    </row>
    <row r="30" spans="1:60" outlineLevel="1" x14ac:dyDescent="0.25">
      <c r="A30" s="162">
        <v>17</v>
      </c>
      <c r="B30" s="163" t="s">
        <v>226</v>
      </c>
      <c r="C30" s="169" t="s">
        <v>227</v>
      </c>
      <c r="D30" s="164" t="s">
        <v>151</v>
      </c>
      <c r="E30" s="165">
        <v>2</v>
      </c>
      <c r="F30" s="166">
        <v>0</v>
      </c>
      <c r="G30" s="167">
        <f>ROUND(E30*F30,2)</f>
        <v>0</v>
      </c>
      <c r="H30" s="148">
        <v>0</v>
      </c>
      <c r="I30" s="148">
        <f>ROUND(E30*H30,2)</f>
        <v>0</v>
      </c>
      <c r="J30" s="148">
        <v>0</v>
      </c>
      <c r="K30" s="148">
        <f>ROUND(E30*J30,2)</f>
        <v>0</v>
      </c>
      <c r="L30" s="148">
        <v>21</v>
      </c>
      <c r="M30" s="148">
        <f>G30*(1+L30/100)</f>
        <v>0</v>
      </c>
      <c r="N30" s="148">
        <v>7.6000000000000004E-4</v>
      </c>
      <c r="O30" s="148">
        <f>ROUND(E30*N30,2)</f>
        <v>0</v>
      </c>
      <c r="P30" s="148">
        <v>0</v>
      </c>
      <c r="Q30" s="148">
        <f>ROUND(E30*P30,2)</f>
        <v>0</v>
      </c>
      <c r="R30" s="148"/>
      <c r="S30" s="148" t="s">
        <v>124</v>
      </c>
      <c r="T30" s="148" t="s">
        <v>125</v>
      </c>
      <c r="U30" s="148">
        <v>0</v>
      </c>
      <c r="V30" s="148">
        <f>ROUND(E30*U30,2)</f>
        <v>0</v>
      </c>
      <c r="W30" s="148"/>
      <c r="X30" s="148" t="s">
        <v>126</v>
      </c>
      <c r="Y30" s="145"/>
      <c r="Z30" s="145"/>
      <c r="AA30" s="145"/>
      <c r="AB30" s="145"/>
      <c r="AC30" s="145"/>
      <c r="AD30" s="145"/>
      <c r="AE30" s="145"/>
      <c r="AF30" s="145"/>
      <c r="AG30" s="145" t="s">
        <v>127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5">
      <c r="A31" s="162">
        <v>18</v>
      </c>
      <c r="B31" s="163" t="s">
        <v>228</v>
      </c>
      <c r="C31" s="169" t="s">
        <v>229</v>
      </c>
      <c r="D31" s="164" t="s">
        <v>146</v>
      </c>
      <c r="E31" s="165">
        <v>10</v>
      </c>
      <c r="F31" s="166">
        <v>0</v>
      </c>
      <c r="G31" s="167">
        <f>ROUND(E31*F31,2)</f>
        <v>0</v>
      </c>
      <c r="H31" s="148">
        <v>0</v>
      </c>
      <c r="I31" s="148">
        <f>ROUND(E31*H31,2)</f>
        <v>0</v>
      </c>
      <c r="J31" s="148">
        <v>0</v>
      </c>
      <c r="K31" s="148">
        <f>ROUND(E31*J31,2)</f>
        <v>0</v>
      </c>
      <c r="L31" s="148">
        <v>21</v>
      </c>
      <c r="M31" s="148">
        <f>G31*(1+L31/100)</f>
        <v>0</v>
      </c>
      <c r="N31" s="148">
        <v>0</v>
      </c>
      <c r="O31" s="148">
        <f>ROUND(E31*N31,2)</f>
        <v>0</v>
      </c>
      <c r="P31" s="148">
        <v>0</v>
      </c>
      <c r="Q31" s="148">
        <f>ROUND(E31*P31,2)</f>
        <v>0</v>
      </c>
      <c r="R31" s="148"/>
      <c r="S31" s="148" t="s">
        <v>124</v>
      </c>
      <c r="T31" s="148" t="s">
        <v>125</v>
      </c>
      <c r="U31" s="148">
        <v>0</v>
      </c>
      <c r="V31" s="148">
        <f>ROUND(E31*U31,2)</f>
        <v>0</v>
      </c>
      <c r="W31" s="148"/>
      <c r="X31" s="148" t="s">
        <v>126</v>
      </c>
      <c r="Y31" s="145"/>
      <c r="Z31" s="145"/>
      <c r="AA31" s="145"/>
      <c r="AB31" s="145"/>
      <c r="AC31" s="145"/>
      <c r="AD31" s="145"/>
      <c r="AE31" s="145"/>
      <c r="AF31" s="145"/>
      <c r="AG31" s="145" t="s">
        <v>127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x14ac:dyDescent="0.25">
      <c r="A32" s="150" t="s">
        <v>119</v>
      </c>
      <c r="B32" s="151" t="s">
        <v>84</v>
      </c>
      <c r="C32" s="168" t="s">
        <v>85</v>
      </c>
      <c r="D32" s="152"/>
      <c r="E32" s="153"/>
      <c r="F32" s="154"/>
      <c r="G32" s="155">
        <f>SUMIF(AG33:AG33,"&lt;&gt;NOR",G33:G33)</f>
        <v>0</v>
      </c>
      <c r="H32" s="149"/>
      <c r="I32" s="149">
        <f>SUM(I33:I33)</f>
        <v>0</v>
      </c>
      <c r="J32" s="149"/>
      <c r="K32" s="149">
        <f>SUM(K33:K33)</f>
        <v>0</v>
      </c>
      <c r="L32" s="149"/>
      <c r="M32" s="149">
        <f>SUM(M33:M33)</f>
        <v>0</v>
      </c>
      <c r="N32" s="149"/>
      <c r="O32" s="149">
        <f>SUM(O33:O33)</f>
        <v>0</v>
      </c>
      <c r="P32" s="149"/>
      <c r="Q32" s="149">
        <f>SUM(Q33:Q33)</f>
        <v>0</v>
      </c>
      <c r="R32" s="149"/>
      <c r="S32" s="149"/>
      <c r="T32" s="149"/>
      <c r="U32" s="149"/>
      <c r="V32" s="149">
        <f>SUM(V33:V33)</f>
        <v>0</v>
      </c>
      <c r="W32" s="149"/>
      <c r="X32" s="149"/>
      <c r="AG32" t="s">
        <v>120</v>
      </c>
    </row>
    <row r="33" spans="1:60" outlineLevel="1" x14ac:dyDescent="0.25">
      <c r="A33" s="156">
        <v>19</v>
      </c>
      <c r="B33" s="157" t="s">
        <v>230</v>
      </c>
      <c r="C33" s="170" t="s">
        <v>231</v>
      </c>
      <c r="D33" s="158" t="s">
        <v>151</v>
      </c>
      <c r="E33" s="159">
        <v>2</v>
      </c>
      <c r="F33" s="160">
        <v>0</v>
      </c>
      <c r="G33" s="161">
        <f>ROUND(E33*F33,2)</f>
        <v>0</v>
      </c>
      <c r="H33" s="148">
        <v>0</v>
      </c>
      <c r="I33" s="148">
        <f>ROUND(E33*H33,2)</f>
        <v>0</v>
      </c>
      <c r="J33" s="148">
        <v>0</v>
      </c>
      <c r="K33" s="148">
        <f>ROUND(E33*J33,2)</f>
        <v>0</v>
      </c>
      <c r="L33" s="148">
        <v>21</v>
      </c>
      <c r="M33" s="148">
        <f>G33*(1+L33/100)</f>
        <v>0</v>
      </c>
      <c r="N33" s="148">
        <v>1.6299999999999999E-3</v>
      </c>
      <c r="O33" s="148">
        <f>ROUND(E33*N33,2)</f>
        <v>0</v>
      </c>
      <c r="P33" s="148">
        <v>0</v>
      </c>
      <c r="Q33" s="148">
        <f>ROUND(E33*P33,2)</f>
        <v>0</v>
      </c>
      <c r="R33" s="148"/>
      <c r="S33" s="148" t="s">
        <v>124</v>
      </c>
      <c r="T33" s="148" t="s">
        <v>125</v>
      </c>
      <c r="U33" s="148">
        <v>0</v>
      </c>
      <c r="V33" s="148">
        <f>ROUND(E33*U33,2)</f>
        <v>0</v>
      </c>
      <c r="W33" s="148"/>
      <c r="X33" s="148" t="s">
        <v>126</v>
      </c>
      <c r="Y33" s="145"/>
      <c r="Z33" s="145"/>
      <c r="AA33" s="145"/>
      <c r="AB33" s="145"/>
      <c r="AC33" s="145"/>
      <c r="AD33" s="145"/>
      <c r="AE33" s="145"/>
      <c r="AF33" s="145"/>
      <c r="AG33" s="145" t="s">
        <v>127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x14ac:dyDescent="0.25">
      <c r="A34" s="3"/>
      <c r="B34" s="4"/>
      <c r="C34" s="171"/>
      <c r="D34" s="6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AE34">
        <v>15</v>
      </c>
      <c r="AF34">
        <v>21</v>
      </c>
      <c r="AG34" t="s">
        <v>106</v>
      </c>
    </row>
    <row r="35" spans="1:60" x14ac:dyDescent="0.25">
      <c r="A35" s="150"/>
      <c r="B35" s="151"/>
      <c r="C35" s="168" t="s">
        <v>291</v>
      </c>
      <c r="D35" s="152"/>
      <c r="E35" s="153"/>
      <c r="F35" s="154"/>
      <c r="G35" s="155">
        <f>G32+G29+G22+G19+G15+G11+G8</f>
        <v>0</v>
      </c>
      <c r="H35" s="149"/>
      <c r="I35" s="149"/>
      <c r="J35" s="149"/>
      <c r="K35" s="149"/>
      <c r="L35" s="149"/>
      <c r="M35" s="149"/>
      <c r="N35" s="149"/>
      <c r="O35" s="149"/>
      <c r="P35" s="149"/>
      <c r="Q35" s="149"/>
      <c r="R35" s="149"/>
      <c r="S35" s="149"/>
      <c r="T35" s="149"/>
      <c r="U35" s="149"/>
      <c r="V35" s="149"/>
      <c r="W35" s="149"/>
      <c r="X35" s="149"/>
      <c r="AG35" t="s">
        <v>205</v>
      </c>
    </row>
    <row r="36" spans="1:60" x14ac:dyDescent="0.25">
      <c r="D36" s="10"/>
    </row>
    <row r="37" spans="1:60" x14ac:dyDescent="0.25">
      <c r="D37" s="10"/>
    </row>
    <row r="38" spans="1:60" x14ac:dyDescent="0.25">
      <c r="D38" s="10"/>
    </row>
    <row r="39" spans="1:60" x14ac:dyDescent="0.25">
      <c r="D39" s="10"/>
    </row>
    <row r="40" spans="1:60" x14ac:dyDescent="0.25">
      <c r="D40" s="10"/>
    </row>
    <row r="41" spans="1:60" x14ac:dyDescent="0.25">
      <c r="D41" s="10"/>
    </row>
    <row r="42" spans="1:60" x14ac:dyDescent="0.25">
      <c r="D42" s="10"/>
    </row>
    <row r="43" spans="1:60" x14ac:dyDescent="0.25">
      <c r="D43" s="10"/>
    </row>
    <row r="44" spans="1:60" x14ac:dyDescent="0.25">
      <c r="D44" s="10"/>
    </row>
    <row r="45" spans="1:60" x14ac:dyDescent="0.25">
      <c r="D45" s="10"/>
    </row>
    <row r="46" spans="1:60" x14ac:dyDescent="0.25">
      <c r="D46" s="10"/>
    </row>
    <row r="47" spans="1:60" x14ac:dyDescent="0.25">
      <c r="D47" s="10"/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3:G3"/>
    <mergeCell ref="C4:G4"/>
    <mergeCell ref="C2:H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801CB-5092-43D1-BB3B-A48AF662A693}">
  <sheetPr>
    <outlinePr summaryBelow="0"/>
  </sheetPr>
  <dimension ref="A1:BH5000"/>
  <sheetViews>
    <sheetView workbookViewId="0">
      <pane ySplit="7" topLeftCell="A8" activePane="bottomLeft" state="frozen"/>
      <selection pane="bottomLeft" activeCell="C2" sqref="C2:H2"/>
    </sheetView>
  </sheetViews>
  <sheetFormatPr defaultRowHeight="13.2" outlineLevelRow="1" x14ac:dyDescent="0.25"/>
  <cols>
    <col min="1" max="1" width="3.44140625" customWidth="1"/>
    <col min="2" max="2" width="12.6640625" style="119" customWidth="1"/>
    <col min="3" max="3" width="38.33203125" style="119" customWidth="1"/>
    <col min="4" max="4" width="4.88671875" customWidth="1"/>
    <col min="5" max="5" width="10.6640625" customWidth="1"/>
    <col min="6" max="6" width="9.88671875" customWidth="1"/>
    <col min="7" max="7" width="12.6640625" customWidth="1"/>
    <col min="8" max="24" width="8.88671875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27" t="s">
        <v>7</v>
      </c>
      <c r="B1" s="227"/>
      <c r="C1" s="227"/>
      <c r="D1" s="227"/>
      <c r="E1" s="227"/>
      <c r="F1" s="227"/>
      <c r="G1" s="227"/>
      <c r="AG1" t="s">
        <v>94</v>
      </c>
    </row>
    <row r="2" spans="1:60" ht="25.2" customHeight="1" x14ac:dyDescent="0.25">
      <c r="A2" s="137" t="s">
        <v>8</v>
      </c>
      <c r="B2" s="49"/>
      <c r="C2" s="234" t="s">
        <v>294</v>
      </c>
      <c r="D2" s="235"/>
      <c r="E2" s="235"/>
      <c r="F2" s="235"/>
      <c r="G2" s="235"/>
      <c r="H2" s="236"/>
      <c r="AG2" t="s">
        <v>95</v>
      </c>
    </row>
    <row r="3" spans="1:60" ht="25.2" customHeight="1" x14ac:dyDescent="0.25">
      <c r="A3" s="137" t="s">
        <v>9</v>
      </c>
      <c r="B3" s="49" t="s">
        <v>44</v>
      </c>
      <c r="C3" s="228" t="s">
        <v>45</v>
      </c>
      <c r="D3" s="229"/>
      <c r="E3" s="229"/>
      <c r="F3" s="229"/>
      <c r="G3" s="230"/>
      <c r="AC3" s="119" t="s">
        <v>95</v>
      </c>
      <c r="AG3" t="s">
        <v>96</v>
      </c>
    </row>
    <row r="4" spans="1:60" ht="25.2" customHeight="1" x14ac:dyDescent="0.25">
      <c r="A4" s="138" t="s">
        <v>10</v>
      </c>
      <c r="B4" s="139" t="s">
        <v>50</v>
      </c>
      <c r="C4" s="231" t="s">
        <v>51</v>
      </c>
      <c r="D4" s="232"/>
      <c r="E4" s="232"/>
      <c r="F4" s="232"/>
      <c r="G4" s="233"/>
      <c r="AG4" t="s">
        <v>97</v>
      </c>
    </row>
    <row r="5" spans="1:60" x14ac:dyDescent="0.25">
      <c r="D5" s="10"/>
    </row>
    <row r="6" spans="1:60" ht="39.6" x14ac:dyDescent="0.25">
      <c r="A6" s="141" t="s">
        <v>98</v>
      </c>
      <c r="B6" s="143" t="s">
        <v>99</v>
      </c>
      <c r="C6" s="143" t="s">
        <v>100</v>
      </c>
      <c r="D6" s="142" t="s">
        <v>101</v>
      </c>
      <c r="E6" s="141" t="s">
        <v>102</v>
      </c>
      <c r="F6" s="140" t="s">
        <v>103</v>
      </c>
      <c r="G6" s="141" t="s">
        <v>31</v>
      </c>
      <c r="H6" s="144" t="s">
        <v>32</v>
      </c>
      <c r="I6" s="144" t="s">
        <v>104</v>
      </c>
      <c r="J6" s="144" t="s">
        <v>33</v>
      </c>
      <c r="K6" s="144" t="s">
        <v>105</v>
      </c>
      <c r="L6" s="144" t="s">
        <v>106</v>
      </c>
      <c r="M6" s="144" t="s">
        <v>107</v>
      </c>
      <c r="N6" s="144" t="s">
        <v>108</v>
      </c>
      <c r="O6" s="144" t="s">
        <v>109</v>
      </c>
      <c r="P6" s="144" t="s">
        <v>110</v>
      </c>
      <c r="Q6" s="144" t="s">
        <v>111</v>
      </c>
      <c r="R6" s="144" t="s">
        <v>112</v>
      </c>
      <c r="S6" s="144" t="s">
        <v>113</v>
      </c>
      <c r="T6" s="144" t="s">
        <v>114</v>
      </c>
      <c r="U6" s="144" t="s">
        <v>115</v>
      </c>
      <c r="V6" s="144" t="s">
        <v>116</v>
      </c>
      <c r="W6" s="144" t="s">
        <v>117</v>
      </c>
      <c r="X6" s="144" t="s">
        <v>118</v>
      </c>
    </row>
    <row r="7" spans="1:60" hidden="1" x14ac:dyDescent="0.25">
      <c r="A7" s="3"/>
      <c r="B7" s="4"/>
      <c r="C7" s="4"/>
      <c r="D7" s="6"/>
      <c r="E7" s="146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</row>
    <row r="8" spans="1:60" x14ac:dyDescent="0.25">
      <c r="A8" s="150" t="s">
        <v>119</v>
      </c>
      <c r="B8" s="151" t="s">
        <v>66</v>
      </c>
      <c r="C8" s="168" t="s">
        <v>67</v>
      </c>
      <c r="D8" s="152"/>
      <c r="E8" s="153"/>
      <c r="F8" s="154"/>
      <c r="G8" s="155">
        <f>SUMIF(AG9:AG11,"&lt;&gt;NOR",G9:G11)</f>
        <v>0</v>
      </c>
      <c r="H8" s="149"/>
      <c r="I8" s="149">
        <f>SUM(I9:I11)</f>
        <v>0</v>
      </c>
      <c r="J8" s="149"/>
      <c r="K8" s="149">
        <f>SUM(K9:K11)</f>
        <v>0</v>
      </c>
      <c r="L8" s="149"/>
      <c r="M8" s="149">
        <f>SUM(M9:M11)</f>
        <v>0</v>
      </c>
      <c r="N8" s="149"/>
      <c r="O8" s="149">
        <f>SUM(O9:O11)</f>
        <v>0</v>
      </c>
      <c r="P8" s="149"/>
      <c r="Q8" s="149">
        <f>SUM(Q9:Q11)</f>
        <v>0</v>
      </c>
      <c r="R8" s="149"/>
      <c r="S8" s="149"/>
      <c r="T8" s="149"/>
      <c r="U8" s="149"/>
      <c r="V8" s="149">
        <f>SUM(V9:V11)</f>
        <v>0</v>
      </c>
      <c r="W8" s="149"/>
      <c r="X8" s="149"/>
      <c r="AG8" t="s">
        <v>120</v>
      </c>
    </row>
    <row r="9" spans="1:60" ht="40.799999999999997" outlineLevel="1" x14ac:dyDescent="0.25">
      <c r="A9" s="162">
        <v>1</v>
      </c>
      <c r="B9" s="163" t="s">
        <v>232</v>
      </c>
      <c r="C9" s="169" t="s">
        <v>233</v>
      </c>
      <c r="D9" s="164" t="s">
        <v>166</v>
      </c>
      <c r="E9" s="165">
        <v>1</v>
      </c>
      <c r="F9" s="166">
        <v>0</v>
      </c>
      <c r="G9" s="167">
        <f>ROUND(E9*F9,2)</f>
        <v>0</v>
      </c>
      <c r="H9" s="148">
        <v>0</v>
      </c>
      <c r="I9" s="148">
        <f>ROUND(E9*H9,2)</f>
        <v>0</v>
      </c>
      <c r="J9" s="148">
        <v>0</v>
      </c>
      <c r="K9" s="148">
        <f>ROUND(E9*J9,2)</f>
        <v>0</v>
      </c>
      <c r="L9" s="148">
        <v>21</v>
      </c>
      <c r="M9" s="148">
        <f>G9*(1+L9/100)</f>
        <v>0</v>
      </c>
      <c r="N9" s="148">
        <v>0</v>
      </c>
      <c r="O9" s="148">
        <f>ROUND(E9*N9,2)</f>
        <v>0</v>
      </c>
      <c r="P9" s="148">
        <v>0</v>
      </c>
      <c r="Q9" s="148">
        <f>ROUND(E9*P9,2)</f>
        <v>0</v>
      </c>
      <c r="R9" s="148"/>
      <c r="S9" s="148" t="s">
        <v>124</v>
      </c>
      <c r="T9" s="148" t="s">
        <v>125</v>
      </c>
      <c r="U9" s="148">
        <v>0</v>
      </c>
      <c r="V9" s="148">
        <f>ROUND(E9*U9,2)</f>
        <v>0</v>
      </c>
      <c r="W9" s="148"/>
      <c r="X9" s="148" t="s">
        <v>126</v>
      </c>
      <c r="Y9" s="145"/>
      <c r="Z9" s="145"/>
      <c r="AA9" s="145"/>
      <c r="AB9" s="145"/>
      <c r="AC9" s="145"/>
      <c r="AD9" s="145"/>
      <c r="AE9" s="145"/>
      <c r="AF9" s="145"/>
      <c r="AG9" s="145" t="s">
        <v>127</v>
      </c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</row>
    <row r="10" spans="1:60" ht="20.399999999999999" outlineLevel="1" x14ac:dyDescent="0.25">
      <c r="A10" s="162">
        <v>2</v>
      </c>
      <c r="B10" s="163" t="s">
        <v>234</v>
      </c>
      <c r="C10" s="169" t="s">
        <v>235</v>
      </c>
      <c r="D10" s="164" t="s">
        <v>166</v>
      </c>
      <c r="E10" s="165">
        <v>1</v>
      </c>
      <c r="F10" s="166">
        <v>0</v>
      </c>
      <c r="G10" s="167">
        <f>ROUND(E10*F10,2)</f>
        <v>0</v>
      </c>
      <c r="H10" s="148">
        <v>0</v>
      </c>
      <c r="I10" s="148">
        <f>ROUND(E10*H10,2)</f>
        <v>0</v>
      </c>
      <c r="J10" s="148">
        <v>0</v>
      </c>
      <c r="K10" s="148">
        <f>ROUND(E10*J10,2)</f>
        <v>0</v>
      </c>
      <c r="L10" s="148">
        <v>21</v>
      </c>
      <c r="M10" s="148">
        <f>G10*(1+L10/100)</f>
        <v>0</v>
      </c>
      <c r="N10" s="148">
        <v>0</v>
      </c>
      <c r="O10" s="148">
        <f>ROUND(E10*N10,2)</f>
        <v>0</v>
      </c>
      <c r="P10" s="148">
        <v>0</v>
      </c>
      <c r="Q10" s="148">
        <f>ROUND(E10*P10,2)</f>
        <v>0</v>
      </c>
      <c r="R10" s="148"/>
      <c r="S10" s="148" t="s">
        <v>124</v>
      </c>
      <c r="T10" s="148" t="s">
        <v>125</v>
      </c>
      <c r="U10" s="148">
        <v>0</v>
      </c>
      <c r="V10" s="148">
        <f>ROUND(E10*U10,2)</f>
        <v>0</v>
      </c>
      <c r="W10" s="148"/>
      <c r="X10" s="148" t="s">
        <v>126</v>
      </c>
      <c r="Y10" s="145"/>
      <c r="Z10" s="145"/>
      <c r="AA10" s="145"/>
      <c r="AB10" s="145"/>
      <c r="AC10" s="145"/>
      <c r="AD10" s="145"/>
      <c r="AE10" s="145"/>
      <c r="AF10" s="145"/>
      <c r="AG10" s="145" t="s">
        <v>127</v>
      </c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</row>
    <row r="11" spans="1:60" ht="20.399999999999999" outlineLevel="1" x14ac:dyDescent="0.25">
      <c r="A11" s="162">
        <v>3</v>
      </c>
      <c r="B11" s="163" t="s">
        <v>236</v>
      </c>
      <c r="C11" s="169" t="s">
        <v>237</v>
      </c>
      <c r="D11" s="164" t="s">
        <v>166</v>
      </c>
      <c r="E11" s="165">
        <v>1</v>
      </c>
      <c r="F11" s="166">
        <v>0</v>
      </c>
      <c r="G11" s="167">
        <f>ROUND(E11*F11,2)</f>
        <v>0</v>
      </c>
      <c r="H11" s="148">
        <v>0</v>
      </c>
      <c r="I11" s="148">
        <f>ROUND(E11*H11,2)</f>
        <v>0</v>
      </c>
      <c r="J11" s="148">
        <v>0</v>
      </c>
      <c r="K11" s="148">
        <f>ROUND(E11*J11,2)</f>
        <v>0</v>
      </c>
      <c r="L11" s="148">
        <v>21</v>
      </c>
      <c r="M11" s="148">
        <f>G11*(1+L11/100)</f>
        <v>0</v>
      </c>
      <c r="N11" s="148">
        <v>0</v>
      </c>
      <c r="O11" s="148">
        <f>ROUND(E11*N11,2)</f>
        <v>0</v>
      </c>
      <c r="P11" s="148">
        <v>0</v>
      </c>
      <c r="Q11" s="148">
        <f>ROUND(E11*P11,2)</f>
        <v>0</v>
      </c>
      <c r="R11" s="148"/>
      <c r="S11" s="148" t="s">
        <v>124</v>
      </c>
      <c r="T11" s="148" t="s">
        <v>125</v>
      </c>
      <c r="U11" s="148">
        <v>0</v>
      </c>
      <c r="V11" s="148">
        <f>ROUND(E11*U11,2)</f>
        <v>0</v>
      </c>
      <c r="W11" s="148"/>
      <c r="X11" s="148" t="s">
        <v>126</v>
      </c>
      <c r="Y11" s="145"/>
      <c r="Z11" s="145"/>
      <c r="AA11" s="145"/>
      <c r="AB11" s="145"/>
      <c r="AC11" s="145"/>
      <c r="AD11" s="145"/>
      <c r="AE11" s="145"/>
      <c r="AF11" s="145"/>
      <c r="AG11" s="145" t="s">
        <v>127</v>
      </c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45"/>
      <c r="BD11" s="145"/>
      <c r="BE11" s="145"/>
      <c r="BF11" s="145"/>
      <c r="BG11" s="145"/>
      <c r="BH11" s="145"/>
    </row>
    <row r="12" spans="1:60" x14ac:dyDescent="0.25">
      <c r="A12" s="150" t="s">
        <v>119</v>
      </c>
      <c r="B12" s="151" t="s">
        <v>68</v>
      </c>
      <c r="C12" s="168" t="s">
        <v>69</v>
      </c>
      <c r="D12" s="152"/>
      <c r="E12" s="153"/>
      <c r="F12" s="154"/>
      <c r="G12" s="155">
        <f>SUMIF(AG13:AG15,"&lt;&gt;NOR",G13:G15)</f>
        <v>0</v>
      </c>
      <c r="H12" s="149"/>
      <c r="I12" s="149">
        <f>SUM(I13:I15)</f>
        <v>0</v>
      </c>
      <c r="J12" s="149"/>
      <c r="K12" s="149">
        <f>SUM(K13:K15)</f>
        <v>0</v>
      </c>
      <c r="L12" s="149"/>
      <c r="M12" s="149">
        <f>SUM(M13:M15)</f>
        <v>0</v>
      </c>
      <c r="N12" s="149"/>
      <c r="O12" s="149">
        <f>SUM(O13:O15)</f>
        <v>0</v>
      </c>
      <c r="P12" s="149"/>
      <c r="Q12" s="149">
        <f>SUM(Q13:Q15)</f>
        <v>0</v>
      </c>
      <c r="R12" s="149"/>
      <c r="S12" s="149"/>
      <c r="T12" s="149"/>
      <c r="U12" s="149"/>
      <c r="V12" s="149">
        <f>SUM(V13:V15)</f>
        <v>0</v>
      </c>
      <c r="W12" s="149"/>
      <c r="X12" s="149"/>
      <c r="AG12" t="s">
        <v>120</v>
      </c>
    </row>
    <row r="13" spans="1:60" ht="20.399999999999999" outlineLevel="1" x14ac:dyDescent="0.25">
      <c r="A13" s="162">
        <v>4</v>
      </c>
      <c r="B13" s="163" t="s">
        <v>238</v>
      </c>
      <c r="C13" s="169" t="s">
        <v>239</v>
      </c>
      <c r="D13" s="164" t="s">
        <v>166</v>
      </c>
      <c r="E13" s="165">
        <v>5</v>
      </c>
      <c r="F13" s="166">
        <v>0</v>
      </c>
      <c r="G13" s="167">
        <f>ROUND(E13*F13,2)</f>
        <v>0</v>
      </c>
      <c r="H13" s="148">
        <v>0</v>
      </c>
      <c r="I13" s="148">
        <f>ROUND(E13*H13,2)</f>
        <v>0</v>
      </c>
      <c r="J13" s="148">
        <v>0</v>
      </c>
      <c r="K13" s="148">
        <f>ROUND(E13*J13,2)</f>
        <v>0</v>
      </c>
      <c r="L13" s="148">
        <v>21</v>
      </c>
      <c r="M13" s="148">
        <f>G13*(1+L13/100)</f>
        <v>0</v>
      </c>
      <c r="N13" s="148">
        <v>0</v>
      </c>
      <c r="O13" s="148">
        <f>ROUND(E13*N13,2)</f>
        <v>0</v>
      </c>
      <c r="P13" s="148">
        <v>0</v>
      </c>
      <c r="Q13" s="148">
        <f>ROUND(E13*P13,2)</f>
        <v>0</v>
      </c>
      <c r="R13" s="148"/>
      <c r="S13" s="148" t="s">
        <v>124</v>
      </c>
      <c r="T13" s="148" t="s">
        <v>125</v>
      </c>
      <c r="U13" s="148">
        <v>0</v>
      </c>
      <c r="V13" s="148">
        <f>ROUND(E13*U13,2)</f>
        <v>0</v>
      </c>
      <c r="W13" s="148"/>
      <c r="X13" s="148" t="s">
        <v>126</v>
      </c>
      <c r="Y13" s="145"/>
      <c r="Z13" s="145"/>
      <c r="AA13" s="145"/>
      <c r="AB13" s="145"/>
      <c r="AC13" s="145"/>
      <c r="AD13" s="145"/>
      <c r="AE13" s="145"/>
      <c r="AF13" s="145"/>
      <c r="AG13" s="145" t="s">
        <v>127</v>
      </c>
      <c r="AH13" s="145"/>
      <c r="AI13" s="145"/>
      <c r="AJ13" s="145"/>
      <c r="AK13" s="145"/>
      <c r="AL13" s="145"/>
      <c r="AM13" s="145"/>
      <c r="AN13" s="145"/>
      <c r="AO13" s="145"/>
      <c r="AP13" s="145"/>
      <c r="AQ13" s="145"/>
      <c r="AR13" s="145"/>
      <c r="AS13" s="145"/>
      <c r="AT13" s="145"/>
      <c r="AU13" s="145"/>
      <c r="AV13" s="145"/>
      <c r="AW13" s="145"/>
      <c r="AX13" s="145"/>
      <c r="AY13" s="145"/>
      <c r="AZ13" s="145"/>
      <c r="BA13" s="145"/>
      <c r="BB13" s="145"/>
      <c r="BC13" s="145"/>
      <c r="BD13" s="145"/>
      <c r="BE13" s="145"/>
      <c r="BF13" s="145"/>
      <c r="BG13" s="145"/>
      <c r="BH13" s="145"/>
    </row>
    <row r="14" spans="1:60" ht="20.399999999999999" outlineLevel="1" x14ac:dyDescent="0.25">
      <c r="A14" s="162">
        <v>5</v>
      </c>
      <c r="B14" s="163" t="s">
        <v>216</v>
      </c>
      <c r="C14" s="169" t="s">
        <v>240</v>
      </c>
      <c r="D14" s="164" t="s">
        <v>166</v>
      </c>
      <c r="E14" s="165">
        <v>1</v>
      </c>
      <c r="F14" s="166">
        <v>0</v>
      </c>
      <c r="G14" s="167">
        <f>ROUND(E14*F14,2)</f>
        <v>0</v>
      </c>
      <c r="H14" s="148">
        <v>0</v>
      </c>
      <c r="I14" s="148">
        <f>ROUND(E14*H14,2)</f>
        <v>0</v>
      </c>
      <c r="J14" s="148">
        <v>0</v>
      </c>
      <c r="K14" s="148">
        <f>ROUND(E14*J14,2)</f>
        <v>0</v>
      </c>
      <c r="L14" s="148">
        <v>21</v>
      </c>
      <c r="M14" s="148">
        <f>G14*(1+L14/100)</f>
        <v>0</v>
      </c>
      <c r="N14" s="148">
        <v>0</v>
      </c>
      <c r="O14" s="148">
        <f>ROUND(E14*N14,2)</f>
        <v>0</v>
      </c>
      <c r="P14" s="148">
        <v>0</v>
      </c>
      <c r="Q14" s="148">
        <f>ROUND(E14*P14,2)</f>
        <v>0</v>
      </c>
      <c r="R14" s="148"/>
      <c r="S14" s="148" t="s">
        <v>124</v>
      </c>
      <c r="T14" s="148" t="s">
        <v>125</v>
      </c>
      <c r="U14" s="148">
        <v>0</v>
      </c>
      <c r="V14" s="148">
        <f>ROUND(E14*U14,2)</f>
        <v>0</v>
      </c>
      <c r="W14" s="148"/>
      <c r="X14" s="148" t="s">
        <v>126</v>
      </c>
      <c r="Y14" s="145"/>
      <c r="Z14" s="145"/>
      <c r="AA14" s="145"/>
      <c r="AB14" s="145"/>
      <c r="AC14" s="145"/>
      <c r="AD14" s="145"/>
      <c r="AE14" s="145"/>
      <c r="AF14" s="145"/>
      <c r="AG14" s="145" t="s">
        <v>127</v>
      </c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5"/>
      <c r="AU14" s="145"/>
      <c r="AV14" s="145"/>
      <c r="AW14" s="145"/>
      <c r="AX14" s="145"/>
      <c r="AY14" s="145"/>
      <c r="AZ14" s="145"/>
      <c r="BA14" s="145"/>
      <c r="BB14" s="145"/>
      <c r="BC14" s="145"/>
      <c r="BD14" s="145"/>
      <c r="BE14" s="145"/>
      <c r="BF14" s="145"/>
      <c r="BG14" s="145"/>
      <c r="BH14" s="145"/>
    </row>
    <row r="15" spans="1:60" ht="20.399999999999999" outlineLevel="1" x14ac:dyDescent="0.25">
      <c r="A15" s="162">
        <v>6</v>
      </c>
      <c r="B15" s="163" t="s">
        <v>241</v>
      </c>
      <c r="C15" s="169" t="s">
        <v>242</v>
      </c>
      <c r="D15" s="164" t="s">
        <v>192</v>
      </c>
      <c r="E15" s="165">
        <v>1</v>
      </c>
      <c r="F15" s="166">
        <v>0</v>
      </c>
      <c r="G15" s="167">
        <f>ROUND(E15*F15,2)</f>
        <v>0</v>
      </c>
      <c r="H15" s="148">
        <v>0</v>
      </c>
      <c r="I15" s="148">
        <f>ROUND(E15*H15,2)</f>
        <v>0</v>
      </c>
      <c r="J15" s="148">
        <v>0</v>
      </c>
      <c r="K15" s="148">
        <f>ROUND(E15*J15,2)</f>
        <v>0</v>
      </c>
      <c r="L15" s="148">
        <v>21</v>
      </c>
      <c r="M15" s="148">
        <f>G15*(1+L15/100)</f>
        <v>0</v>
      </c>
      <c r="N15" s="148">
        <v>0</v>
      </c>
      <c r="O15" s="148">
        <f>ROUND(E15*N15,2)</f>
        <v>0</v>
      </c>
      <c r="P15" s="148">
        <v>0</v>
      </c>
      <c r="Q15" s="148">
        <f>ROUND(E15*P15,2)</f>
        <v>0</v>
      </c>
      <c r="R15" s="148"/>
      <c r="S15" s="148" t="s">
        <v>124</v>
      </c>
      <c r="T15" s="148" t="s">
        <v>125</v>
      </c>
      <c r="U15" s="148">
        <v>0</v>
      </c>
      <c r="V15" s="148">
        <f>ROUND(E15*U15,2)</f>
        <v>0</v>
      </c>
      <c r="W15" s="148"/>
      <c r="X15" s="148" t="s">
        <v>126</v>
      </c>
      <c r="Y15" s="145"/>
      <c r="Z15" s="145"/>
      <c r="AA15" s="145"/>
      <c r="AB15" s="145"/>
      <c r="AC15" s="145"/>
      <c r="AD15" s="145"/>
      <c r="AE15" s="145"/>
      <c r="AF15" s="145"/>
      <c r="AG15" s="145" t="s">
        <v>127</v>
      </c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  <c r="AY15" s="145"/>
      <c r="AZ15" s="145"/>
      <c r="BA15" s="145"/>
      <c r="BB15" s="145"/>
      <c r="BC15" s="145"/>
      <c r="BD15" s="145"/>
      <c r="BE15" s="145"/>
      <c r="BF15" s="145"/>
      <c r="BG15" s="145"/>
      <c r="BH15" s="145"/>
    </row>
    <row r="16" spans="1:60" x14ac:dyDescent="0.25">
      <c r="A16" s="150" t="s">
        <v>119</v>
      </c>
      <c r="B16" s="151" t="s">
        <v>70</v>
      </c>
      <c r="C16" s="168" t="s">
        <v>71</v>
      </c>
      <c r="D16" s="152"/>
      <c r="E16" s="153"/>
      <c r="F16" s="154"/>
      <c r="G16" s="155">
        <f>SUMIF(AG17:AG19,"&lt;&gt;NOR",G17:G19)</f>
        <v>0</v>
      </c>
      <c r="H16" s="149"/>
      <c r="I16" s="149">
        <f>SUM(I17:I19)</f>
        <v>0</v>
      </c>
      <c r="J16" s="149"/>
      <c r="K16" s="149">
        <f>SUM(K17:K19)</f>
        <v>0</v>
      </c>
      <c r="L16" s="149"/>
      <c r="M16" s="149">
        <f>SUM(M17:M19)</f>
        <v>0</v>
      </c>
      <c r="N16" s="149"/>
      <c r="O16" s="149">
        <f>SUM(O17:O19)</f>
        <v>0</v>
      </c>
      <c r="P16" s="149"/>
      <c r="Q16" s="149">
        <f>SUM(Q17:Q19)</f>
        <v>0</v>
      </c>
      <c r="R16" s="149"/>
      <c r="S16" s="149"/>
      <c r="T16" s="149"/>
      <c r="U16" s="149"/>
      <c r="V16" s="149">
        <f>SUM(V17:V19)</f>
        <v>0</v>
      </c>
      <c r="W16" s="149"/>
      <c r="X16" s="149"/>
      <c r="AG16" t="s">
        <v>120</v>
      </c>
    </row>
    <row r="17" spans="1:60" outlineLevel="1" x14ac:dyDescent="0.25">
      <c r="A17" s="162">
        <v>7</v>
      </c>
      <c r="B17" s="163" t="s">
        <v>243</v>
      </c>
      <c r="C17" s="169" t="s">
        <v>244</v>
      </c>
      <c r="D17" s="164" t="s">
        <v>166</v>
      </c>
      <c r="E17" s="165">
        <v>3</v>
      </c>
      <c r="F17" s="166">
        <v>0</v>
      </c>
      <c r="G17" s="167">
        <f>ROUND(E17*F17,2)</f>
        <v>0</v>
      </c>
      <c r="H17" s="148">
        <v>0</v>
      </c>
      <c r="I17" s="148">
        <f>ROUND(E17*H17,2)</f>
        <v>0</v>
      </c>
      <c r="J17" s="148">
        <v>0</v>
      </c>
      <c r="K17" s="148">
        <f>ROUND(E17*J17,2)</f>
        <v>0</v>
      </c>
      <c r="L17" s="148">
        <v>21</v>
      </c>
      <c r="M17" s="148">
        <f>G17*(1+L17/100)</f>
        <v>0</v>
      </c>
      <c r="N17" s="148">
        <v>0</v>
      </c>
      <c r="O17" s="148">
        <f>ROUND(E17*N17,2)</f>
        <v>0</v>
      </c>
      <c r="P17" s="148">
        <v>0</v>
      </c>
      <c r="Q17" s="148">
        <f>ROUND(E17*P17,2)</f>
        <v>0</v>
      </c>
      <c r="R17" s="148"/>
      <c r="S17" s="148" t="s">
        <v>124</v>
      </c>
      <c r="T17" s="148" t="s">
        <v>125</v>
      </c>
      <c r="U17" s="148">
        <v>0</v>
      </c>
      <c r="V17" s="148">
        <f>ROUND(E17*U17,2)</f>
        <v>0</v>
      </c>
      <c r="W17" s="148"/>
      <c r="X17" s="148" t="s">
        <v>126</v>
      </c>
      <c r="Y17" s="145"/>
      <c r="Z17" s="145"/>
      <c r="AA17" s="145"/>
      <c r="AB17" s="145"/>
      <c r="AC17" s="145"/>
      <c r="AD17" s="145"/>
      <c r="AE17" s="145"/>
      <c r="AF17" s="145"/>
      <c r="AG17" s="145" t="s">
        <v>127</v>
      </c>
      <c r="AH17" s="145"/>
      <c r="AI17" s="145"/>
      <c r="AJ17" s="145"/>
      <c r="AK17" s="145"/>
      <c r="AL17" s="145"/>
      <c r="AM17" s="145"/>
      <c r="AN17" s="145"/>
      <c r="AO17" s="145"/>
      <c r="AP17" s="145"/>
      <c r="AQ17" s="145"/>
      <c r="AR17" s="145"/>
      <c r="AS17" s="145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</row>
    <row r="18" spans="1:60" ht="20.399999999999999" outlineLevel="1" x14ac:dyDescent="0.25">
      <c r="A18" s="162">
        <v>8</v>
      </c>
      <c r="B18" s="163" t="s">
        <v>245</v>
      </c>
      <c r="C18" s="169" t="s">
        <v>246</v>
      </c>
      <c r="D18" s="164" t="s">
        <v>166</v>
      </c>
      <c r="E18" s="165">
        <v>1</v>
      </c>
      <c r="F18" s="166">
        <v>0</v>
      </c>
      <c r="G18" s="167">
        <f>ROUND(E18*F18,2)</f>
        <v>0</v>
      </c>
      <c r="H18" s="148">
        <v>0</v>
      </c>
      <c r="I18" s="148">
        <f>ROUND(E18*H18,2)</f>
        <v>0</v>
      </c>
      <c r="J18" s="148">
        <v>0</v>
      </c>
      <c r="K18" s="148">
        <f>ROUND(E18*J18,2)</f>
        <v>0</v>
      </c>
      <c r="L18" s="148">
        <v>21</v>
      </c>
      <c r="M18" s="148">
        <f>G18*(1+L18/100)</f>
        <v>0</v>
      </c>
      <c r="N18" s="148">
        <v>0</v>
      </c>
      <c r="O18" s="148">
        <f>ROUND(E18*N18,2)</f>
        <v>0</v>
      </c>
      <c r="P18" s="148">
        <v>0</v>
      </c>
      <c r="Q18" s="148">
        <f>ROUND(E18*P18,2)</f>
        <v>0</v>
      </c>
      <c r="R18" s="148"/>
      <c r="S18" s="148" t="s">
        <v>124</v>
      </c>
      <c r="T18" s="148" t="s">
        <v>125</v>
      </c>
      <c r="U18" s="148">
        <v>0</v>
      </c>
      <c r="V18" s="148">
        <f>ROUND(E18*U18,2)</f>
        <v>0</v>
      </c>
      <c r="W18" s="148"/>
      <c r="X18" s="148" t="s">
        <v>126</v>
      </c>
      <c r="Y18" s="145"/>
      <c r="Z18" s="145"/>
      <c r="AA18" s="145"/>
      <c r="AB18" s="145"/>
      <c r="AC18" s="145"/>
      <c r="AD18" s="145"/>
      <c r="AE18" s="145"/>
      <c r="AF18" s="145"/>
      <c r="AG18" s="145" t="s">
        <v>127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5"/>
      <c r="AS18" s="145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</row>
    <row r="19" spans="1:60" outlineLevel="1" x14ac:dyDescent="0.25">
      <c r="A19" s="162">
        <v>9</v>
      </c>
      <c r="B19" s="163" t="s">
        <v>220</v>
      </c>
      <c r="C19" s="169" t="s">
        <v>247</v>
      </c>
      <c r="D19" s="164" t="s">
        <v>166</v>
      </c>
      <c r="E19" s="165">
        <v>1</v>
      </c>
      <c r="F19" s="166">
        <v>0</v>
      </c>
      <c r="G19" s="167">
        <f>ROUND(E19*F19,2)</f>
        <v>0</v>
      </c>
      <c r="H19" s="148">
        <v>0</v>
      </c>
      <c r="I19" s="148">
        <f>ROUND(E19*H19,2)</f>
        <v>0</v>
      </c>
      <c r="J19" s="148">
        <v>0</v>
      </c>
      <c r="K19" s="148">
        <f>ROUND(E19*J19,2)</f>
        <v>0</v>
      </c>
      <c r="L19" s="148">
        <v>21</v>
      </c>
      <c r="M19" s="148">
        <f>G19*(1+L19/100)</f>
        <v>0</v>
      </c>
      <c r="N19" s="148">
        <v>0</v>
      </c>
      <c r="O19" s="148">
        <f>ROUND(E19*N19,2)</f>
        <v>0</v>
      </c>
      <c r="P19" s="148">
        <v>0</v>
      </c>
      <c r="Q19" s="148">
        <f>ROUND(E19*P19,2)</f>
        <v>0</v>
      </c>
      <c r="R19" s="148"/>
      <c r="S19" s="148" t="s">
        <v>124</v>
      </c>
      <c r="T19" s="148" t="s">
        <v>125</v>
      </c>
      <c r="U19" s="148">
        <v>0</v>
      </c>
      <c r="V19" s="148">
        <f>ROUND(E19*U19,2)</f>
        <v>0</v>
      </c>
      <c r="W19" s="148"/>
      <c r="X19" s="148" t="s">
        <v>126</v>
      </c>
      <c r="Y19" s="145"/>
      <c r="Z19" s="145"/>
      <c r="AA19" s="145"/>
      <c r="AB19" s="145"/>
      <c r="AC19" s="145"/>
      <c r="AD19" s="145"/>
      <c r="AE19" s="145"/>
      <c r="AF19" s="145"/>
      <c r="AG19" s="145" t="s">
        <v>127</v>
      </c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5"/>
      <c r="BA19" s="145"/>
      <c r="BB19" s="145"/>
      <c r="BC19" s="145"/>
      <c r="BD19" s="145"/>
      <c r="BE19" s="145"/>
      <c r="BF19" s="145"/>
      <c r="BG19" s="145"/>
      <c r="BH19" s="145"/>
    </row>
    <row r="20" spans="1:60" x14ac:dyDescent="0.25">
      <c r="A20" s="150" t="s">
        <v>119</v>
      </c>
      <c r="B20" s="151" t="s">
        <v>72</v>
      </c>
      <c r="C20" s="168" t="s">
        <v>73</v>
      </c>
      <c r="D20" s="152"/>
      <c r="E20" s="153"/>
      <c r="F20" s="154"/>
      <c r="G20" s="155">
        <f>SUMIF(AG21:AG21,"&lt;&gt;NOR",G21:G21)</f>
        <v>0</v>
      </c>
      <c r="H20" s="149"/>
      <c r="I20" s="149">
        <f>SUM(I21:I21)</f>
        <v>0</v>
      </c>
      <c r="J20" s="149"/>
      <c r="K20" s="149">
        <f>SUM(K21:K21)</f>
        <v>0</v>
      </c>
      <c r="L20" s="149"/>
      <c r="M20" s="149">
        <f>SUM(M21:M21)</f>
        <v>0</v>
      </c>
      <c r="N20" s="149"/>
      <c r="O20" s="149">
        <f>SUM(O21:O21)</f>
        <v>0</v>
      </c>
      <c r="P20" s="149"/>
      <c r="Q20" s="149">
        <f>SUM(Q21:Q21)</f>
        <v>0</v>
      </c>
      <c r="R20" s="149"/>
      <c r="S20" s="149"/>
      <c r="T20" s="149"/>
      <c r="U20" s="149"/>
      <c r="V20" s="149">
        <f>SUM(V21:V21)</f>
        <v>0</v>
      </c>
      <c r="W20" s="149"/>
      <c r="X20" s="149"/>
      <c r="AG20" t="s">
        <v>120</v>
      </c>
    </row>
    <row r="21" spans="1:60" outlineLevel="1" x14ac:dyDescent="0.25">
      <c r="A21" s="162">
        <v>10</v>
      </c>
      <c r="B21" s="163" t="s">
        <v>248</v>
      </c>
      <c r="C21" s="169" t="s">
        <v>249</v>
      </c>
      <c r="D21" s="164" t="s">
        <v>166</v>
      </c>
      <c r="E21" s="165">
        <v>1</v>
      </c>
      <c r="F21" s="166">
        <v>0</v>
      </c>
      <c r="G21" s="167">
        <f>ROUND(E21*F21,2)</f>
        <v>0</v>
      </c>
      <c r="H21" s="148">
        <v>0</v>
      </c>
      <c r="I21" s="148">
        <f>ROUND(E21*H21,2)</f>
        <v>0</v>
      </c>
      <c r="J21" s="148">
        <v>0</v>
      </c>
      <c r="K21" s="148">
        <f>ROUND(E21*J21,2)</f>
        <v>0</v>
      </c>
      <c r="L21" s="148">
        <v>21</v>
      </c>
      <c r="M21" s="148">
        <f>G21*(1+L21/100)</f>
        <v>0</v>
      </c>
      <c r="N21" s="148">
        <v>0</v>
      </c>
      <c r="O21" s="148">
        <f>ROUND(E21*N21,2)</f>
        <v>0</v>
      </c>
      <c r="P21" s="148">
        <v>0</v>
      </c>
      <c r="Q21" s="148">
        <f>ROUND(E21*P21,2)</f>
        <v>0</v>
      </c>
      <c r="R21" s="148"/>
      <c r="S21" s="148" t="s">
        <v>124</v>
      </c>
      <c r="T21" s="148" t="s">
        <v>125</v>
      </c>
      <c r="U21" s="148">
        <v>0</v>
      </c>
      <c r="V21" s="148">
        <f>ROUND(E21*U21,2)</f>
        <v>0</v>
      </c>
      <c r="W21" s="148"/>
      <c r="X21" s="148" t="s">
        <v>126</v>
      </c>
      <c r="Y21" s="145"/>
      <c r="Z21" s="145"/>
      <c r="AA21" s="145"/>
      <c r="AB21" s="145"/>
      <c r="AC21" s="145"/>
      <c r="AD21" s="145"/>
      <c r="AE21" s="145"/>
      <c r="AF21" s="145"/>
      <c r="AG21" s="145" t="s">
        <v>127</v>
      </c>
      <c r="AH21" s="145"/>
      <c r="AI21" s="145"/>
      <c r="AJ21" s="145"/>
      <c r="AK21" s="145"/>
      <c r="AL21" s="145"/>
      <c r="AM21" s="145"/>
      <c r="AN21" s="145"/>
      <c r="AO21" s="145"/>
      <c r="AP21" s="145"/>
      <c r="AQ21" s="145"/>
      <c r="AR21" s="145"/>
      <c r="AS21" s="145"/>
      <c r="AT21" s="145"/>
      <c r="AU21" s="145"/>
      <c r="AV21" s="145"/>
      <c r="AW21" s="145"/>
      <c r="AX21" s="145"/>
      <c r="AY21" s="145"/>
      <c r="AZ21" s="145"/>
      <c r="BA21" s="145"/>
      <c r="BB21" s="145"/>
      <c r="BC21" s="145"/>
      <c r="BD21" s="145"/>
      <c r="BE21" s="145"/>
      <c r="BF21" s="145"/>
      <c r="BG21" s="145"/>
      <c r="BH21" s="145"/>
    </row>
    <row r="22" spans="1:60" x14ac:dyDescent="0.25">
      <c r="A22" s="150" t="s">
        <v>119</v>
      </c>
      <c r="B22" s="151" t="s">
        <v>74</v>
      </c>
      <c r="C22" s="168" t="s">
        <v>75</v>
      </c>
      <c r="D22" s="152"/>
      <c r="E22" s="153"/>
      <c r="F22" s="154"/>
      <c r="G22" s="155">
        <f>SUMIF(AG23:AG26,"&lt;&gt;NOR",G23:G26)</f>
        <v>0</v>
      </c>
      <c r="H22" s="149"/>
      <c r="I22" s="149">
        <f>SUM(I23:I26)</f>
        <v>0</v>
      </c>
      <c r="J22" s="149"/>
      <c r="K22" s="149">
        <f>SUM(K23:K26)</f>
        <v>0</v>
      </c>
      <c r="L22" s="149"/>
      <c r="M22" s="149">
        <f>SUM(M23:M26)</f>
        <v>0</v>
      </c>
      <c r="N22" s="149"/>
      <c r="O22" s="149">
        <f>SUM(O23:O26)</f>
        <v>0</v>
      </c>
      <c r="P22" s="149"/>
      <c r="Q22" s="149">
        <f>SUM(Q23:Q26)</f>
        <v>0</v>
      </c>
      <c r="R22" s="149"/>
      <c r="S22" s="149"/>
      <c r="T22" s="149"/>
      <c r="U22" s="149"/>
      <c r="V22" s="149">
        <f>SUM(V23:V26)</f>
        <v>0</v>
      </c>
      <c r="W22" s="149"/>
      <c r="X22" s="149"/>
      <c r="AG22" t="s">
        <v>120</v>
      </c>
    </row>
    <row r="23" spans="1:60" outlineLevel="1" x14ac:dyDescent="0.25">
      <c r="A23" s="162">
        <v>11</v>
      </c>
      <c r="B23" s="163" t="s">
        <v>250</v>
      </c>
      <c r="C23" s="169" t="s">
        <v>251</v>
      </c>
      <c r="D23" s="164" t="s">
        <v>146</v>
      </c>
      <c r="E23" s="165">
        <v>100</v>
      </c>
      <c r="F23" s="166">
        <v>0</v>
      </c>
      <c r="G23" s="167">
        <f>ROUND(E23*F23,2)</f>
        <v>0</v>
      </c>
      <c r="H23" s="148">
        <v>0</v>
      </c>
      <c r="I23" s="148">
        <f>ROUND(E23*H23,2)</f>
        <v>0</v>
      </c>
      <c r="J23" s="148">
        <v>0</v>
      </c>
      <c r="K23" s="148">
        <f>ROUND(E23*J23,2)</f>
        <v>0</v>
      </c>
      <c r="L23" s="148">
        <v>21</v>
      </c>
      <c r="M23" s="148">
        <f>G23*(1+L23/100)</f>
        <v>0</v>
      </c>
      <c r="N23" s="148">
        <v>0</v>
      </c>
      <c r="O23" s="148">
        <f>ROUND(E23*N23,2)</f>
        <v>0</v>
      </c>
      <c r="P23" s="148">
        <v>0</v>
      </c>
      <c r="Q23" s="148">
        <f>ROUND(E23*P23,2)</f>
        <v>0</v>
      </c>
      <c r="R23" s="148"/>
      <c r="S23" s="148" t="s">
        <v>124</v>
      </c>
      <c r="T23" s="148" t="s">
        <v>125</v>
      </c>
      <c r="U23" s="148">
        <v>0</v>
      </c>
      <c r="V23" s="148">
        <f>ROUND(E23*U23,2)</f>
        <v>0</v>
      </c>
      <c r="W23" s="148"/>
      <c r="X23" s="148" t="s">
        <v>126</v>
      </c>
      <c r="Y23" s="145"/>
      <c r="Z23" s="145"/>
      <c r="AA23" s="145"/>
      <c r="AB23" s="145"/>
      <c r="AC23" s="145"/>
      <c r="AD23" s="145"/>
      <c r="AE23" s="145"/>
      <c r="AF23" s="145"/>
      <c r="AG23" s="145" t="s">
        <v>127</v>
      </c>
      <c r="AH23" s="145"/>
      <c r="AI23" s="145"/>
      <c r="AJ23" s="145"/>
      <c r="AK23" s="145"/>
      <c r="AL23" s="145"/>
      <c r="AM23" s="145"/>
      <c r="AN23" s="145"/>
      <c r="AO23" s="145"/>
      <c r="AP23" s="145"/>
      <c r="AQ23" s="145"/>
      <c r="AR23" s="145"/>
      <c r="AS23" s="145"/>
      <c r="AT23" s="145"/>
      <c r="AU23" s="145"/>
      <c r="AV23" s="145"/>
      <c r="AW23" s="145"/>
      <c r="AX23" s="145"/>
      <c r="AY23" s="145"/>
      <c r="AZ23" s="145"/>
      <c r="BA23" s="145"/>
      <c r="BB23" s="145"/>
      <c r="BC23" s="145"/>
      <c r="BD23" s="145"/>
      <c r="BE23" s="145"/>
      <c r="BF23" s="145"/>
      <c r="BG23" s="145"/>
      <c r="BH23" s="145"/>
    </row>
    <row r="24" spans="1:60" outlineLevel="1" x14ac:dyDescent="0.25">
      <c r="A24" s="162">
        <v>12</v>
      </c>
      <c r="B24" s="163" t="s">
        <v>252</v>
      </c>
      <c r="C24" s="169" t="s">
        <v>253</v>
      </c>
      <c r="D24" s="164" t="s">
        <v>146</v>
      </c>
      <c r="E24" s="165">
        <v>30</v>
      </c>
      <c r="F24" s="166">
        <v>0</v>
      </c>
      <c r="G24" s="167">
        <f>ROUND(E24*F24,2)</f>
        <v>0</v>
      </c>
      <c r="H24" s="148">
        <v>0</v>
      </c>
      <c r="I24" s="148">
        <f>ROUND(E24*H24,2)</f>
        <v>0</v>
      </c>
      <c r="J24" s="148">
        <v>0</v>
      </c>
      <c r="K24" s="148">
        <f>ROUND(E24*J24,2)</f>
        <v>0</v>
      </c>
      <c r="L24" s="148">
        <v>21</v>
      </c>
      <c r="M24" s="148">
        <f>G24*(1+L24/100)</f>
        <v>0</v>
      </c>
      <c r="N24" s="148">
        <v>0</v>
      </c>
      <c r="O24" s="148">
        <f>ROUND(E24*N24,2)</f>
        <v>0</v>
      </c>
      <c r="P24" s="148">
        <v>0</v>
      </c>
      <c r="Q24" s="148">
        <f>ROUND(E24*P24,2)</f>
        <v>0</v>
      </c>
      <c r="R24" s="148"/>
      <c r="S24" s="148" t="s">
        <v>124</v>
      </c>
      <c r="T24" s="148" t="s">
        <v>125</v>
      </c>
      <c r="U24" s="148">
        <v>0</v>
      </c>
      <c r="V24" s="148">
        <f>ROUND(E24*U24,2)</f>
        <v>0</v>
      </c>
      <c r="W24" s="148"/>
      <c r="X24" s="148" t="s">
        <v>126</v>
      </c>
      <c r="Y24" s="145"/>
      <c r="Z24" s="145"/>
      <c r="AA24" s="145"/>
      <c r="AB24" s="145"/>
      <c r="AC24" s="145"/>
      <c r="AD24" s="145"/>
      <c r="AE24" s="145"/>
      <c r="AF24" s="145"/>
      <c r="AG24" s="145" t="s">
        <v>127</v>
      </c>
      <c r="AH24" s="145"/>
      <c r="AI24" s="145"/>
      <c r="AJ24" s="145"/>
      <c r="AK24" s="145"/>
      <c r="AL24" s="145"/>
      <c r="AM24" s="145"/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5"/>
      <c r="BB24" s="145"/>
      <c r="BC24" s="145"/>
      <c r="BD24" s="145"/>
      <c r="BE24" s="145"/>
      <c r="BF24" s="145"/>
      <c r="BG24" s="145"/>
      <c r="BH24" s="145"/>
    </row>
    <row r="25" spans="1:60" outlineLevel="1" x14ac:dyDescent="0.25">
      <c r="A25" s="162">
        <v>13</v>
      </c>
      <c r="B25" s="163" t="s">
        <v>254</v>
      </c>
      <c r="C25" s="169" t="s">
        <v>255</v>
      </c>
      <c r="D25" s="164" t="s">
        <v>146</v>
      </c>
      <c r="E25" s="165">
        <v>50</v>
      </c>
      <c r="F25" s="166">
        <v>0</v>
      </c>
      <c r="G25" s="167">
        <f>ROUND(E25*F25,2)</f>
        <v>0</v>
      </c>
      <c r="H25" s="148">
        <v>0</v>
      </c>
      <c r="I25" s="148">
        <f>ROUND(E25*H25,2)</f>
        <v>0</v>
      </c>
      <c r="J25" s="148">
        <v>0</v>
      </c>
      <c r="K25" s="148">
        <f>ROUND(E25*J25,2)</f>
        <v>0</v>
      </c>
      <c r="L25" s="148">
        <v>21</v>
      </c>
      <c r="M25" s="148">
        <f>G25*(1+L25/100)</f>
        <v>0</v>
      </c>
      <c r="N25" s="148">
        <v>0</v>
      </c>
      <c r="O25" s="148">
        <f>ROUND(E25*N25,2)</f>
        <v>0</v>
      </c>
      <c r="P25" s="148">
        <v>0</v>
      </c>
      <c r="Q25" s="148">
        <f>ROUND(E25*P25,2)</f>
        <v>0</v>
      </c>
      <c r="R25" s="148"/>
      <c r="S25" s="148" t="s">
        <v>124</v>
      </c>
      <c r="T25" s="148" t="s">
        <v>125</v>
      </c>
      <c r="U25" s="148">
        <v>0</v>
      </c>
      <c r="V25" s="148">
        <f>ROUND(E25*U25,2)</f>
        <v>0</v>
      </c>
      <c r="W25" s="148"/>
      <c r="X25" s="148" t="s">
        <v>126</v>
      </c>
      <c r="Y25" s="145"/>
      <c r="Z25" s="145"/>
      <c r="AA25" s="145"/>
      <c r="AB25" s="145"/>
      <c r="AC25" s="145"/>
      <c r="AD25" s="145"/>
      <c r="AE25" s="145"/>
      <c r="AF25" s="145"/>
      <c r="AG25" s="145" t="s">
        <v>127</v>
      </c>
      <c r="AH25" s="145"/>
      <c r="AI25" s="145"/>
      <c r="AJ25" s="145"/>
      <c r="AK25" s="145"/>
      <c r="AL25" s="145"/>
      <c r="AM25" s="145"/>
      <c r="AN25" s="145"/>
      <c r="AO25" s="145"/>
      <c r="AP25" s="145"/>
      <c r="AQ25" s="145"/>
      <c r="AR25" s="145"/>
      <c r="AS25" s="145"/>
      <c r="AT25" s="145"/>
      <c r="AU25" s="145"/>
      <c r="AV25" s="145"/>
      <c r="AW25" s="145"/>
      <c r="AX25" s="145"/>
      <c r="AY25" s="145"/>
      <c r="AZ25" s="145"/>
      <c r="BA25" s="145"/>
      <c r="BB25" s="145"/>
      <c r="BC25" s="145"/>
      <c r="BD25" s="145"/>
      <c r="BE25" s="145"/>
      <c r="BF25" s="145"/>
      <c r="BG25" s="145"/>
      <c r="BH25" s="145"/>
    </row>
    <row r="26" spans="1:60" outlineLevel="1" x14ac:dyDescent="0.25">
      <c r="A26" s="162">
        <v>14</v>
      </c>
      <c r="B26" s="163" t="s">
        <v>128</v>
      </c>
      <c r="C26" s="169" t="s">
        <v>256</v>
      </c>
      <c r="D26" s="164" t="s">
        <v>143</v>
      </c>
      <c r="E26" s="165">
        <v>1</v>
      </c>
      <c r="F26" s="166">
        <v>0</v>
      </c>
      <c r="G26" s="167">
        <f>ROUND(E26*F26,2)</f>
        <v>0</v>
      </c>
      <c r="H26" s="148">
        <v>0</v>
      </c>
      <c r="I26" s="148">
        <f>ROUND(E26*H26,2)</f>
        <v>0</v>
      </c>
      <c r="J26" s="148">
        <v>0</v>
      </c>
      <c r="K26" s="148">
        <f>ROUND(E26*J26,2)</f>
        <v>0</v>
      </c>
      <c r="L26" s="148">
        <v>21</v>
      </c>
      <c r="M26" s="148">
        <f>G26*(1+L26/100)</f>
        <v>0</v>
      </c>
      <c r="N26" s="148">
        <v>0</v>
      </c>
      <c r="O26" s="148">
        <f>ROUND(E26*N26,2)</f>
        <v>0</v>
      </c>
      <c r="P26" s="148">
        <v>0</v>
      </c>
      <c r="Q26" s="148">
        <f>ROUND(E26*P26,2)</f>
        <v>0</v>
      </c>
      <c r="R26" s="148"/>
      <c r="S26" s="148" t="s">
        <v>124</v>
      </c>
      <c r="T26" s="148" t="s">
        <v>125</v>
      </c>
      <c r="U26" s="148">
        <v>0</v>
      </c>
      <c r="V26" s="148">
        <f>ROUND(E26*U26,2)</f>
        <v>0</v>
      </c>
      <c r="W26" s="148"/>
      <c r="X26" s="148" t="s">
        <v>126</v>
      </c>
      <c r="Y26" s="145"/>
      <c r="Z26" s="145"/>
      <c r="AA26" s="145"/>
      <c r="AB26" s="145"/>
      <c r="AC26" s="145"/>
      <c r="AD26" s="145"/>
      <c r="AE26" s="145"/>
      <c r="AF26" s="145"/>
      <c r="AG26" s="145" t="s">
        <v>127</v>
      </c>
      <c r="AH26" s="145"/>
      <c r="AI26" s="145"/>
      <c r="AJ26" s="145"/>
      <c r="AK26" s="145"/>
      <c r="AL26" s="145"/>
      <c r="AM26" s="145"/>
      <c r="AN26" s="145"/>
      <c r="AO26" s="145"/>
      <c r="AP26" s="145"/>
      <c r="AQ26" s="145"/>
      <c r="AR26" s="145"/>
      <c r="AS26" s="145"/>
      <c r="AT26" s="145"/>
      <c r="AU26" s="145"/>
      <c r="AV26" s="145"/>
      <c r="AW26" s="145"/>
      <c r="AX26" s="145"/>
      <c r="AY26" s="145"/>
      <c r="AZ26" s="145"/>
      <c r="BA26" s="145"/>
      <c r="BB26" s="145"/>
      <c r="BC26" s="145"/>
      <c r="BD26" s="145"/>
      <c r="BE26" s="145"/>
      <c r="BF26" s="145"/>
      <c r="BG26" s="145"/>
      <c r="BH26" s="145"/>
    </row>
    <row r="27" spans="1:60" x14ac:dyDescent="0.25">
      <c r="A27" s="150" t="s">
        <v>119</v>
      </c>
      <c r="B27" s="151" t="s">
        <v>56</v>
      </c>
      <c r="C27" s="168" t="s">
        <v>57</v>
      </c>
      <c r="D27" s="152"/>
      <c r="E27" s="153"/>
      <c r="F27" s="154"/>
      <c r="G27" s="155">
        <f>SUMIF(AG28:AG28,"&lt;&gt;NOR",G28:G28)</f>
        <v>0</v>
      </c>
      <c r="H27" s="149"/>
      <c r="I27" s="149">
        <f>SUM(I28:I28)</f>
        <v>0</v>
      </c>
      <c r="J27" s="149"/>
      <c r="K27" s="149">
        <f>SUM(K28:K28)</f>
        <v>0</v>
      </c>
      <c r="L27" s="149"/>
      <c r="M27" s="149">
        <f>SUM(M28:M28)</f>
        <v>0</v>
      </c>
      <c r="N27" s="149"/>
      <c r="O27" s="149">
        <f>SUM(O28:O28)</f>
        <v>0</v>
      </c>
      <c r="P27" s="149"/>
      <c r="Q27" s="149">
        <f>SUM(Q28:Q28)</f>
        <v>0</v>
      </c>
      <c r="R27" s="149"/>
      <c r="S27" s="149"/>
      <c r="T27" s="149"/>
      <c r="U27" s="149"/>
      <c r="V27" s="149">
        <f>SUM(V28:V28)</f>
        <v>0</v>
      </c>
      <c r="W27" s="149"/>
      <c r="X27" s="149"/>
      <c r="AG27" t="s">
        <v>120</v>
      </c>
    </row>
    <row r="28" spans="1:60" outlineLevel="1" x14ac:dyDescent="0.25">
      <c r="A28" s="162">
        <v>15</v>
      </c>
      <c r="B28" s="163" t="s">
        <v>141</v>
      </c>
      <c r="C28" s="169" t="s">
        <v>142</v>
      </c>
      <c r="D28" s="164" t="s">
        <v>143</v>
      </c>
      <c r="E28" s="165">
        <v>1</v>
      </c>
      <c r="F28" s="166">
        <v>0</v>
      </c>
      <c r="G28" s="167">
        <f>ROUND(E28*F28,2)</f>
        <v>0</v>
      </c>
      <c r="H28" s="148">
        <v>0</v>
      </c>
      <c r="I28" s="148">
        <f>ROUND(E28*H28,2)</f>
        <v>0</v>
      </c>
      <c r="J28" s="148">
        <v>0</v>
      </c>
      <c r="K28" s="148">
        <f>ROUND(E28*J28,2)</f>
        <v>0</v>
      </c>
      <c r="L28" s="148">
        <v>21</v>
      </c>
      <c r="M28" s="148">
        <f>G28*(1+L28/100)</f>
        <v>0</v>
      </c>
      <c r="N28" s="148">
        <v>0</v>
      </c>
      <c r="O28" s="148">
        <f>ROUND(E28*N28,2)</f>
        <v>0</v>
      </c>
      <c r="P28" s="148">
        <v>0</v>
      </c>
      <c r="Q28" s="148">
        <f>ROUND(E28*P28,2)</f>
        <v>0</v>
      </c>
      <c r="R28" s="148"/>
      <c r="S28" s="148" t="s">
        <v>124</v>
      </c>
      <c r="T28" s="148" t="s">
        <v>125</v>
      </c>
      <c r="U28" s="148">
        <v>0</v>
      </c>
      <c r="V28" s="148">
        <f>ROUND(E28*U28,2)</f>
        <v>0</v>
      </c>
      <c r="W28" s="148"/>
      <c r="X28" s="148" t="s">
        <v>126</v>
      </c>
      <c r="Y28" s="145"/>
      <c r="Z28" s="145"/>
      <c r="AA28" s="145"/>
      <c r="AB28" s="145"/>
      <c r="AC28" s="145"/>
      <c r="AD28" s="145"/>
      <c r="AE28" s="145"/>
      <c r="AF28" s="145"/>
      <c r="AG28" s="145" t="s">
        <v>127</v>
      </c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F28" s="145"/>
      <c r="BG28" s="145"/>
      <c r="BH28" s="145"/>
    </row>
    <row r="29" spans="1:60" x14ac:dyDescent="0.25">
      <c r="A29" s="150" t="s">
        <v>119</v>
      </c>
      <c r="B29" s="151" t="s">
        <v>86</v>
      </c>
      <c r="C29" s="168" t="s">
        <v>87</v>
      </c>
      <c r="D29" s="152"/>
      <c r="E29" s="153"/>
      <c r="F29" s="154"/>
      <c r="G29" s="155">
        <f>SUMIF(AG30:AG41,"&lt;&gt;NOR",G30:G41)</f>
        <v>0</v>
      </c>
      <c r="H29" s="149"/>
      <c r="I29" s="149">
        <f>SUM(I30:I41)</f>
        <v>0</v>
      </c>
      <c r="J29" s="149"/>
      <c r="K29" s="149">
        <f>SUM(K30:K41)</f>
        <v>0</v>
      </c>
      <c r="L29" s="149"/>
      <c r="M29" s="149">
        <f>SUM(M30:M41)</f>
        <v>0</v>
      </c>
      <c r="N29" s="149"/>
      <c r="O29" s="149">
        <f>SUM(O30:O41)</f>
        <v>0</v>
      </c>
      <c r="P29" s="149"/>
      <c r="Q29" s="149">
        <f>SUM(Q30:Q41)</f>
        <v>0</v>
      </c>
      <c r="R29" s="149"/>
      <c r="S29" s="149"/>
      <c r="T29" s="149"/>
      <c r="U29" s="149"/>
      <c r="V29" s="149">
        <f>SUM(V30:V41)</f>
        <v>0</v>
      </c>
      <c r="W29" s="149"/>
      <c r="X29" s="149"/>
      <c r="AG29" t="s">
        <v>120</v>
      </c>
    </row>
    <row r="30" spans="1:60" outlineLevel="1" x14ac:dyDescent="0.25">
      <c r="A30" s="162">
        <v>16</v>
      </c>
      <c r="B30" s="163" t="s">
        <v>250</v>
      </c>
      <c r="C30" s="169" t="s">
        <v>251</v>
      </c>
      <c r="D30" s="164" t="s">
        <v>146</v>
      </c>
      <c r="E30" s="165">
        <v>100</v>
      </c>
      <c r="F30" s="166">
        <v>0</v>
      </c>
      <c r="G30" s="167">
        <f t="shared" ref="G30:G41" si="0">ROUND(E30*F30,2)</f>
        <v>0</v>
      </c>
      <c r="H30" s="148">
        <v>0</v>
      </c>
      <c r="I30" s="148">
        <f t="shared" ref="I30:I41" si="1">ROUND(E30*H30,2)</f>
        <v>0</v>
      </c>
      <c r="J30" s="148">
        <v>0</v>
      </c>
      <c r="K30" s="148">
        <f t="shared" ref="K30:K41" si="2">ROUND(E30*J30,2)</f>
        <v>0</v>
      </c>
      <c r="L30" s="148">
        <v>21</v>
      </c>
      <c r="M30" s="148">
        <f t="shared" ref="M30:M41" si="3">G30*(1+L30/100)</f>
        <v>0</v>
      </c>
      <c r="N30" s="148">
        <v>0</v>
      </c>
      <c r="O30" s="148">
        <f t="shared" ref="O30:O41" si="4">ROUND(E30*N30,2)</f>
        <v>0</v>
      </c>
      <c r="P30" s="148">
        <v>0</v>
      </c>
      <c r="Q30" s="148">
        <f t="shared" ref="Q30:Q41" si="5">ROUND(E30*P30,2)</f>
        <v>0</v>
      </c>
      <c r="R30" s="148"/>
      <c r="S30" s="148" t="s">
        <v>124</v>
      </c>
      <c r="T30" s="148" t="s">
        <v>125</v>
      </c>
      <c r="U30" s="148">
        <v>0</v>
      </c>
      <c r="V30" s="148">
        <f t="shared" ref="V30:V41" si="6">ROUND(E30*U30,2)</f>
        <v>0</v>
      </c>
      <c r="W30" s="148"/>
      <c r="X30" s="148" t="s">
        <v>126</v>
      </c>
      <c r="Y30" s="145"/>
      <c r="Z30" s="145"/>
      <c r="AA30" s="145"/>
      <c r="AB30" s="145"/>
      <c r="AC30" s="145"/>
      <c r="AD30" s="145"/>
      <c r="AE30" s="145"/>
      <c r="AF30" s="145"/>
      <c r="AG30" s="145" t="s">
        <v>127</v>
      </c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  <c r="BG30" s="145"/>
      <c r="BH30" s="145"/>
    </row>
    <row r="31" spans="1:60" outlineLevel="1" x14ac:dyDescent="0.25">
      <c r="A31" s="162">
        <v>17</v>
      </c>
      <c r="B31" s="163" t="s">
        <v>252</v>
      </c>
      <c r="C31" s="169" t="s">
        <v>253</v>
      </c>
      <c r="D31" s="164" t="s">
        <v>146</v>
      </c>
      <c r="E31" s="165">
        <v>30</v>
      </c>
      <c r="F31" s="166">
        <v>0</v>
      </c>
      <c r="G31" s="167">
        <f t="shared" si="0"/>
        <v>0</v>
      </c>
      <c r="H31" s="148">
        <v>0</v>
      </c>
      <c r="I31" s="148">
        <f t="shared" si="1"/>
        <v>0</v>
      </c>
      <c r="J31" s="148">
        <v>0</v>
      </c>
      <c r="K31" s="148">
        <f t="shared" si="2"/>
        <v>0</v>
      </c>
      <c r="L31" s="148">
        <v>21</v>
      </c>
      <c r="M31" s="148">
        <f t="shared" si="3"/>
        <v>0</v>
      </c>
      <c r="N31" s="148">
        <v>0</v>
      </c>
      <c r="O31" s="148">
        <f t="shared" si="4"/>
        <v>0</v>
      </c>
      <c r="P31" s="148">
        <v>0</v>
      </c>
      <c r="Q31" s="148">
        <f t="shared" si="5"/>
        <v>0</v>
      </c>
      <c r="R31" s="148"/>
      <c r="S31" s="148" t="s">
        <v>124</v>
      </c>
      <c r="T31" s="148" t="s">
        <v>125</v>
      </c>
      <c r="U31" s="148">
        <v>0</v>
      </c>
      <c r="V31" s="148">
        <f t="shared" si="6"/>
        <v>0</v>
      </c>
      <c r="W31" s="148"/>
      <c r="X31" s="148" t="s">
        <v>126</v>
      </c>
      <c r="Y31" s="145"/>
      <c r="Z31" s="145"/>
      <c r="AA31" s="145"/>
      <c r="AB31" s="145"/>
      <c r="AC31" s="145"/>
      <c r="AD31" s="145"/>
      <c r="AE31" s="145"/>
      <c r="AF31" s="145"/>
      <c r="AG31" s="145" t="s">
        <v>127</v>
      </c>
      <c r="AH31" s="145"/>
      <c r="AI31" s="145"/>
      <c r="AJ31" s="145"/>
      <c r="AK31" s="145"/>
      <c r="AL31" s="145"/>
      <c r="AM31" s="145"/>
      <c r="AN31" s="145"/>
      <c r="AO31" s="145"/>
      <c r="AP31" s="145"/>
      <c r="AQ31" s="145"/>
      <c r="AR31" s="145"/>
      <c r="AS31" s="145"/>
      <c r="AT31" s="145"/>
      <c r="AU31" s="145"/>
      <c r="AV31" s="145"/>
      <c r="AW31" s="145"/>
      <c r="AX31" s="145"/>
      <c r="AY31" s="145"/>
      <c r="AZ31" s="145"/>
      <c r="BA31" s="145"/>
      <c r="BB31" s="145"/>
      <c r="BC31" s="145"/>
      <c r="BD31" s="145"/>
      <c r="BE31" s="145"/>
      <c r="BF31" s="145"/>
      <c r="BG31" s="145"/>
      <c r="BH31" s="145"/>
    </row>
    <row r="32" spans="1:60" outlineLevel="1" x14ac:dyDescent="0.25">
      <c r="A32" s="162">
        <v>18</v>
      </c>
      <c r="B32" s="163" t="s">
        <v>254</v>
      </c>
      <c r="C32" s="169" t="s">
        <v>255</v>
      </c>
      <c r="D32" s="164" t="s">
        <v>146</v>
      </c>
      <c r="E32" s="165">
        <v>50</v>
      </c>
      <c r="F32" s="166">
        <v>0</v>
      </c>
      <c r="G32" s="167">
        <f t="shared" si="0"/>
        <v>0</v>
      </c>
      <c r="H32" s="148">
        <v>0</v>
      </c>
      <c r="I32" s="148">
        <f t="shared" si="1"/>
        <v>0</v>
      </c>
      <c r="J32" s="148">
        <v>0</v>
      </c>
      <c r="K32" s="148">
        <f t="shared" si="2"/>
        <v>0</v>
      </c>
      <c r="L32" s="148">
        <v>21</v>
      </c>
      <c r="M32" s="148">
        <f t="shared" si="3"/>
        <v>0</v>
      </c>
      <c r="N32" s="148">
        <v>0</v>
      </c>
      <c r="O32" s="148">
        <f t="shared" si="4"/>
        <v>0</v>
      </c>
      <c r="P32" s="148">
        <v>0</v>
      </c>
      <c r="Q32" s="148">
        <f t="shared" si="5"/>
        <v>0</v>
      </c>
      <c r="R32" s="148"/>
      <c r="S32" s="148" t="s">
        <v>124</v>
      </c>
      <c r="T32" s="148" t="s">
        <v>125</v>
      </c>
      <c r="U32" s="148">
        <v>0</v>
      </c>
      <c r="V32" s="148">
        <f t="shared" si="6"/>
        <v>0</v>
      </c>
      <c r="W32" s="148"/>
      <c r="X32" s="148" t="s">
        <v>126</v>
      </c>
      <c r="Y32" s="145"/>
      <c r="Z32" s="145"/>
      <c r="AA32" s="145"/>
      <c r="AB32" s="145"/>
      <c r="AC32" s="145"/>
      <c r="AD32" s="145"/>
      <c r="AE32" s="145"/>
      <c r="AF32" s="145"/>
      <c r="AG32" s="145" t="s">
        <v>127</v>
      </c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5"/>
      <c r="BC32" s="145"/>
      <c r="BD32" s="145"/>
      <c r="BE32" s="145"/>
      <c r="BF32" s="145"/>
      <c r="BG32" s="145"/>
      <c r="BH32" s="145"/>
    </row>
    <row r="33" spans="1:60" outlineLevel="1" x14ac:dyDescent="0.25">
      <c r="A33" s="162">
        <v>19</v>
      </c>
      <c r="B33" s="163" t="s">
        <v>128</v>
      </c>
      <c r="C33" s="169" t="s">
        <v>256</v>
      </c>
      <c r="D33" s="164" t="s">
        <v>143</v>
      </c>
      <c r="E33" s="165">
        <v>1</v>
      </c>
      <c r="F33" s="166">
        <v>0</v>
      </c>
      <c r="G33" s="167">
        <f t="shared" si="0"/>
        <v>0</v>
      </c>
      <c r="H33" s="148">
        <v>0</v>
      </c>
      <c r="I33" s="148">
        <f t="shared" si="1"/>
        <v>0</v>
      </c>
      <c r="J33" s="148">
        <v>0</v>
      </c>
      <c r="K33" s="148">
        <f t="shared" si="2"/>
        <v>0</v>
      </c>
      <c r="L33" s="148">
        <v>21</v>
      </c>
      <c r="M33" s="148">
        <f t="shared" si="3"/>
        <v>0</v>
      </c>
      <c r="N33" s="148">
        <v>0</v>
      </c>
      <c r="O33" s="148">
        <f t="shared" si="4"/>
        <v>0</v>
      </c>
      <c r="P33" s="148">
        <v>0</v>
      </c>
      <c r="Q33" s="148">
        <f t="shared" si="5"/>
        <v>0</v>
      </c>
      <c r="R33" s="148"/>
      <c r="S33" s="148" t="s">
        <v>124</v>
      </c>
      <c r="T33" s="148" t="s">
        <v>125</v>
      </c>
      <c r="U33" s="148">
        <v>0</v>
      </c>
      <c r="V33" s="148">
        <f t="shared" si="6"/>
        <v>0</v>
      </c>
      <c r="W33" s="148"/>
      <c r="X33" s="148" t="s">
        <v>126</v>
      </c>
      <c r="Y33" s="145"/>
      <c r="Z33" s="145"/>
      <c r="AA33" s="145"/>
      <c r="AB33" s="145"/>
      <c r="AC33" s="145"/>
      <c r="AD33" s="145"/>
      <c r="AE33" s="145"/>
      <c r="AF33" s="145"/>
      <c r="AG33" s="145" t="s">
        <v>127</v>
      </c>
      <c r="AH33" s="145"/>
      <c r="AI33" s="145"/>
      <c r="AJ33" s="145"/>
      <c r="AK33" s="145"/>
      <c r="AL33" s="145"/>
      <c r="AM33" s="145"/>
      <c r="AN33" s="145"/>
      <c r="AO33" s="145"/>
      <c r="AP33" s="145"/>
      <c r="AQ33" s="145"/>
      <c r="AR33" s="145"/>
      <c r="AS33" s="145"/>
      <c r="AT33" s="145"/>
      <c r="AU33" s="145"/>
      <c r="AV33" s="145"/>
      <c r="AW33" s="145"/>
      <c r="AX33" s="145"/>
      <c r="AY33" s="145"/>
      <c r="AZ33" s="145"/>
      <c r="BA33" s="145"/>
      <c r="BB33" s="145"/>
      <c r="BC33" s="145"/>
      <c r="BD33" s="145"/>
      <c r="BE33" s="145"/>
      <c r="BF33" s="145"/>
      <c r="BG33" s="145"/>
      <c r="BH33" s="145"/>
    </row>
    <row r="34" spans="1:60" outlineLevel="1" x14ac:dyDescent="0.25">
      <c r="A34" s="162">
        <v>20</v>
      </c>
      <c r="B34" s="163" t="s">
        <v>257</v>
      </c>
      <c r="C34" s="169" t="s">
        <v>258</v>
      </c>
      <c r="D34" s="164" t="s">
        <v>166</v>
      </c>
      <c r="E34" s="165">
        <v>1</v>
      </c>
      <c r="F34" s="166">
        <v>0</v>
      </c>
      <c r="G34" s="167">
        <f t="shared" si="0"/>
        <v>0</v>
      </c>
      <c r="H34" s="148">
        <v>0</v>
      </c>
      <c r="I34" s="148">
        <f t="shared" si="1"/>
        <v>0</v>
      </c>
      <c r="J34" s="148">
        <v>0</v>
      </c>
      <c r="K34" s="148">
        <f t="shared" si="2"/>
        <v>0</v>
      </c>
      <c r="L34" s="148">
        <v>21</v>
      </c>
      <c r="M34" s="148">
        <f t="shared" si="3"/>
        <v>0</v>
      </c>
      <c r="N34" s="148">
        <v>0</v>
      </c>
      <c r="O34" s="148">
        <f t="shared" si="4"/>
        <v>0</v>
      </c>
      <c r="P34" s="148">
        <v>0</v>
      </c>
      <c r="Q34" s="148">
        <f t="shared" si="5"/>
        <v>0</v>
      </c>
      <c r="R34" s="148"/>
      <c r="S34" s="148" t="s">
        <v>124</v>
      </c>
      <c r="T34" s="148" t="s">
        <v>125</v>
      </c>
      <c r="U34" s="148">
        <v>0</v>
      </c>
      <c r="V34" s="148">
        <f t="shared" si="6"/>
        <v>0</v>
      </c>
      <c r="W34" s="148"/>
      <c r="X34" s="148" t="s">
        <v>126</v>
      </c>
      <c r="Y34" s="145"/>
      <c r="Z34" s="145"/>
      <c r="AA34" s="145"/>
      <c r="AB34" s="145"/>
      <c r="AC34" s="145"/>
      <c r="AD34" s="145"/>
      <c r="AE34" s="145"/>
      <c r="AF34" s="145"/>
      <c r="AG34" s="145" t="s">
        <v>127</v>
      </c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5"/>
      <c r="BC34" s="145"/>
      <c r="BD34" s="145"/>
      <c r="BE34" s="145"/>
      <c r="BF34" s="145"/>
      <c r="BG34" s="145"/>
      <c r="BH34" s="145"/>
    </row>
    <row r="35" spans="1:60" outlineLevel="1" x14ac:dyDescent="0.25">
      <c r="A35" s="162">
        <v>21</v>
      </c>
      <c r="B35" s="163" t="s">
        <v>259</v>
      </c>
      <c r="C35" s="169" t="s">
        <v>260</v>
      </c>
      <c r="D35" s="164" t="s">
        <v>166</v>
      </c>
      <c r="E35" s="165">
        <v>1</v>
      </c>
      <c r="F35" s="166">
        <v>0</v>
      </c>
      <c r="G35" s="167">
        <f t="shared" si="0"/>
        <v>0</v>
      </c>
      <c r="H35" s="148">
        <v>0</v>
      </c>
      <c r="I35" s="148">
        <f t="shared" si="1"/>
        <v>0</v>
      </c>
      <c r="J35" s="148">
        <v>0</v>
      </c>
      <c r="K35" s="148">
        <f t="shared" si="2"/>
        <v>0</v>
      </c>
      <c r="L35" s="148">
        <v>21</v>
      </c>
      <c r="M35" s="148">
        <f t="shared" si="3"/>
        <v>0</v>
      </c>
      <c r="N35" s="148">
        <v>0</v>
      </c>
      <c r="O35" s="148">
        <f t="shared" si="4"/>
        <v>0</v>
      </c>
      <c r="P35" s="148">
        <v>0</v>
      </c>
      <c r="Q35" s="148">
        <f t="shared" si="5"/>
        <v>0</v>
      </c>
      <c r="R35" s="148"/>
      <c r="S35" s="148" t="s">
        <v>124</v>
      </c>
      <c r="T35" s="148" t="s">
        <v>125</v>
      </c>
      <c r="U35" s="148">
        <v>0</v>
      </c>
      <c r="V35" s="148">
        <f t="shared" si="6"/>
        <v>0</v>
      </c>
      <c r="W35" s="148"/>
      <c r="X35" s="148" t="s">
        <v>126</v>
      </c>
      <c r="Y35" s="145"/>
      <c r="Z35" s="145"/>
      <c r="AA35" s="145"/>
      <c r="AB35" s="145"/>
      <c r="AC35" s="145"/>
      <c r="AD35" s="145"/>
      <c r="AE35" s="145"/>
      <c r="AF35" s="145"/>
      <c r="AG35" s="145" t="s">
        <v>127</v>
      </c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</row>
    <row r="36" spans="1:60" outlineLevel="1" x14ac:dyDescent="0.25">
      <c r="A36" s="162">
        <v>22</v>
      </c>
      <c r="B36" s="163" t="s">
        <v>261</v>
      </c>
      <c r="C36" s="169" t="s">
        <v>262</v>
      </c>
      <c r="D36" s="164" t="s">
        <v>166</v>
      </c>
      <c r="E36" s="165">
        <v>3</v>
      </c>
      <c r="F36" s="166">
        <v>0</v>
      </c>
      <c r="G36" s="167">
        <f t="shared" si="0"/>
        <v>0</v>
      </c>
      <c r="H36" s="148">
        <v>0</v>
      </c>
      <c r="I36" s="148">
        <f t="shared" si="1"/>
        <v>0</v>
      </c>
      <c r="J36" s="148">
        <v>0</v>
      </c>
      <c r="K36" s="148">
        <f t="shared" si="2"/>
        <v>0</v>
      </c>
      <c r="L36" s="148">
        <v>21</v>
      </c>
      <c r="M36" s="148">
        <f t="shared" si="3"/>
        <v>0</v>
      </c>
      <c r="N36" s="148">
        <v>0</v>
      </c>
      <c r="O36" s="148">
        <f t="shared" si="4"/>
        <v>0</v>
      </c>
      <c r="P36" s="148">
        <v>0</v>
      </c>
      <c r="Q36" s="148">
        <f t="shared" si="5"/>
        <v>0</v>
      </c>
      <c r="R36" s="148"/>
      <c r="S36" s="148" t="s">
        <v>124</v>
      </c>
      <c r="T36" s="148" t="s">
        <v>125</v>
      </c>
      <c r="U36" s="148">
        <v>0</v>
      </c>
      <c r="V36" s="148">
        <f t="shared" si="6"/>
        <v>0</v>
      </c>
      <c r="W36" s="148"/>
      <c r="X36" s="148" t="s">
        <v>126</v>
      </c>
      <c r="Y36" s="145"/>
      <c r="Z36" s="145"/>
      <c r="AA36" s="145"/>
      <c r="AB36" s="145"/>
      <c r="AC36" s="145"/>
      <c r="AD36" s="145"/>
      <c r="AE36" s="145"/>
      <c r="AF36" s="145"/>
      <c r="AG36" s="145" t="s">
        <v>127</v>
      </c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</row>
    <row r="37" spans="1:60" outlineLevel="1" x14ac:dyDescent="0.25">
      <c r="A37" s="162">
        <v>23</v>
      </c>
      <c r="B37" s="163" t="s">
        <v>263</v>
      </c>
      <c r="C37" s="169" t="s">
        <v>264</v>
      </c>
      <c r="D37" s="164" t="s">
        <v>166</v>
      </c>
      <c r="E37" s="165">
        <v>5</v>
      </c>
      <c r="F37" s="166">
        <v>0</v>
      </c>
      <c r="G37" s="167">
        <f t="shared" si="0"/>
        <v>0</v>
      </c>
      <c r="H37" s="148">
        <v>0</v>
      </c>
      <c r="I37" s="148">
        <f t="shared" si="1"/>
        <v>0</v>
      </c>
      <c r="J37" s="148">
        <v>0</v>
      </c>
      <c r="K37" s="148">
        <f t="shared" si="2"/>
        <v>0</v>
      </c>
      <c r="L37" s="148">
        <v>21</v>
      </c>
      <c r="M37" s="148">
        <f t="shared" si="3"/>
        <v>0</v>
      </c>
      <c r="N37" s="148">
        <v>0</v>
      </c>
      <c r="O37" s="148">
        <f t="shared" si="4"/>
        <v>0</v>
      </c>
      <c r="P37" s="148">
        <v>0</v>
      </c>
      <c r="Q37" s="148">
        <f t="shared" si="5"/>
        <v>0</v>
      </c>
      <c r="R37" s="148"/>
      <c r="S37" s="148" t="s">
        <v>124</v>
      </c>
      <c r="T37" s="148" t="s">
        <v>125</v>
      </c>
      <c r="U37" s="148">
        <v>0</v>
      </c>
      <c r="V37" s="148">
        <f t="shared" si="6"/>
        <v>0</v>
      </c>
      <c r="W37" s="148"/>
      <c r="X37" s="148" t="s">
        <v>126</v>
      </c>
      <c r="Y37" s="145"/>
      <c r="Z37" s="145"/>
      <c r="AA37" s="145"/>
      <c r="AB37" s="145"/>
      <c r="AC37" s="145"/>
      <c r="AD37" s="145"/>
      <c r="AE37" s="145"/>
      <c r="AF37" s="145"/>
      <c r="AG37" s="145" t="s">
        <v>127</v>
      </c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  <c r="BG37" s="145"/>
      <c r="BH37" s="145"/>
    </row>
    <row r="38" spans="1:60" outlineLevel="1" x14ac:dyDescent="0.25">
      <c r="A38" s="162">
        <v>24</v>
      </c>
      <c r="B38" s="163" t="s">
        <v>265</v>
      </c>
      <c r="C38" s="169" t="s">
        <v>266</v>
      </c>
      <c r="D38" s="164" t="s">
        <v>166</v>
      </c>
      <c r="E38" s="165">
        <v>1</v>
      </c>
      <c r="F38" s="166">
        <v>0</v>
      </c>
      <c r="G38" s="167">
        <f t="shared" si="0"/>
        <v>0</v>
      </c>
      <c r="H38" s="148">
        <v>0</v>
      </c>
      <c r="I38" s="148">
        <f t="shared" si="1"/>
        <v>0</v>
      </c>
      <c r="J38" s="148">
        <v>0</v>
      </c>
      <c r="K38" s="148">
        <f t="shared" si="2"/>
        <v>0</v>
      </c>
      <c r="L38" s="148">
        <v>21</v>
      </c>
      <c r="M38" s="148">
        <f t="shared" si="3"/>
        <v>0</v>
      </c>
      <c r="N38" s="148">
        <v>0</v>
      </c>
      <c r="O38" s="148">
        <f t="shared" si="4"/>
        <v>0</v>
      </c>
      <c r="P38" s="148">
        <v>0</v>
      </c>
      <c r="Q38" s="148">
        <f t="shared" si="5"/>
        <v>0</v>
      </c>
      <c r="R38" s="148"/>
      <c r="S38" s="148" t="s">
        <v>124</v>
      </c>
      <c r="T38" s="148" t="s">
        <v>125</v>
      </c>
      <c r="U38" s="148">
        <v>0</v>
      </c>
      <c r="V38" s="148">
        <f t="shared" si="6"/>
        <v>0</v>
      </c>
      <c r="W38" s="148"/>
      <c r="X38" s="148" t="s">
        <v>126</v>
      </c>
      <c r="Y38" s="145"/>
      <c r="Z38" s="145"/>
      <c r="AA38" s="145"/>
      <c r="AB38" s="145"/>
      <c r="AC38" s="145"/>
      <c r="AD38" s="145"/>
      <c r="AE38" s="145"/>
      <c r="AF38" s="145"/>
      <c r="AG38" s="145" t="s">
        <v>127</v>
      </c>
      <c r="AH38" s="145"/>
      <c r="AI38" s="145"/>
      <c r="AJ38" s="145"/>
      <c r="AK38" s="145"/>
      <c r="AL38" s="145"/>
      <c r="AM38" s="145"/>
      <c r="AN38" s="145"/>
      <c r="AO38" s="145"/>
      <c r="AP38" s="145"/>
      <c r="AQ38" s="145"/>
      <c r="AR38" s="145"/>
      <c r="AS38" s="145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</row>
    <row r="39" spans="1:60" outlineLevel="1" x14ac:dyDescent="0.25">
      <c r="A39" s="162">
        <v>25</v>
      </c>
      <c r="B39" s="163" t="s">
        <v>267</v>
      </c>
      <c r="C39" s="169" t="s">
        <v>268</v>
      </c>
      <c r="D39" s="164" t="s">
        <v>166</v>
      </c>
      <c r="E39" s="165">
        <v>1</v>
      </c>
      <c r="F39" s="166">
        <v>0</v>
      </c>
      <c r="G39" s="167">
        <f t="shared" si="0"/>
        <v>0</v>
      </c>
      <c r="H39" s="148">
        <v>0</v>
      </c>
      <c r="I39" s="148">
        <f t="shared" si="1"/>
        <v>0</v>
      </c>
      <c r="J39" s="148">
        <v>0</v>
      </c>
      <c r="K39" s="148">
        <f t="shared" si="2"/>
        <v>0</v>
      </c>
      <c r="L39" s="148">
        <v>21</v>
      </c>
      <c r="M39" s="148">
        <f t="shared" si="3"/>
        <v>0</v>
      </c>
      <c r="N39" s="148">
        <v>0</v>
      </c>
      <c r="O39" s="148">
        <f t="shared" si="4"/>
        <v>0</v>
      </c>
      <c r="P39" s="148">
        <v>0</v>
      </c>
      <c r="Q39" s="148">
        <f t="shared" si="5"/>
        <v>0</v>
      </c>
      <c r="R39" s="148"/>
      <c r="S39" s="148" t="s">
        <v>124</v>
      </c>
      <c r="T39" s="148" t="s">
        <v>125</v>
      </c>
      <c r="U39" s="148">
        <v>0</v>
      </c>
      <c r="V39" s="148">
        <f t="shared" si="6"/>
        <v>0</v>
      </c>
      <c r="W39" s="148"/>
      <c r="X39" s="148" t="s">
        <v>126</v>
      </c>
      <c r="Y39" s="145"/>
      <c r="Z39" s="145"/>
      <c r="AA39" s="145"/>
      <c r="AB39" s="145"/>
      <c r="AC39" s="145"/>
      <c r="AD39" s="145"/>
      <c r="AE39" s="145"/>
      <c r="AF39" s="145"/>
      <c r="AG39" s="145" t="s">
        <v>127</v>
      </c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5"/>
      <c r="AW39" s="145"/>
      <c r="AX39" s="145"/>
      <c r="AY39" s="145"/>
      <c r="AZ39" s="145"/>
      <c r="BA39" s="145"/>
      <c r="BB39" s="145"/>
      <c r="BC39" s="145"/>
      <c r="BD39" s="145"/>
      <c r="BE39" s="145"/>
      <c r="BF39" s="145"/>
      <c r="BG39" s="145"/>
      <c r="BH39" s="145"/>
    </row>
    <row r="40" spans="1:60" outlineLevel="1" x14ac:dyDescent="0.25">
      <c r="A40" s="162">
        <v>26</v>
      </c>
      <c r="B40" s="163" t="s">
        <v>269</v>
      </c>
      <c r="C40" s="169" t="s">
        <v>270</v>
      </c>
      <c r="D40" s="164" t="s">
        <v>166</v>
      </c>
      <c r="E40" s="165">
        <v>1</v>
      </c>
      <c r="F40" s="166">
        <v>0</v>
      </c>
      <c r="G40" s="167">
        <f t="shared" si="0"/>
        <v>0</v>
      </c>
      <c r="H40" s="148">
        <v>0</v>
      </c>
      <c r="I40" s="148">
        <f t="shared" si="1"/>
        <v>0</v>
      </c>
      <c r="J40" s="148">
        <v>0</v>
      </c>
      <c r="K40" s="148">
        <f t="shared" si="2"/>
        <v>0</v>
      </c>
      <c r="L40" s="148">
        <v>21</v>
      </c>
      <c r="M40" s="148">
        <f t="shared" si="3"/>
        <v>0</v>
      </c>
      <c r="N40" s="148">
        <v>0</v>
      </c>
      <c r="O40" s="148">
        <f t="shared" si="4"/>
        <v>0</v>
      </c>
      <c r="P40" s="148">
        <v>0</v>
      </c>
      <c r="Q40" s="148">
        <f t="shared" si="5"/>
        <v>0</v>
      </c>
      <c r="R40" s="148"/>
      <c r="S40" s="148" t="s">
        <v>124</v>
      </c>
      <c r="T40" s="148" t="s">
        <v>125</v>
      </c>
      <c r="U40" s="148">
        <v>0</v>
      </c>
      <c r="V40" s="148">
        <f t="shared" si="6"/>
        <v>0</v>
      </c>
      <c r="W40" s="148"/>
      <c r="X40" s="148" t="s">
        <v>126</v>
      </c>
      <c r="Y40" s="145"/>
      <c r="Z40" s="145"/>
      <c r="AA40" s="145"/>
      <c r="AB40" s="145"/>
      <c r="AC40" s="145"/>
      <c r="AD40" s="145"/>
      <c r="AE40" s="145"/>
      <c r="AF40" s="145"/>
      <c r="AG40" s="145" t="s">
        <v>127</v>
      </c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5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</row>
    <row r="41" spans="1:60" outlineLevel="1" x14ac:dyDescent="0.25">
      <c r="A41" s="162">
        <v>27</v>
      </c>
      <c r="B41" s="163" t="s">
        <v>271</v>
      </c>
      <c r="C41" s="169" t="s">
        <v>272</v>
      </c>
      <c r="D41" s="164" t="s">
        <v>273</v>
      </c>
      <c r="E41" s="165">
        <v>1</v>
      </c>
      <c r="F41" s="166">
        <v>0</v>
      </c>
      <c r="G41" s="167">
        <f t="shared" si="0"/>
        <v>0</v>
      </c>
      <c r="H41" s="148">
        <v>0</v>
      </c>
      <c r="I41" s="148">
        <f t="shared" si="1"/>
        <v>0</v>
      </c>
      <c r="J41" s="148">
        <v>0</v>
      </c>
      <c r="K41" s="148">
        <f t="shared" si="2"/>
        <v>0</v>
      </c>
      <c r="L41" s="148">
        <v>21</v>
      </c>
      <c r="M41" s="148">
        <f t="shared" si="3"/>
        <v>0</v>
      </c>
      <c r="N41" s="148">
        <v>5.9000000000000003E-4</v>
      </c>
      <c r="O41" s="148">
        <f t="shared" si="4"/>
        <v>0</v>
      </c>
      <c r="P41" s="148">
        <v>0</v>
      </c>
      <c r="Q41" s="148">
        <f t="shared" si="5"/>
        <v>0</v>
      </c>
      <c r="R41" s="148"/>
      <c r="S41" s="148" t="s">
        <v>124</v>
      </c>
      <c r="T41" s="148" t="s">
        <v>125</v>
      </c>
      <c r="U41" s="148">
        <v>0</v>
      </c>
      <c r="V41" s="148">
        <f t="shared" si="6"/>
        <v>0</v>
      </c>
      <c r="W41" s="148"/>
      <c r="X41" s="148" t="s">
        <v>126</v>
      </c>
      <c r="Y41" s="145"/>
      <c r="Z41" s="145"/>
      <c r="AA41" s="145"/>
      <c r="AB41" s="145"/>
      <c r="AC41" s="145"/>
      <c r="AD41" s="145"/>
      <c r="AE41" s="145"/>
      <c r="AF41" s="145"/>
      <c r="AG41" s="145" t="s">
        <v>127</v>
      </c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5"/>
      <c r="AW41" s="145"/>
      <c r="AX41" s="145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</row>
    <row r="42" spans="1:60" x14ac:dyDescent="0.25">
      <c r="A42" s="150" t="s">
        <v>119</v>
      </c>
      <c r="B42" s="151" t="s">
        <v>88</v>
      </c>
      <c r="C42" s="168" t="s">
        <v>89</v>
      </c>
      <c r="D42" s="152"/>
      <c r="E42" s="153"/>
      <c r="F42" s="154"/>
      <c r="G42" s="155">
        <f>SUMIF(AG43:AG43,"&lt;&gt;NOR",G43:G43)</f>
        <v>0</v>
      </c>
      <c r="H42" s="149"/>
      <c r="I42" s="149">
        <f>SUM(I43:I43)</f>
        <v>0</v>
      </c>
      <c r="J42" s="149"/>
      <c r="K42" s="149">
        <f>SUM(K43:K43)</f>
        <v>0</v>
      </c>
      <c r="L42" s="149"/>
      <c r="M42" s="149">
        <f>SUM(M43:M43)</f>
        <v>0</v>
      </c>
      <c r="N42" s="149"/>
      <c r="O42" s="149">
        <f>SUM(O43:O43)</f>
        <v>0</v>
      </c>
      <c r="P42" s="149"/>
      <c r="Q42" s="149">
        <f>SUM(Q43:Q43)</f>
        <v>0</v>
      </c>
      <c r="R42" s="149"/>
      <c r="S42" s="149"/>
      <c r="T42" s="149"/>
      <c r="U42" s="149"/>
      <c r="V42" s="149">
        <f>SUM(V43:V43)</f>
        <v>0</v>
      </c>
      <c r="W42" s="149"/>
      <c r="X42" s="149"/>
      <c r="AG42" t="s">
        <v>120</v>
      </c>
    </row>
    <row r="43" spans="1:60" outlineLevel="1" x14ac:dyDescent="0.25">
      <c r="A43" s="162">
        <v>28</v>
      </c>
      <c r="B43" s="163" t="s">
        <v>274</v>
      </c>
      <c r="C43" s="169" t="s">
        <v>275</v>
      </c>
      <c r="D43" s="164" t="s">
        <v>143</v>
      </c>
      <c r="E43" s="165">
        <v>1</v>
      </c>
      <c r="F43" s="166">
        <v>0</v>
      </c>
      <c r="G43" s="167">
        <f>ROUND(E43*F43,2)</f>
        <v>0</v>
      </c>
      <c r="H43" s="148">
        <v>0</v>
      </c>
      <c r="I43" s="148">
        <f>ROUND(E43*H43,2)</f>
        <v>0</v>
      </c>
      <c r="J43" s="148">
        <v>0</v>
      </c>
      <c r="K43" s="148">
        <f>ROUND(E43*J43,2)</f>
        <v>0</v>
      </c>
      <c r="L43" s="148">
        <v>21</v>
      </c>
      <c r="M43" s="148">
        <f>G43*(1+L43/100)</f>
        <v>0</v>
      </c>
      <c r="N43" s="148">
        <v>0</v>
      </c>
      <c r="O43" s="148">
        <f>ROUND(E43*N43,2)</f>
        <v>0</v>
      </c>
      <c r="P43" s="148">
        <v>0</v>
      </c>
      <c r="Q43" s="148">
        <f>ROUND(E43*P43,2)</f>
        <v>0</v>
      </c>
      <c r="R43" s="148"/>
      <c r="S43" s="148" t="s">
        <v>124</v>
      </c>
      <c r="T43" s="148" t="s">
        <v>125</v>
      </c>
      <c r="U43" s="148">
        <v>0</v>
      </c>
      <c r="V43" s="148">
        <f>ROUND(E43*U43,2)</f>
        <v>0</v>
      </c>
      <c r="W43" s="148"/>
      <c r="X43" s="148" t="s">
        <v>126</v>
      </c>
      <c r="Y43" s="145"/>
      <c r="Z43" s="145"/>
      <c r="AA43" s="145"/>
      <c r="AB43" s="145"/>
      <c r="AC43" s="145"/>
      <c r="AD43" s="145"/>
      <c r="AE43" s="145"/>
      <c r="AF43" s="145"/>
      <c r="AG43" s="145" t="s">
        <v>127</v>
      </c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</row>
    <row r="44" spans="1:60" x14ac:dyDescent="0.25">
      <c r="A44" s="150" t="s">
        <v>119</v>
      </c>
      <c r="B44" s="151" t="s">
        <v>90</v>
      </c>
      <c r="C44" s="168" t="s">
        <v>91</v>
      </c>
      <c r="D44" s="152"/>
      <c r="E44" s="153"/>
      <c r="F44" s="154"/>
      <c r="G44" s="155">
        <f>SUMIF(AG45:AG45,"&lt;&gt;NOR",G45:G45)</f>
        <v>0</v>
      </c>
      <c r="H44" s="149"/>
      <c r="I44" s="149">
        <f>SUM(I45:I45)</f>
        <v>0</v>
      </c>
      <c r="J44" s="149"/>
      <c r="K44" s="149">
        <f>SUM(K45:K45)</f>
        <v>0</v>
      </c>
      <c r="L44" s="149"/>
      <c r="M44" s="149">
        <f>SUM(M45:M45)</f>
        <v>0</v>
      </c>
      <c r="N44" s="149"/>
      <c r="O44" s="149">
        <f>SUM(O45:O45)</f>
        <v>0</v>
      </c>
      <c r="P44" s="149"/>
      <c r="Q44" s="149">
        <f>SUM(Q45:Q45)</f>
        <v>0</v>
      </c>
      <c r="R44" s="149"/>
      <c r="S44" s="149"/>
      <c r="T44" s="149"/>
      <c r="U44" s="149"/>
      <c r="V44" s="149">
        <f>SUM(V45:V45)</f>
        <v>0</v>
      </c>
      <c r="W44" s="149"/>
      <c r="X44" s="149"/>
      <c r="AG44" t="s">
        <v>120</v>
      </c>
    </row>
    <row r="45" spans="1:60" outlineLevel="1" x14ac:dyDescent="0.25">
      <c r="A45" s="162">
        <v>29</v>
      </c>
      <c r="B45" s="163" t="s">
        <v>276</v>
      </c>
      <c r="C45" s="169" t="s">
        <v>277</v>
      </c>
      <c r="D45" s="164" t="s">
        <v>163</v>
      </c>
      <c r="E45" s="165">
        <v>50</v>
      </c>
      <c r="F45" s="166">
        <v>0</v>
      </c>
      <c r="G45" s="167">
        <f>ROUND(E45*F45,2)</f>
        <v>0</v>
      </c>
      <c r="H45" s="148">
        <v>0</v>
      </c>
      <c r="I45" s="148">
        <f>ROUND(E45*H45,2)</f>
        <v>0</v>
      </c>
      <c r="J45" s="148">
        <v>0</v>
      </c>
      <c r="K45" s="148">
        <f>ROUND(E45*J45,2)</f>
        <v>0</v>
      </c>
      <c r="L45" s="148">
        <v>21</v>
      </c>
      <c r="M45" s="148">
        <f>G45*(1+L45/100)</f>
        <v>0</v>
      </c>
      <c r="N45" s="148">
        <v>0</v>
      </c>
      <c r="O45" s="148">
        <f>ROUND(E45*N45,2)</f>
        <v>0</v>
      </c>
      <c r="P45" s="148">
        <v>0</v>
      </c>
      <c r="Q45" s="148">
        <f>ROUND(E45*P45,2)</f>
        <v>0</v>
      </c>
      <c r="R45" s="148"/>
      <c r="S45" s="148" t="s">
        <v>124</v>
      </c>
      <c r="T45" s="148" t="s">
        <v>125</v>
      </c>
      <c r="U45" s="148">
        <v>0</v>
      </c>
      <c r="V45" s="148">
        <f>ROUND(E45*U45,2)</f>
        <v>0</v>
      </c>
      <c r="W45" s="148"/>
      <c r="X45" s="148" t="s">
        <v>126</v>
      </c>
      <c r="Y45" s="145"/>
      <c r="Z45" s="145"/>
      <c r="AA45" s="145"/>
      <c r="AB45" s="145"/>
      <c r="AC45" s="145"/>
      <c r="AD45" s="145"/>
      <c r="AE45" s="145"/>
      <c r="AF45" s="145"/>
      <c r="AG45" s="145" t="s">
        <v>127</v>
      </c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5"/>
      <c r="AW45" s="145"/>
      <c r="AX45" s="145"/>
      <c r="AY45" s="145"/>
      <c r="AZ45" s="145"/>
      <c r="BA45" s="145"/>
      <c r="BB45" s="145"/>
      <c r="BC45" s="145"/>
      <c r="BD45" s="145"/>
      <c r="BE45" s="145"/>
      <c r="BF45" s="145"/>
      <c r="BG45" s="145"/>
      <c r="BH45" s="145"/>
    </row>
    <row r="46" spans="1:60" x14ac:dyDescent="0.25">
      <c r="A46" s="150" t="s">
        <v>119</v>
      </c>
      <c r="B46" s="151" t="s">
        <v>58</v>
      </c>
      <c r="C46" s="168" t="s">
        <v>59</v>
      </c>
      <c r="D46" s="152"/>
      <c r="E46" s="153"/>
      <c r="F46" s="154"/>
      <c r="G46" s="155">
        <f>SUMIF(AG47:AG47,"&lt;&gt;NOR",G47:G47)</f>
        <v>0</v>
      </c>
      <c r="H46" s="149"/>
      <c r="I46" s="149">
        <f>SUM(I47:I47)</f>
        <v>0</v>
      </c>
      <c r="J46" s="149"/>
      <c r="K46" s="149">
        <f>SUM(K47:K47)</f>
        <v>0</v>
      </c>
      <c r="L46" s="149"/>
      <c r="M46" s="149">
        <f>SUM(M47:M47)</f>
        <v>0</v>
      </c>
      <c r="N46" s="149"/>
      <c r="O46" s="149">
        <f>SUM(O47:O47)</f>
        <v>0</v>
      </c>
      <c r="P46" s="149"/>
      <c r="Q46" s="149">
        <f>SUM(Q47:Q47)</f>
        <v>0</v>
      </c>
      <c r="R46" s="149"/>
      <c r="S46" s="149"/>
      <c r="T46" s="149"/>
      <c r="U46" s="149"/>
      <c r="V46" s="149">
        <f>SUM(V47:V47)</f>
        <v>0</v>
      </c>
      <c r="W46" s="149"/>
      <c r="X46" s="149"/>
      <c r="AG46" t="s">
        <v>120</v>
      </c>
    </row>
    <row r="47" spans="1:60" outlineLevel="1" x14ac:dyDescent="0.25">
      <c r="A47" s="162">
        <v>30</v>
      </c>
      <c r="B47" s="163" t="s">
        <v>278</v>
      </c>
      <c r="C47" s="169" t="s">
        <v>279</v>
      </c>
      <c r="D47" s="164" t="s">
        <v>160</v>
      </c>
      <c r="E47" s="165">
        <v>16</v>
      </c>
      <c r="F47" s="166">
        <v>0</v>
      </c>
      <c r="G47" s="167">
        <f>ROUND(E47*F47,2)</f>
        <v>0</v>
      </c>
      <c r="H47" s="148">
        <v>0</v>
      </c>
      <c r="I47" s="148">
        <f>ROUND(E47*H47,2)</f>
        <v>0</v>
      </c>
      <c r="J47" s="148">
        <v>0</v>
      </c>
      <c r="K47" s="148">
        <f>ROUND(E47*J47,2)</f>
        <v>0</v>
      </c>
      <c r="L47" s="148">
        <v>21</v>
      </c>
      <c r="M47" s="148">
        <f>G47*(1+L47/100)</f>
        <v>0</v>
      </c>
      <c r="N47" s="148">
        <v>0</v>
      </c>
      <c r="O47" s="148">
        <f>ROUND(E47*N47,2)</f>
        <v>0</v>
      </c>
      <c r="P47" s="148">
        <v>0</v>
      </c>
      <c r="Q47" s="148">
        <f>ROUND(E47*P47,2)</f>
        <v>0</v>
      </c>
      <c r="R47" s="148"/>
      <c r="S47" s="148" t="s">
        <v>124</v>
      </c>
      <c r="T47" s="148" t="s">
        <v>125</v>
      </c>
      <c r="U47" s="148">
        <v>0</v>
      </c>
      <c r="V47" s="148">
        <f>ROUND(E47*U47,2)</f>
        <v>0</v>
      </c>
      <c r="W47" s="148"/>
      <c r="X47" s="148" t="s">
        <v>126</v>
      </c>
      <c r="Y47" s="145"/>
      <c r="Z47" s="145"/>
      <c r="AA47" s="145"/>
      <c r="AB47" s="145"/>
      <c r="AC47" s="145"/>
      <c r="AD47" s="145"/>
      <c r="AE47" s="145"/>
      <c r="AF47" s="145"/>
      <c r="AG47" s="145" t="s">
        <v>127</v>
      </c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</row>
    <row r="48" spans="1:60" x14ac:dyDescent="0.25">
      <c r="A48" s="150" t="s">
        <v>119</v>
      </c>
      <c r="B48" s="151" t="s">
        <v>60</v>
      </c>
      <c r="C48" s="168" t="s">
        <v>61</v>
      </c>
      <c r="D48" s="152"/>
      <c r="E48" s="153"/>
      <c r="F48" s="154"/>
      <c r="G48" s="155">
        <f>SUMIF(AG49:AG49,"&lt;&gt;NOR",G49:G49)</f>
        <v>0</v>
      </c>
      <c r="H48" s="149"/>
      <c r="I48" s="149">
        <f>SUM(I49:I49)</f>
        <v>0</v>
      </c>
      <c r="J48" s="149"/>
      <c r="K48" s="149">
        <f>SUM(K49:K49)</f>
        <v>0</v>
      </c>
      <c r="L48" s="149"/>
      <c r="M48" s="149">
        <f>SUM(M49:M49)</f>
        <v>0</v>
      </c>
      <c r="N48" s="149"/>
      <c r="O48" s="149">
        <f>SUM(O49:O49)</f>
        <v>0</v>
      </c>
      <c r="P48" s="149"/>
      <c r="Q48" s="149">
        <f>SUM(Q49:Q49)</f>
        <v>0</v>
      </c>
      <c r="R48" s="149"/>
      <c r="S48" s="149"/>
      <c r="T48" s="149"/>
      <c r="U48" s="149"/>
      <c r="V48" s="149">
        <f>SUM(V49:V49)</f>
        <v>0</v>
      </c>
      <c r="W48" s="149"/>
      <c r="X48" s="149"/>
      <c r="AG48" t="s">
        <v>120</v>
      </c>
    </row>
    <row r="49" spans="1:60" outlineLevel="1" x14ac:dyDescent="0.25">
      <c r="A49" s="162">
        <v>31</v>
      </c>
      <c r="B49" s="163" t="s">
        <v>280</v>
      </c>
      <c r="C49" s="169" t="s">
        <v>281</v>
      </c>
      <c r="D49" s="164" t="s">
        <v>160</v>
      </c>
      <c r="E49" s="165">
        <v>20</v>
      </c>
      <c r="F49" s="166">
        <v>0</v>
      </c>
      <c r="G49" s="167">
        <f>ROUND(E49*F49,2)</f>
        <v>0</v>
      </c>
      <c r="H49" s="148">
        <v>0</v>
      </c>
      <c r="I49" s="148">
        <f>ROUND(E49*H49,2)</f>
        <v>0</v>
      </c>
      <c r="J49" s="148">
        <v>0</v>
      </c>
      <c r="K49" s="148">
        <f>ROUND(E49*J49,2)</f>
        <v>0</v>
      </c>
      <c r="L49" s="148">
        <v>21</v>
      </c>
      <c r="M49" s="148">
        <f>G49*(1+L49/100)</f>
        <v>0</v>
      </c>
      <c r="N49" s="148">
        <v>0</v>
      </c>
      <c r="O49" s="148">
        <f>ROUND(E49*N49,2)</f>
        <v>0</v>
      </c>
      <c r="P49" s="148">
        <v>0</v>
      </c>
      <c r="Q49" s="148">
        <f>ROUND(E49*P49,2)</f>
        <v>0</v>
      </c>
      <c r="R49" s="148"/>
      <c r="S49" s="148" t="s">
        <v>124</v>
      </c>
      <c r="T49" s="148" t="s">
        <v>125</v>
      </c>
      <c r="U49" s="148">
        <v>0</v>
      </c>
      <c r="V49" s="148">
        <f>ROUND(E49*U49,2)</f>
        <v>0</v>
      </c>
      <c r="W49" s="148"/>
      <c r="X49" s="148" t="s">
        <v>126</v>
      </c>
      <c r="Y49" s="145"/>
      <c r="Z49" s="145"/>
      <c r="AA49" s="145"/>
      <c r="AB49" s="145"/>
      <c r="AC49" s="145"/>
      <c r="AD49" s="145"/>
      <c r="AE49" s="145"/>
      <c r="AF49" s="145"/>
      <c r="AG49" s="145" t="s">
        <v>127</v>
      </c>
      <c r="AH49" s="145"/>
      <c r="AI49" s="145"/>
      <c r="AJ49" s="145"/>
      <c r="AK49" s="145"/>
      <c r="AL49" s="145"/>
      <c r="AM49" s="145"/>
      <c r="AN49" s="145"/>
      <c r="AO49" s="145"/>
      <c r="AP49" s="145"/>
      <c r="AQ49" s="145"/>
      <c r="AR49" s="145"/>
      <c r="AS49" s="145"/>
      <c r="AT49" s="145"/>
      <c r="AU49" s="145"/>
      <c r="AV49" s="145"/>
      <c r="AW49" s="145"/>
      <c r="AX49" s="145"/>
      <c r="AY49" s="145"/>
      <c r="AZ49" s="145"/>
      <c r="BA49" s="145"/>
      <c r="BB49" s="145"/>
      <c r="BC49" s="145"/>
      <c r="BD49" s="145"/>
      <c r="BE49" s="145"/>
      <c r="BF49" s="145"/>
      <c r="BG49" s="145"/>
      <c r="BH49" s="145"/>
    </row>
    <row r="50" spans="1:60" x14ac:dyDescent="0.25">
      <c r="A50" s="150" t="s">
        <v>119</v>
      </c>
      <c r="B50" s="151" t="s">
        <v>62</v>
      </c>
      <c r="C50" s="168" t="s">
        <v>63</v>
      </c>
      <c r="D50" s="152"/>
      <c r="E50" s="153"/>
      <c r="F50" s="154"/>
      <c r="G50" s="155">
        <f>SUMIF(AG51:AG53,"&lt;&gt;NOR",G51:G53)</f>
        <v>0</v>
      </c>
      <c r="H50" s="149"/>
      <c r="I50" s="149">
        <f>SUM(I51:I53)</f>
        <v>0</v>
      </c>
      <c r="J50" s="149"/>
      <c r="K50" s="149">
        <f>SUM(K51:K53)</f>
        <v>0</v>
      </c>
      <c r="L50" s="149"/>
      <c r="M50" s="149">
        <f>SUM(M51:M53)</f>
        <v>0</v>
      </c>
      <c r="N50" s="149"/>
      <c r="O50" s="149">
        <f>SUM(O51:O53)</f>
        <v>0</v>
      </c>
      <c r="P50" s="149"/>
      <c r="Q50" s="149">
        <f>SUM(Q51:Q53)</f>
        <v>0</v>
      </c>
      <c r="R50" s="149"/>
      <c r="S50" s="149"/>
      <c r="T50" s="149"/>
      <c r="U50" s="149"/>
      <c r="V50" s="149">
        <f>SUM(V51:V53)</f>
        <v>0</v>
      </c>
      <c r="W50" s="149"/>
      <c r="X50" s="149"/>
      <c r="AG50" t="s">
        <v>120</v>
      </c>
    </row>
    <row r="51" spans="1:60" outlineLevel="1" x14ac:dyDescent="0.25">
      <c r="A51" s="162">
        <v>32</v>
      </c>
      <c r="B51" s="163" t="s">
        <v>282</v>
      </c>
      <c r="C51" s="169" t="s">
        <v>283</v>
      </c>
      <c r="D51" s="164" t="s">
        <v>160</v>
      </c>
      <c r="E51" s="165">
        <v>20</v>
      </c>
      <c r="F51" s="166">
        <v>0</v>
      </c>
      <c r="G51" s="167">
        <f>ROUND(E51*F51,2)</f>
        <v>0</v>
      </c>
      <c r="H51" s="148">
        <v>0</v>
      </c>
      <c r="I51" s="148">
        <f>ROUND(E51*H51,2)</f>
        <v>0</v>
      </c>
      <c r="J51" s="148">
        <v>0</v>
      </c>
      <c r="K51" s="148">
        <f>ROUND(E51*J51,2)</f>
        <v>0</v>
      </c>
      <c r="L51" s="148">
        <v>21</v>
      </c>
      <c r="M51" s="148">
        <f>G51*(1+L51/100)</f>
        <v>0</v>
      </c>
      <c r="N51" s="148">
        <v>0</v>
      </c>
      <c r="O51" s="148">
        <f>ROUND(E51*N51,2)</f>
        <v>0</v>
      </c>
      <c r="P51" s="148">
        <v>0</v>
      </c>
      <c r="Q51" s="148">
        <f>ROUND(E51*P51,2)</f>
        <v>0</v>
      </c>
      <c r="R51" s="148"/>
      <c r="S51" s="148" t="s">
        <v>124</v>
      </c>
      <c r="T51" s="148" t="s">
        <v>125</v>
      </c>
      <c r="U51" s="148">
        <v>0</v>
      </c>
      <c r="V51" s="148">
        <f>ROUND(E51*U51,2)</f>
        <v>0</v>
      </c>
      <c r="W51" s="148"/>
      <c r="X51" s="148" t="s">
        <v>126</v>
      </c>
      <c r="Y51" s="145"/>
      <c r="Z51" s="145"/>
      <c r="AA51" s="145"/>
      <c r="AB51" s="145"/>
      <c r="AC51" s="145"/>
      <c r="AD51" s="145"/>
      <c r="AE51" s="145"/>
      <c r="AF51" s="145"/>
      <c r="AG51" s="145" t="s">
        <v>127</v>
      </c>
      <c r="AH51" s="145"/>
      <c r="AI51" s="145"/>
      <c r="AJ51" s="145"/>
      <c r="AK51" s="145"/>
      <c r="AL51" s="145"/>
      <c r="AM51" s="145"/>
      <c r="AN51" s="145"/>
      <c r="AO51" s="145"/>
      <c r="AP51" s="145"/>
      <c r="AQ51" s="145"/>
      <c r="AR51" s="145"/>
      <c r="AS51" s="145"/>
      <c r="AT51" s="145"/>
      <c r="AU51" s="145"/>
      <c r="AV51" s="145"/>
      <c r="AW51" s="145"/>
      <c r="AX51" s="145"/>
      <c r="AY51" s="145"/>
      <c r="AZ51" s="145"/>
      <c r="BA51" s="145"/>
      <c r="BB51" s="145"/>
      <c r="BC51" s="145"/>
      <c r="BD51" s="145"/>
      <c r="BE51" s="145"/>
      <c r="BF51" s="145"/>
      <c r="BG51" s="145"/>
      <c r="BH51" s="145"/>
    </row>
    <row r="52" spans="1:60" outlineLevel="1" x14ac:dyDescent="0.25">
      <c r="A52" s="162">
        <v>33</v>
      </c>
      <c r="B52" s="163" t="s">
        <v>284</v>
      </c>
      <c r="C52" s="169" t="s">
        <v>285</v>
      </c>
      <c r="D52" s="164" t="s">
        <v>166</v>
      </c>
      <c r="E52" s="165">
        <v>5</v>
      </c>
      <c r="F52" s="166">
        <v>0</v>
      </c>
      <c r="G52" s="167">
        <f>ROUND(E52*F52,2)</f>
        <v>0</v>
      </c>
      <c r="H52" s="148">
        <v>0</v>
      </c>
      <c r="I52" s="148">
        <f>ROUND(E52*H52,2)</f>
        <v>0</v>
      </c>
      <c r="J52" s="148">
        <v>0</v>
      </c>
      <c r="K52" s="148">
        <f>ROUND(E52*J52,2)</f>
        <v>0</v>
      </c>
      <c r="L52" s="148">
        <v>21</v>
      </c>
      <c r="M52" s="148">
        <f>G52*(1+L52/100)</f>
        <v>0</v>
      </c>
      <c r="N52" s="148">
        <v>0</v>
      </c>
      <c r="O52" s="148">
        <f>ROUND(E52*N52,2)</f>
        <v>0</v>
      </c>
      <c r="P52" s="148">
        <v>0</v>
      </c>
      <c r="Q52" s="148">
        <f>ROUND(E52*P52,2)</f>
        <v>0</v>
      </c>
      <c r="R52" s="148"/>
      <c r="S52" s="148" t="s">
        <v>124</v>
      </c>
      <c r="T52" s="148" t="s">
        <v>125</v>
      </c>
      <c r="U52" s="148">
        <v>0</v>
      </c>
      <c r="V52" s="148">
        <f>ROUND(E52*U52,2)</f>
        <v>0</v>
      </c>
      <c r="W52" s="148"/>
      <c r="X52" s="148" t="s">
        <v>126</v>
      </c>
      <c r="Y52" s="145"/>
      <c r="Z52" s="145"/>
      <c r="AA52" s="145"/>
      <c r="AB52" s="145"/>
      <c r="AC52" s="145"/>
      <c r="AD52" s="145"/>
      <c r="AE52" s="145"/>
      <c r="AF52" s="145"/>
      <c r="AG52" s="145" t="s">
        <v>127</v>
      </c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5"/>
      <c r="AW52" s="145"/>
      <c r="AX52" s="145"/>
      <c r="AY52" s="145"/>
      <c r="AZ52" s="145"/>
      <c r="BA52" s="145"/>
      <c r="BB52" s="145"/>
      <c r="BC52" s="145"/>
      <c r="BD52" s="145"/>
      <c r="BE52" s="145"/>
      <c r="BF52" s="145"/>
      <c r="BG52" s="145"/>
      <c r="BH52" s="145"/>
    </row>
    <row r="53" spans="1:60" outlineLevel="1" x14ac:dyDescent="0.25">
      <c r="A53" s="162">
        <v>34</v>
      </c>
      <c r="B53" s="163" t="s">
        <v>161</v>
      </c>
      <c r="C53" s="169" t="s">
        <v>286</v>
      </c>
      <c r="D53" s="164" t="s">
        <v>163</v>
      </c>
      <c r="E53" s="165">
        <v>50</v>
      </c>
      <c r="F53" s="166">
        <v>0</v>
      </c>
      <c r="G53" s="167">
        <f>ROUND(E53*F53,2)</f>
        <v>0</v>
      </c>
      <c r="H53" s="148">
        <v>0</v>
      </c>
      <c r="I53" s="148">
        <f>ROUND(E53*H53,2)</f>
        <v>0</v>
      </c>
      <c r="J53" s="148">
        <v>0</v>
      </c>
      <c r="K53" s="148">
        <f>ROUND(E53*J53,2)</f>
        <v>0</v>
      </c>
      <c r="L53" s="148">
        <v>21</v>
      </c>
      <c r="M53" s="148">
        <f>G53*(1+L53/100)</f>
        <v>0</v>
      </c>
      <c r="N53" s="148">
        <v>0</v>
      </c>
      <c r="O53" s="148">
        <f>ROUND(E53*N53,2)</f>
        <v>0</v>
      </c>
      <c r="P53" s="148">
        <v>0</v>
      </c>
      <c r="Q53" s="148">
        <f>ROUND(E53*P53,2)</f>
        <v>0</v>
      </c>
      <c r="R53" s="148"/>
      <c r="S53" s="148" t="s">
        <v>124</v>
      </c>
      <c r="T53" s="148" t="s">
        <v>125</v>
      </c>
      <c r="U53" s="148">
        <v>0</v>
      </c>
      <c r="V53" s="148">
        <f>ROUND(E53*U53,2)</f>
        <v>0</v>
      </c>
      <c r="W53" s="148"/>
      <c r="X53" s="148" t="s">
        <v>126</v>
      </c>
      <c r="Y53" s="145"/>
      <c r="Z53" s="145"/>
      <c r="AA53" s="145"/>
      <c r="AB53" s="145"/>
      <c r="AC53" s="145"/>
      <c r="AD53" s="145"/>
      <c r="AE53" s="145"/>
      <c r="AF53" s="145"/>
      <c r="AG53" s="145" t="s">
        <v>127</v>
      </c>
      <c r="AH53" s="145"/>
      <c r="AI53" s="145"/>
      <c r="AJ53" s="145"/>
      <c r="AK53" s="145"/>
      <c r="AL53" s="145"/>
      <c r="AM53" s="145"/>
      <c r="AN53" s="145"/>
      <c r="AO53" s="145"/>
      <c r="AP53" s="145"/>
      <c r="AQ53" s="145"/>
      <c r="AR53" s="145"/>
      <c r="AS53" s="145"/>
      <c r="AT53" s="145"/>
      <c r="AU53" s="145"/>
      <c r="AV53" s="145"/>
      <c r="AW53" s="145"/>
      <c r="AX53" s="145"/>
      <c r="AY53" s="145"/>
      <c r="AZ53" s="145"/>
      <c r="BA53" s="145"/>
      <c r="BB53" s="145"/>
      <c r="BC53" s="145"/>
      <c r="BD53" s="145"/>
      <c r="BE53" s="145"/>
      <c r="BF53" s="145"/>
      <c r="BG53" s="145"/>
      <c r="BH53" s="145"/>
    </row>
    <row r="54" spans="1:60" x14ac:dyDescent="0.25">
      <c r="A54" s="150" t="s">
        <v>119</v>
      </c>
      <c r="B54" s="151" t="s">
        <v>64</v>
      </c>
      <c r="C54" s="168" t="s">
        <v>65</v>
      </c>
      <c r="D54" s="152"/>
      <c r="E54" s="153"/>
      <c r="F54" s="154"/>
      <c r="G54" s="155">
        <f>SUMIF(AG55:AG56,"&lt;&gt;NOR",G55:G56)</f>
        <v>0</v>
      </c>
      <c r="H54" s="149"/>
      <c r="I54" s="149">
        <f>SUM(I55:I56)</f>
        <v>0</v>
      </c>
      <c r="J54" s="149"/>
      <c r="K54" s="149">
        <f>SUM(K55:K56)</f>
        <v>0</v>
      </c>
      <c r="L54" s="149"/>
      <c r="M54" s="149">
        <f>SUM(M55:M56)</f>
        <v>0</v>
      </c>
      <c r="N54" s="149"/>
      <c r="O54" s="149">
        <f>SUM(O55:O56)</f>
        <v>0</v>
      </c>
      <c r="P54" s="149"/>
      <c r="Q54" s="149">
        <f>SUM(Q55:Q56)</f>
        <v>0</v>
      </c>
      <c r="R54" s="149"/>
      <c r="S54" s="149"/>
      <c r="T54" s="149"/>
      <c r="U54" s="149"/>
      <c r="V54" s="149">
        <f>SUM(V55:V56)</f>
        <v>0</v>
      </c>
      <c r="W54" s="149"/>
      <c r="X54" s="149"/>
      <c r="AG54" t="s">
        <v>120</v>
      </c>
    </row>
    <row r="55" spans="1:60" ht="20.399999999999999" outlineLevel="1" x14ac:dyDescent="0.25">
      <c r="A55" s="162">
        <v>35</v>
      </c>
      <c r="B55" s="163" t="s">
        <v>287</v>
      </c>
      <c r="C55" s="169" t="s">
        <v>288</v>
      </c>
      <c r="D55" s="164" t="s">
        <v>160</v>
      </c>
      <c r="E55" s="165">
        <v>50</v>
      </c>
      <c r="F55" s="166">
        <v>0</v>
      </c>
      <c r="G55" s="167">
        <f>ROUND(E55*F55,2)</f>
        <v>0</v>
      </c>
      <c r="H55" s="148">
        <v>0</v>
      </c>
      <c r="I55" s="148">
        <f>ROUND(E55*H55,2)</f>
        <v>0</v>
      </c>
      <c r="J55" s="148">
        <v>0</v>
      </c>
      <c r="K55" s="148">
        <f>ROUND(E55*J55,2)</f>
        <v>0</v>
      </c>
      <c r="L55" s="148">
        <v>21</v>
      </c>
      <c r="M55" s="148">
        <f>G55*(1+L55/100)</f>
        <v>0</v>
      </c>
      <c r="N55" s="148">
        <v>0</v>
      </c>
      <c r="O55" s="148">
        <f>ROUND(E55*N55,2)</f>
        <v>0</v>
      </c>
      <c r="P55" s="148">
        <v>0</v>
      </c>
      <c r="Q55" s="148">
        <f>ROUND(E55*P55,2)</f>
        <v>0</v>
      </c>
      <c r="R55" s="148"/>
      <c r="S55" s="148" t="s">
        <v>124</v>
      </c>
      <c r="T55" s="148" t="s">
        <v>125</v>
      </c>
      <c r="U55" s="148">
        <v>0</v>
      </c>
      <c r="V55" s="148">
        <f>ROUND(E55*U55,2)</f>
        <v>0</v>
      </c>
      <c r="W55" s="148"/>
      <c r="X55" s="148" t="s">
        <v>126</v>
      </c>
      <c r="Y55" s="145"/>
      <c r="Z55" s="145"/>
      <c r="AA55" s="145"/>
      <c r="AB55" s="145"/>
      <c r="AC55" s="145"/>
      <c r="AD55" s="145"/>
      <c r="AE55" s="145"/>
      <c r="AF55" s="145"/>
      <c r="AG55" s="145" t="s">
        <v>127</v>
      </c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5"/>
      <c r="AT55" s="145"/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5"/>
    </row>
    <row r="56" spans="1:60" outlineLevel="1" x14ac:dyDescent="0.25">
      <c r="A56" s="156">
        <v>36</v>
      </c>
      <c r="B56" s="157" t="s">
        <v>289</v>
      </c>
      <c r="C56" s="170" t="s">
        <v>290</v>
      </c>
      <c r="D56" s="158" t="s">
        <v>160</v>
      </c>
      <c r="E56" s="159">
        <v>8</v>
      </c>
      <c r="F56" s="160">
        <v>0</v>
      </c>
      <c r="G56" s="161">
        <f>ROUND(E56*F56,2)</f>
        <v>0</v>
      </c>
      <c r="H56" s="148">
        <v>0</v>
      </c>
      <c r="I56" s="148">
        <f>ROUND(E56*H56,2)</f>
        <v>0</v>
      </c>
      <c r="J56" s="148">
        <v>0</v>
      </c>
      <c r="K56" s="148">
        <f>ROUND(E56*J56,2)</f>
        <v>0</v>
      </c>
      <c r="L56" s="148">
        <v>21</v>
      </c>
      <c r="M56" s="148">
        <f>G56*(1+L56/100)</f>
        <v>0</v>
      </c>
      <c r="N56" s="148">
        <v>0</v>
      </c>
      <c r="O56" s="148">
        <f>ROUND(E56*N56,2)</f>
        <v>0</v>
      </c>
      <c r="P56" s="148">
        <v>0</v>
      </c>
      <c r="Q56" s="148">
        <f>ROUND(E56*P56,2)</f>
        <v>0</v>
      </c>
      <c r="R56" s="148"/>
      <c r="S56" s="148" t="s">
        <v>124</v>
      </c>
      <c r="T56" s="148" t="s">
        <v>125</v>
      </c>
      <c r="U56" s="148">
        <v>0</v>
      </c>
      <c r="V56" s="148">
        <f>ROUND(E56*U56,2)</f>
        <v>0</v>
      </c>
      <c r="W56" s="148"/>
      <c r="X56" s="148" t="s">
        <v>126</v>
      </c>
      <c r="Y56" s="145"/>
      <c r="Z56" s="145"/>
      <c r="AA56" s="145"/>
      <c r="AB56" s="145"/>
      <c r="AC56" s="145"/>
      <c r="AD56" s="145"/>
      <c r="AE56" s="145"/>
      <c r="AF56" s="145"/>
      <c r="AG56" s="145" t="s">
        <v>127</v>
      </c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5"/>
      <c r="AT56" s="145"/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5"/>
    </row>
    <row r="57" spans="1:60" x14ac:dyDescent="0.25">
      <c r="A57" s="3"/>
      <c r="B57" s="4"/>
      <c r="C57" s="171"/>
      <c r="D57" s="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AE57">
        <v>15</v>
      </c>
      <c r="AF57">
        <v>21</v>
      </c>
      <c r="AG57" t="s">
        <v>106</v>
      </c>
    </row>
    <row r="58" spans="1:60" x14ac:dyDescent="0.25">
      <c r="A58" s="150"/>
      <c r="B58" s="151"/>
      <c r="C58" s="168" t="s">
        <v>291</v>
      </c>
      <c r="D58" s="152"/>
      <c r="E58" s="153"/>
      <c r="F58" s="154"/>
      <c r="G58" s="155">
        <f>G54+G50+G48+G46+G44+G42+G29+G27+G22+G20+G16+G12+G8</f>
        <v>0</v>
      </c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AG58" t="s">
        <v>205</v>
      </c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3:G3"/>
    <mergeCell ref="C4:G4"/>
    <mergeCell ref="C2:H2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04 R2003506201 Pol</vt:lpstr>
      <vt:lpstr>04 R2003506202 Pol</vt:lpstr>
      <vt:lpstr>04 R2003506203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'04 R2003506201 Pol'!Názvy_tisku</vt:lpstr>
      <vt:lpstr>'04 R2003506202 Pol'!Názvy_tisku</vt:lpstr>
      <vt:lpstr>'04 R2003506203 Pol'!Názvy_tisku</vt:lpstr>
      <vt:lpstr>oadresa</vt:lpstr>
      <vt:lpstr>Stavba!Objednatel</vt:lpstr>
      <vt:lpstr>Stavba!Objekt</vt:lpstr>
      <vt:lpstr>'04 R2003506201 Pol'!Oblast_tisku</vt:lpstr>
      <vt:lpstr>'04 R2003506202 Pol'!Oblast_tisku</vt:lpstr>
      <vt:lpstr>'04 R2003506203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2020-10-06T14:10:57Z</dcterms:created>
  <dcterms:modified xsi:type="dcterms:W3CDTF">2020-10-07T08:38:59Z</dcterms:modified>
</cp:coreProperties>
</file>