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480" activeTab="0"/>
  </bookViews>
  <sheets>
    <sheet name="Svazek č. 4.1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<sst xmlns="http://schemas.openxmlformats.org/spreadsheetml/2006/main" count="109" uniqueCount="64">
  <si>
    <t>Název odpadu</t>
  </si>
  <si>
    <r>
      <t>počet pronajatých kont. o min objemu 0,66 m</t>
    </r>
    <r>
      <rPr>
        <b/>
        <sz val="11"/>
        <color theme="1"/>
        <rFont val="Calibri"/>
        <family val="2"/>
      </rPr>
      <t>³</t>
    </r>
  </si>
  <si>
    <t>cena pronájmu 1 kont/rok (v Kč bez DPH)</t>
  </si>
  <si>
    <t>Suroviny nevhodné ke spotřebě nebo zpracování</t>
  </si>
  <si>
    <t>O/N</t>
  </si>
  <si>
    <t>02 02 03</t>
  </si>
  <si>
    <t>Znečištěné skleněné obaly</t>
  </si>
  <si>
    <t>15 01 07</t>
  </si>
  <si>
    <t>Obaly obsahující zbytky nebezpečných látek nebo obaly těmito látkami znečištěné</t>
  </si>
  <si>
    <t>N</t>
  </si>
  <si>
    <t>15 01 10</t>
  </si>
  <si>
    <t>Ostré předměty (kromě čísla 18 01 03)</t>
  </si>
  <si>
    <t>18 01 01</t>
  </si>
  <si>
    <t>Části těla a orgány včetně krevních vaků a konzerv (kromě čísla 18 01 03)</t>
  </si>
  <si>
    <t>18 01 02</t>
  </si>
  <si>
    <t>Odpady na jejichž sběr a odstraňování jsou kladeny zvláštní požadavky s ohledem na infekci</t>
  </si>
  <si>
    <t>18 01 03</t>
  </si>
  <si>
    <t>Chemikálie, které jsou nebo obsahují nebezpečné látky</t>
  </si>
  <si>
    <t>18 01 06</t>
  </si>
  <si>
    <t>Nepoužitelná cytostatika</t>
  </si>
  <si>
    <t>18 01 08</t>
  </si>
  <si>
    <t>Jiná nepoužitelná léčiva neuvedená pod číslem 18 01 08</t>
  </si>
  <si>
    <t>18 01 09</t>
  </si>
  <si>
    <t>Shrabky z česlí</t>
  </si>
  <si>
    <t>O</t>
  </si>
  <si>
    <t>19 08 01</t>
  </si>
  <si>
    <t>Jiné motorové, převodové a mazací oleje</t>
  </si>
  <si>
    <t>13 02 08</t>
  </si>
  <si>
    <t xml:space="preserve">dle potřeby </t>
  </si>
  <si>
    <t>Zaolejovaná voda z odlučovačů oleje</t>
  </si>
  <si>
    <t>13 05 07</t>
  </si>
  <si>
    <t>1 x ročně</t>
  </si>
  <si>
    <t>Olověné akumulátory</t>
  </si>
  <si>
    <t>16 06 01</t>
  </si>
  <si>
    <t>Nikl-kadmiové baterie a akumulátory</t>
  </si>
  <si>
    <t>16 06 02</t>
  </si>
  <si>
    <t>Odpadní amalgám ze stomatologické péče</t>
  </si>
  <si>
    <t>18 01 10</t>
  </si>
  <si>
    <t>0</t>
  </si>
  <si>
    <t>Č. položky</t>
  </si>
  <si>
    <t>Kat. odpadu</t>
  </si>
  <si>
    <t>Kód odpadu</t>
  </si>
  <si>
    <t>Množství za jeden rok v kg</t>
  </si>
  <si>
    <t>Jednotková cena svozu a odstranění  1 kg (v Kč bez DPH )</t>
  </si>
  <si>
    <t>Cena celkem (svoz a odstranění)</t>
  </si>
  <si>
    <t>Celkem za jednotlivou službu</t>
  </si>
  <si>
    <t>xxxxxxxx</t>
  </si>
  <si>
    <t>Četnost svozů za týden</t>
  </si>
  <si>
    <t>Četnost svozů za měsíc</t>
  </si>
  <si>
    <t>Skleněné obaly</t>
  </si>
  <si>
    <t>Příloha č. 1 SMLOUVY O POSKYTNUTÍ SLUŽEB PŘI NAKLÁDÁNÍ S ODPADY</t>
  </si>
  <si>
    <t xml:space="preserve"> Nemocnice Vyškov, adresa odběrného místa: Purkyňova 235/36, Nosálovice, 682 01 Vyškov – IČP: 1001697481 – dále také (provozovna č. 1)</t>
  </si>
  <si>
    <t xml:space="preserve">V Kč bez DPH </t>
  </si>
  <si>
    <t xml:space="preserve">V Kč včetně DPH </t>
  </si>
  <si>
    <t xml:space="preserve">Svoz a odstranění nebezpečného odpadu celkem za jeden rok </t>
  </si>
  <si>
    <t xml:space="preserve">Svoz a odstranění nebezpečného odpadu celkem - za čtyři roky -  převod do formuláře nabídky </t>
  </si>
  <si>
    <t>V ……………………………… dne ………………………..</t>
  </si>
  <si>
    <t>Jméno a vlastnoruční podpis osoby oprávněné jednat jménem či za poskytovatele</t>
  </si>
  <si>
    <t>…………………………………………………………………………………………………….</t>
  </si>
  <si>
    <t>Celkem za svoz, odstranění odpadu a pronájem kontejnerů Provozovna č. 1</t>
  </si>
  <si>
    <t>Celkem za svoz, odstranění odpadu a pronájem kontejnerů Provozovna č. 2</t>
  </si>
  <si>
    <t xml:space="preserve">Pozn. Účastník je oprávněn upravit pouze žlutě označené části tabulky </t>
  </si>
  <si>
    <t>Odloučené pracoviště oddělení klinické biochemie Nemocnice Vyškov,  
adresa odběrného místa: Malinovského 551, 684 01 Slavkov u Brna – IČP: 0083920512 - dále také (provozovna č. 2)</t>
  </si>
  <si>
    <t>Svazek č. 4.1 zadávacích podmínek a příloha č.4 Smlouvy o poskytnutí služeb při nakládání s odpady - Specifikace zakázky - 
Veřejná zakázka "Nemocnice Vyškov - Nakládání s nemocničním odpadem" pro samostatnou část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</si>
</sst>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Minion Pro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7.5"/>
      <color theme="1"/>
      <name val="Verdana"/>
      <family val="2"/>
    </font>
    <font>
      <i/>
      <sz val="7"/>
      <color theme="1"/>
      <name val="Verdana"/>
      <family val="2"/>
    </font>
    <font>
      <i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/>
    <xf numFmtId="164" fontId="2" fillId="0" borderId="14" xfId="0" applyNumberFormat="1" applyFont="1" applyBorder="1"/>
    <xf numFmtId="164" fontId="2" fillId="0" borderId="13" xfId="0" applyNumberFormat="1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15"/>
    </xf>
    <xf numFmtId="0" fontId="6" fillId="2" borderId="0" xfId="0" applyFont="1" applyFill="1" applyAlignment="1">
      <alignment horizontal="left" vertical="center" indent="1"/>
    </xf>
    <xf numFmtId="0" fontId="2" fillId="0" borderId="1" xfId="0" applyFont="1" applyBorder="1" applyAlignment="1">
      <alignment horizontal="left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49" fontId="11" fillId="0" borderId="5" xfId="0" applyNumberFormat="1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left" vertical="center"/>
    </xf>
    <xf numFmtId="2" fontId="12" fillId="0" borderId="8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2" fillId="0" borderId="9" xfId="20" applyNumberFormat="1" applyFont="1" applyFill="1" applyBorder="1" applyAlignment="1">
      <alignment vertical="center" wrapText="1"/>
    </xf>
    <xf numFmtId="43" fontId="2" fillId="0" borderId="10" xfId="2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0" fillId="2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 topLeftCell="A1">
      <selection activeCell="H8" sqref="H8"/>
    </sheetView>
  </sheetViews>
  <sheetFormatPr defaultColWidth="9.140625" defaultRowHeight="15"/>
  <cols>
    <col min="1" max="1" width="3.7109375" style="0" customWidth="1"/>
    <col min="2" max="2" width="52.421875" style="0" customWidth="1"/>
    <col min="3" max="3" width="5.7109375" style="0" customWidth="1"/>
    <col min="4" max="4" width="7.8515625" style="0" customWidth="1"/>
    <col min="5" max="5" width="8.57421875" style="0" customWidth="1"/>
    <col min="6" max="6" width="10.140625" style="0" customWidth="1"/>
    <col min="7" max="7" width="13.7109375" style="0" customWidth="1"/>
    <col min="8" max="8" width="12.28125" style="0" customWidth="1"/>
    <col min="9" max="9" width="12.421875" style="0" customWidth="1"/>
    <col min="10" max="10" width="15.00390625" style="0" customWidth="1"/>
  </cols>
  <sheetData>
    <row r="1" spans="1:10" ht="34.2" customHeight="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</row>
    <row r="2" ht="15">
      <c r="A2" t="s">
        <v>50</v>
      </c>
    </row>
    <row r="4" ht="15" thickBot="1">
      <c r="A4" s="49" t="s">
        <v>51</v>
      </c>
    </row>
    <row r="5" spans="1:15" ht="72.6" thickBot="1">
      <c r="A5" s="65" t="s">
        <v>39</v>
      </c>
      <c r="B5" s="1" t="s">
        <v>0</v>
      </c>
      <c r="C5" s="66" t="s">
        <v>40</v>
      </c>
      <c r="D5" s="2" t="s">
        <v>41</v>
      </c>
      <c r="E5" s="2" t="s">
        <v>47</v>
      </c>
      <c r="F5" s="2" t="s">
        <v>42</v>
      </c>
      <c r="G5" s="2" t="s">
        <v>43</v>
      </c>
      <c r="H5" s="2" t="s">
        <v>44</v>
      </c>
      <c r="I5" s="2" t="s">
        <v>1</v>
      </c>
      <c r="J5" s="2" t="s">
        <v>2</v>
      </c>
      <c r="K5" s="3"/>
      <c r="L5" s="3"/>
      <c r="M5" s="3"/>
      <c r="N5" s="3"/>
      <c r="O5" s="3"/>
    </row>
    <row r="6" spans="1:10" ht="15">
      <c r="A6" s="20">
        <v>1</v>
      </c>
      <c r="B6" s="21" t="s">
        <v>3</v>
      </c>
      <c r="C6" s="22" t="s">
        <v>4</v>
      </c>
      <c r="D6" s="67" t="s">
        <v>5</v>
      </c>
      <c r="E6" s="24">
        <v>3</v>
      </c>
      <c r="F6" s="40">
        <v>142</v>
      </c>
      <c r="G6" s="41"/>
      <c r="H6" s="27">
        <f>F6*G6</f>
        <v>0</v>
      </c>
      <c r="I6" s="72">
        <v>10</v>
      </c>
      <c r="J6" s="74"/>
    </row>
    <row r="7" spans="1:10" ht="15">
      <c r="A7" s="28">
        <v>2</v>
      </c>
      <c r="B7" s="5" t="s">
        <v>6</v>
      </c>
      <c r="C7" s="6" t="s">
        <v>4</v>
      </c>
      <c r="D7" s="68" t="s">
        <v>7</v>
      </c>
      <c r="E7" s="8">
        <v>3</v>
      </c>
      <c r="F7" s="15">
        <v>5992</v>
      </c>
      <c r="G7" s="4"/>
      <c r="H7" s="17">
        <f aca="true" t="shared" si="0" ref="H7:H20">F7*G7</f>
        <v>0</v>
      </c>
      <c r="I7" s="73"/>
      <c r="J7" s="75"/>
    </row>
    <row r="8" spans="1:10" ht="28.8">
      <c r="A8" s="28">
        <v>3</v>
      </c>
      <c r="B8" s="5" t="s">
        <v>8</v>
      </c>
      <c r="C8" s="6" t="s">
        <v>9</v>
      </c>
      <c r="D8" s="68" t="s">
        <v>10</v>
      </c>
      <c r="E8" s="8">
        <v>3</v>
      </c>
      <c r="F8" s="15">
        <v>546</v>
      </c>
      <c r="G8" s="4"/>
      <c r="H8" s="17">
        <f t="shared" si="0"/>
        <v>0</v>
      </c>
      <c r="I8" s="73"/>
      <c r="J8" s="75"/>
    </row>
    <row r="9" spans="1:10" ht="15">
      <c r="A9" s="28">
        <v>4</v>
      </c>
      <c r="B9" s="5" t="s">
        <v>11</v>
      </c>
      <c r="C9" s="6" t="s">
        <v>4</v>
      </c>
      <c r="D9" s="68" t="s">
        <v>12</v>
      </c>
      <c r="E9" s="8">
        <v>3</v>
      </c>
      <c r="F9" s="15">
        <v>1054</v>
      </c>
      <c r="G9" s="4"/>
      <c r="H9" s="17">
        <f t="shared" si="0"/>
        <v>0</v>
      </c>
      <c r="I9" s="73"/>
      <c r="J9" s="75"/>
    </row>
    <row r="10" spans="1:10" ht="28.8">
      <c r="A10" s="28">
        <v>5</v>
      </c>
      <c r="B10" s="5" t="s">
        <v>13</v>
      </c>
      <c r="C10" s="6" t="s">
        <v>4</v>
      </c>
      <c r="D10" s="68" t="s">
        <v>14</v>
      </c>
      <c r="E10" s="8">
        <v>3</v>
      </c>
      <c r="F10" s="15">
        <v>392</v>
      </c>
      <c r="G10" s="4"/>
      <c r="H10" s="17">
        <f t="shared" si="0"/>
        <v>0</v>
      </c>
      <c r="I10" s="73"/>
      <c r="J10" s="75"/>
    </row>
    <row r="11" spans="1:10" ht="28.8">
      <c r="A11" s="28">
        <v>6</v>
      </c>
      <c r="B11" s="5" t="s">
        <v>15</v>
      </c>
      <c r="C11" s="6" t="s">
        <v>9</v>
      </c>
      <c r="D11" s="68" t="s">
        <v>16</v>
      </c>
      <c r="E11" s="8">
        <v>3</v>
      </c>
      <c r="F11" s="15">
        <v>130329</v>
      </c>
      <c r="G11" s="4"/>
      <c r="H11" s="17">
        <f t="shared" si="0"/>
        <v>0</v>
      </c>
      <c r="I11" s="73"/>
      <c r="J11" s="75"/>
    </row>
    <row r="12" spans="1:10" ht="15">
      <c r="A12" s="28">
        <v>7</v>
      </c>
      <c r="B12" s="5" t="s">
        <v>17</v>
      </c>
      <c r="C12" s="6" t="s">
        <v>9</v>
      </c>
      <c r="D12" s="68" t="s">
        <v>18</v>
      </c>
      <c r="E12" s="8">
        <v>3</v>
      </c>
      <c r="F12" s="15">
        <v>74</v>
      </c>
      <c r="G12" s="4"/>
      <c r="H12" s="17">
        <f t="shared" si="0"/>
        <v>0</v>
      </c>
      <c r="I12" s="73"/>
      <c r="J12" s="75"/>
    </row>
    <row r="13" spans="1:10" ht="15">
      <c r="A13" s="28">
        <v>8</v>
      </c>
      <c r="B13" s="5" t="s">
        <v>19</v>
      </c>
      <c r="C13" s="6" t="s">
        <v>9</v>
      </c>
      <c r="D13" s="68" t="s">
        <v>20</v>
      </c>
      <c r="E13" s="8">
        <v>3</v>
      </c>
      <c r="F13" s="15">
        <v>416</v>
      </c>
      <c r="G13" s="4"/>
      <c r="H13" s="17">
        <f t="shared" si="0"/>
        <v>0</v>
      </c>
      <c r="I13" s="73"/>
      <c r="J13" s="75"/>
    </row>
    <row r="14" spans="1:10" ht="15">
      <c r="A14" s="28">
        <v>9</v>
      </c>
      <c r="B14" s="5" t="s">
        <v>21</v>
      </c>
      <c r="C14" s="6" t="s">
        <v>9</v>
      </c>
      <c r="D14" s="68" t="s">
        <v>22</v>
      </c>
      <c r="E14" s="8">
        <v>3</v>
      </c>
      <c r="F14" s="15">
        <v>223</v>
      </c>
      <c r="G14" s="4"/>
      <c r="H14" s="17">
        <f t="shared" si="0"/>
        <v>0</v>
      </c>
      <c r="I14" s="73"/>
      <c r="J14" s="75"/>
    </row>
    <row r="15" spans="1:10" ht="15">
      <c r="A15" s="28">
        <v>10</v>
      </c>
      <c r="B15" s="5" t="s">
        <v>23</v>
      </c>
      <c r="C15" s="6" t="s">
        <v>24</v>
      </c>
      <c r="D15" s="68" t="s">
        <v>25</v>
      </c>
      <c r="E15" s="8">
        <v>3</v>
      </c>
      <c r="F15" s="15">
        <v>284</v>
      </c>
      <c r="G15" s="4"/>
      <c r="H15" s="17">
        <f t="shared" si="0"/>
        <v>0</v>
      </c>
      <c r="I15" s="73"/>
      <c r="J15" s="75"/>
    </row>
    <row r="16" spans="1:10" ht="28.8">
      <c r="A16" s="28">
        <v>11</v>
      </c>
      <c r="B16" s="10" t="s">
        <v>26</v>
      </c>
      <c r="C16" s="11" t="s">
        <v>9</v>
      </c>
      <c r="D16" s="69" t="s">
        <v>27</v>
      </c>
      <c r="E16" s="11" t="s">
        <v>28</v>
      </c>
      <c r="F16" s="12">
        <v>100</v>
      </c>
      <c r="G16" s="13"/>
      <c r="H16" s="17">
        <f t="shared" si="0"/>
        <v>0</v>
      </c>
      <c r="I16" s="16" t="s">
        <v>38</v>
      </c>
      <c r="J16" s="42" t="s">
        <v>38</v>
      </c>
    </row>
    <row r="17" spans="1:10" ht="15">
      <c r="A17" s="28">
        <v>12</v>
      </c>
      <c r="B17" s="10" t="s">
        <v>29</v>
      </c>
      <c r="C17" s="11" t="s">
        <v>9</v>
      </c>
      <c r="D17" s="69" t="s">
        <v>30</v>
      </c>
      <c r="E17" s="11" t="s">
        <v>31</v>
      </c>
      <c r="F17" s="12">
        <v>10000</v>
      </c>
      <c r="G17" s="14"/>
      <c r="H17" s="17">
        <f t="shared" si="0"/>
        <v>0</v>
      </c>
      <c r="I17" s="16" t="s">
        <v>38</v>
      </c>
      <c r="J17" s="42" t="s">
        <v>38</v>
      </c>
    </row>
    <row r="18" spans="1:10" ht="28.8">
      <c r="A18" s="28">
        <v>13</v>
      </c>
      <c r="B18" s="10" t="s">
        <v>32</v>
      </c>
      <c r="C18" s="11" t="s">
        <v>9</v>
      </c>
      <c r="D18" s="69" t="s">
        <v>33</v>
      </c>
      <c r="E18" s="11" t="s">
        <v>28</v>
      </c>
      <c r="F18" s="12">
        <v>100</v>
      </c>
      <c r="G18" s="13"/>
      <c r="H18" s="17">
        <f t="shared" si="0"/>
        <v>0</v>
      </c>
      <c r="I18" s="16" t="s">
        <v>38</v>
      </c>
      <c r="J18" s="42" t="s">
        <v>38</v>
      </c>
    </row>
    <row r="19" spans="1:10" ht="28.8">
      <c r="A19" s="28">
        <v>14</v>
      </c>
      <c r="B19" s="10" t="s">
        <v>34</v>
      </c>
      <c r="C19" s="11" t="s">
        <v>9</v>
      </c>
      <c r="D19" s="69" t="s">
        <v>35</v>
      </c>
      <c r="E19" s="11" t="s">
        <v>28</v>
      </c>
      <c r="F19" s="12">
        <v>100</v>
      </c>
      <c r="G19" s="13"/>
      <c r="H19" s="17">
        <f t="shared" si="0"/>
        <v>0</v>
      </c>
      <c r="I19" s="16" t="s">
        <v>38</v>
      </c>
      <c r="J19" s="42" t="s">
        <v>38</v>
      </c>
    </row>
    <row r="20" spans="1:10" ht="29.4" thickBot="1">
      <c r="A20" s="29">
        <v>15</v>
      </c>
      <c r="B20" s="43" t="s">
        <v>36</v>
      </c>
      <c r="C20" s="44" t="s">
        <v>9</v>
      </c>
      <c r="D20" s="70" t="s">
        <v>37</v>
      </c>
      <c r="E20" s="44" t="s">
        <v>28</v>
      </c>
      <c r="F20" s="45">
        <v>10</v>
      </c>
      <c r="G20" s="46"/>
      <c r="H20" s="36">
        <f t="shared" si="0"/>
        <v>0</v>
      </c>
      <c r="I20" s="47" t="s">
        <v>38</v>
      </c>
      <c r="J20" s="48" t="s">
        <v>38</v>
      </c>
    </row>
    <row r="21" spans="2:10" ht="15" thickBot="1">
      <c r="B21" s="76" t="s">
        <v>45</v>
      </c>
      <c r="C21" s="77"/>
      <c r="D21" s="77"/>
      <c r="E21" s="77"/>
      <c r="F21" s="77"/>
      <c r="G21" s="77"/>
      <c r="H21" s="37">
        <f>SUM(H6:H20)</f>
        <v>0</v>
      </c>
      <c r="I21" s="38" t="s">
        <v>46</v>
      </c>
      <c r="J21" s="39">
        <f>SUM(J6:J20)*I6</f>
        <v>0</v>
      </c>
    </row>
    <row r="22" spans="2:10" ht="15" thickBot="1">
      <c r="B22" s="90" t="s">
        <v>59</v>
      </c>
      <c r="C22" s="91"/>
      <c r="D22" s="91"/>
      <c r="E22" s="91"/>
      <c r="F22" s="91"/>
      <c r="G22" s="91"/>
      <c r="H22" s="92"/>
      <c r="I22" s="78">
        <f>H21+J21</f>
        <v>0</v>
      </c>
      <c r="J22" s="79"/>
    </row>
    <row r="24" spans="1:10" ht="29.25" customHeight="1" thickBot="1">
      <c r="A24" s="93" t="s">
        <v>62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72.6" thickBot="1">
      <c r="A25" s="65" t="s">
        <v>39</v>
      </c>
      <c r="B25" s="1" t="s">
        <v>0</v>
      </c>
      <c r="C25" s="66" t="s">
        <v>40</v>
      </c>
      <c r="D25" s="2" t="s">
        <v>41</v>
      </c>
      <c r="E25" s="2" t="s">
        <v>48</v>
      </c>
      <c r="F25" s="2" t="s">
        <v>42</v>
      </c>
      <c r="G25" s="2" t="s">
        <v>43</v>
      </c>
      <c r="H25" s="2" t="s">
        <v>44</v>
      </c>
      <c r="I25" s="2" t="s">
        <v>1</v>
      </c>
      <c r="J25" s="2" t="s">
        <v>2</v>
      </c>
    </row>
    <row r="26" spans="1:10" ht="15">
      <c r="A26" s="20">
        <v>1</v>
      </c>
      <c r="B26" s="21" t="s">
        <v>49</v>
      </c>
      <c r="C26" s="22" t="s">
        <v>4</v>
      </c>
      <c r="D26" s="23" t="s">
        <v>7</v>
      </c>
      <c r="E26" s="24">
        <v>2</v>
      </c>
      <c r="F26" s="25">
        <v>31</v>
      </c>
      <c r="G26" s="26"/>
      <c r="H26" s="27">
        <f>F26*G26</f>
        <v>0</v>
      </c>
      <c r="I26" s="25">
        <v>0</v>
      </c>
      <c r="J26" s="52">
        <v>0</v>
      </c>
    </row>
    <row r="27" spans="1:10" ht="15">
      <c r="A27" s="28">
        <v>2</v>
      </c>
      <c r="B27" s="5" t="s">
        <v>11</v>
      </c>
      <c r="C27" s="6" t="s">
        <v>4</v>
      </c>
      <c r="D27" s="7" t="s">
        <v>12</v>
      </c>
      <c r="E27" s="8">
        <v>2</v>
      </c>
      <c r="F27" s="9">
        <v>28</v>
      </c>
      <c r="G27" s="19"/>
      <c r="H27" s="17">
        <f aca="true" t="shared" si="1" ref="H27:H28">F27*G27</f>
        <v>0</v>
      </c>
      <c r="I27" s="18">
        <v>0</v>
      </c>
      <c r="J27" s="53">
        <v>0</v>
      </c>
    </row>
    <row r="28" spans="1:10" ht="29.4" thickBot="1">
      <c r="A28" s="29">
        <v>3</v>
      </c>
      <c r="B28" s="30" t="s">
        <v>15</v>
      </c>
      <c r="C28" s="31" t="s">
        <v>9</v>
      </c>
      <c r="D28" s="32" t="s">
        <v>16</v>
      </c>
      <c r="E28" s="33">
        <v>2</v>
      </c>
      <c r="F28" s="34">
        <v>811</v>
      </c>
      <c r="G28" s="35"/>
      <c r="H28" s="36">
        <f t="shared" si="1"/>
        <v>0</v>
      </c>
      <c r="I28" s="54">
        <v>0</v>
      </c>
      <c r="J28" s="55">
        <v>0</v>
      </c>
    </row>
    <row r="29" spans="2:10" ht="15" thickBot="1">
      <c r="B29" s="76" t="s">
        <v>45</v>
      </c>
      <c r="C29" s="77"/>
      <c r="D29" s="77"/>
      <c r="E29" s="77"/>
      <c r="F29" s="77"/>
      <c r="G29" s="77"/>
      <c r="H29" s="37">
        <f>SUM(H26:H28)</f>
        <v>0</v>
      </c>
      <c r="I29" s="38" t="s">
        <v>46</v>
      </c>
      <c r="J29" s="39">
        <f>SUM(J14:J28)*I14</f>
        <v>0</v>
      </c>
    </row>
    <row r="30" spans="2:10" ht="15" thickBot="1">
      <c r="B30" s="90" t="s">
        <v>60</v>
      </c>
      <c r="C30" s="91"/>
      <c r="D30" s="91"/>
      <c r="E30" s="91"/>
      <c r="F30" s="91"/>
      <c r="G30" s="91"/>
      <c r="H30" s="92"/>
      <c r="I30" s="78">
        <f>H29+J29</f>
        <v>0</v>
      </c>
      <c r="J30" s="79"/>
    </row>
    <row r="32" ht="15" thickBot="1"/>
    <row r="33" spans="2:10" ht="15">
      <c r="B33" s="80" t="s">
        <v>54</v>
      </c>
      <c r="C33" s="81"/>
      <c r="D33" s="81"/>
      <c r="E33" s="81"/>
      <c r="F33" s="81"/>
      <c r="G33" s="82"/>
      <c r="H33" s="86" t="s">
        <v>52</v>
      </c>
      <c r="I33" s="87"/>
      <c r="J33" s="50">
        <f>I22+I30</f>
        <v>0</v>
      </c>
    </row>
    <row r="34" spans="2:10" ht="15" thickBot="1">
      <c r="B34" s="83"/>
      <c r="C34" s="84"/>
      <c r="D34" s="84"/>
      <c r="E34" s="84"/>
      <c r="F34" s="84"/>
      <c r="G34" s="85"/>
      <c r="H34" s="88" t="s">
        <v>53</v>
      </c>
      <c r="I34" s="89"/>
      <c r="J34" s="51">
        <f>J33*1.21</f>
        <v>0</v>
      </c>
    </row>
    <row r="35" spans="2:10" ht="15">
      <c r="B35" s="80" t="s">
        <v>55</v>
      </c>
      <c r="C35" s="81"/>
      <c r="D35" s="81"/>
      <c r="E35" s="81"/>
      <c r="F35" s="81"/>
      <c r="G35" s="82"/>
      <c r="H35" s="86" t="s">
        <v>52</v>
      </c>
      <c r="I35" s="87"/>
      <c r="J35" s="50">
        <f>J33*4</f>
        <v>0</v>
      </c>
    </row>
    <row r="36" spans="2:10" ht="15" thickBot="1">
      <c r="B36" s="83"/>
      <c r="C36" s="84"/>
      <c r="D36" s="84"/>
      <c r="E36" s="84"/>
      <c r="F36" s="84"/>
      <c r="G36" s="85"/>
      <c r="H36" s="88" t="s">
        <v>53</v>
      </c>
      <c r="I36" s="89"/>
      <c r="J36" s="51">
        <f>J34*4</f>
        <v>0</v>
      </c>
    </row>
    <row r="38" ht="15">
      <c r="B38" s="56"/>
    </row>
    <row r="39" spans="2:10" ht="15">
      <c r="B39" s="64" t="s">
        <v>56</v>
      </c>
      <c r="F39" s="95" t="s">
        <v>58</v>
      </c>
      <c r="G39" s="95"/>
      <c r="H39" s="95"/>
      <c r="I39" s="95"/>
      <c r="J39" s="95"/>
    </row>
    <row r="40" spans="2:10" ht="15">
      <c r="B40" s="57"/>
      <c r="F40" s="94" t="s">
        <v>57</v>
      </c>
      <c r="G40" s="94"/>
      <c r="H40" s="94"/>
      <c r="I40" s="94"/>
      <c r="J40" s="94"/>
    </row>
    <row r="41" ht="15">
      <c r="B41" s="57" t="s">
        <v>61</v>
      </c>
    </row>
    <row r="42" ht="15">
      <c r="B42" s="58"/>
    </row>
    <row r="43" ht="15">
      <c r="B43" s="58"/>
    </row>
    <row r="44" ht="15">
      <c r="B44" s="59"/>
    </row>
    <row r="45" ht="15">
      <c r="C45" s="60"/>
    </row>
    <row r="46" ht="15">
      <c r="B46" s="61"/>
    </row>
    <row r="47" ht="15">
      <c r="C47" s="62"/>
    </row>
    <row r="48" ht="15">
      <c r="B48" s="63"/>
    </row>
  </sheetData>
  <mergeCells count="18">
    <mergeCell ref="B35:G36"/>
    <mergeCell ref="H35:I35"/>
    <mergeCell ref="H36:I36"/>
    <mergeCell ref="F40:J40"/>
    <mergeCell ref="F39:J39"/>
    <mergeCell ref="B33:G34"/>
    <mergeCell ref="H33:I33"/>
    <mergeCell ref="H34:I34"/>
    <mergeCell ref="B22:H22"/>
    <mergeCell ref="B29:G29"/>
    <mergeCell ref="B30:H30"/>
    <mergeCell ref="I30:J30"/>
    <mergeCell ref="A24:J24"/>
    <mergeCell ref="A1:J1"/>
    <mergeCell ref="I6:I15"/>
    <mergeCell ref="J6:J15"/>
    <mergeCell ref="B21:G21"/>
    <mergeCell ref="I22:J22"/>
  </mergeCells>
  <printOptions/>
  <pageMargins left="0.1968503937007874" right="0.1968503937007874" top="0.1968503937007874" bottom="0.7874015748031497" header="0.1968503937007874" footer="0.31496062992125984"/>
  <pageSetup horizontalDpi="600" verticalDpi="600" orientation="landscape" paperSize="9" r:id="rId1"/>
  <ignoredErrors>
    <ignoredError sqref="I16:J20" numberStoredAsText="1"/>
    <ignoredError sqref="D6:D20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1" ma:contentTypeDescription="Vytvoří nový dokument" ma:contentTypeScope="" ma:versionID="6432e06e39074d84fe93aa3075821059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f8d8758532d4e668b05d6ffabf188d0d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9898E-E07D-468B-8F40-573B1C529F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2AC79C-6307-480A-823F-150196DEE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704259-1596-4AF4-9887-BB719196A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2021-01-21T07:53:10Z</cp:lastPrinted>
  <dcterms:created xsi:type="dcterms:W3CDTF">2021-01-12T07:43:40Z</dcterms:created>
  <dcterms:modified xsi:type="dcterms:W3CDTF">2021-03-02T08:52:31Z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</Properties>
</file>