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NABÍDKY\ROZPRACOVANÉ AKCE\2 - NABÍDKY OSTATNÍ\SUS HODONÍN\2021\BŘECLAV - 17 LISTOPADU\"/>
    </mc:Choice>
  </mc:AlternateContent>
  <xr:revisionPtr revIDLastSave="0" documentId="13_ncr:1_{0A22D1AC-FDD3-4B0F-9497-C311C0C4BDED}" xr6:coauthVersionLast="45" xr6:coauthVersionMax="45" xr10:uidLastSave="{00000000-0000-0000-0000-000000000000}"/>
  <bookViews>
    <workbookView xWindow="-120" yWindow="-120" windowWidth="19440" windowHeight="14685" xr2:uid="{00000000-000D-0000-FFFF-FFFF00000000}"/>
  </bookViews>
  <sheets>
    <sheet name="Položky" sheetId="4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7" i="4" l="1"/>
  <c r="L18" i="4" s="1"/>
  <c r="L38" i="4" l="1"/>
  <c r="L25" i="4"/>
  <c r="L24" i="4"/>
  <c r="L27" i="4"/>
  <c r="L23" i="4"/>
  <c r="L22" i="4"/>
  <c r="L20" i="4"/>
  <c r="L21" i="4" l="1"/>
  <c r="L26" i="4"/>
  <c r="L13" i="4" l="1"/>
  <c r="L31" i="4"/>
  <c r="L28" i="4"/>
  <c r="L34" i="4" l="1"/>
  <c r="L32" i="4"/>
  <c r="L11" i="4"/>
  <c r="L12" i="4"/>
  <c r="L35" i="4"/>
  <c r="L33" i="4"/>
  <c r="L39" i="4"/>
  <c r="L40" i="4" s="1"/>
  <c r="L14" i="4"/>
  <c r="L30" i="4"/>
  <c r="L29" i="4"/>
  <c r="L8" i="4"/>
  <c r="L36" i="4" l="1"/>
  <c r="L15" i="4"/>
  <c r="L9" i="4"/>
  <c r="K43" i="4" s="1"/>
  <c r="F45" i="4" l="1"/>
  <c r="K45" i="4" l="1"/>
</calcChain>
</file>

<file path=xl/sharedStrings.xml><?xml version="1.0" encoding="utf-8"?>
<sst xmlns="http://schemas.openxmlformats.org/spreadsheetml/2006/main" count="112" uniqueCount="90">
  <si>
    <t>Investor:</t>
  </si>
  <si>
    <t>Položka</t>
  </si>
  <si>
    <t>Text</t>
  </si>
  <si>
    <t>Množství</t>
  </si>
  <si>
    <t>m.j.</t>
  </si>
  <si>
    <t>Cena</t>
  </si>
  <si>
    <t>Celkem</t>
  </si>
  <si>
    <t>Zemní práce</t>
  </si>
  <si>
    <t xml:space="preserve">m2   </t>
  </si>
  <si>
    <t>_51U0MIV12</t>
  </si>
  <si>
    <t>Zemní práce Celkem :</t>
  </si>
  <si>
    <t>Komunikace</t>
  </si>
  <si>
    <t>_51U0MIV4J</t>
  </si>
  <si>
    <t>Komunikace Celkem :</t>
  </si>
  <si>
    <t xml:space="preserve">m    </t>
  </si>
  <si>
    <t>Ostatní konstrukce a práce</t>
  </si>
  <si>
    <t>_51U0MIV7Z</t>
  </si>
  <si>
    <t>_51U0MIV8V</t>
  </si>
  <si>
    <t>919112212</t>
  </si>
  <si>
    <t xml:space="preserve">Řezání spár pro vytvoření komůrky š 10 mm hl 20 mm pro těsnící zálivku v živičném krytu             </t>
  </si>
  <si>
    <t>_51U0MIV9Q</t>
  </si>
  <si>
    <t>Ostatní konstrukce a práce Celkem :</t>
  </si>
  <si>
    <t>599141111</t>
  </si>
  <si>
    <t>_51U0MIV5E</t>
  </si>
  <si>
    <t>573231111</t>
  </si>
  <si>
    <t xml:space="preserve">Postřik živičný spojovací ze silniční emulze v množství 0,70 kg/m2                                  </t>
  </si>
  <si>
    <t>_51U0MIV2S</t>
  </si>
  <si>
    <t>998225111</t>
  </si>
  <si>
    <t xml:space="preserve">Přesun hmot pro pozemní komunikace s krytem z kamene, monolitickým betonovým nebo živičným          </t>
  </si>
  <si>
    <t xml:space="preserve">t    </t>
  </si>
  <si>
    <t>_51U0MIVCR</t>
  </si>
  <si>
    <t>Všeobecné konstrukce a práce</t>
  </si>
  <si>
    <t>034403000</t>
  </si>
  <si>
    <t xml:space="preserve">Dopravní značení na staveništi vč. zajištění DIO                                                    </t>
  </si>
  <si>
    <t xml:space="preserve">kpl  </t>
  </si>
  <si>
    <t>_51U0MIVEH</t>
  </si>
  <si>
    <t>Všeobecné konstrukce a práce Celkem :</t>
  </si>
  <si>
    <t>997013501</t>
  </si>
  <si>
    <t xml:space="preserve">Odvoz suti a vybouraných hmot na skládku nebo meziskládku do 1 km se složením                       </t>
  </si>
  <si>
    <t>_51U0MIVAL</t>
  </si>
  <si>
    <t>997013509</t>
  </si>
  <si>
    <t xml:space="preserve">Příplatek k odvozu suti a vybouraných hmot na skládku ZKD 1 km přes 1 km                            </t>
  </si>
  <si>
    <t>_51U0MIVBW</t>
  </si>
  <si>
    <t>STAVBA CELKEM</t>
  </si>
  <si>
    <t>Sazba DPH</t>
  </si>
  <si>
    <t>DPH celkem</t>
  </si>
  <si>
    <t>SUS JmK, p.o.k.</t>
  </si>
  <si>
    <t>cena bez DPH:</t>
  </si>
  <si>
    <t xml:space="preserve"> cena s DPH:</t>
  </si>
  <si>
    <t xml:space="preserve">Asfaltový beton vrstva obrusná ACO 11 (ABS) tř. I tl 50 mm š do 3 m z nemodifikovaného asfaltu   </t>
  </si>
  <si>
    <t xml:space="preserve">577144111     </t>
  </si>
  <si>
    <t>Vyplnění spár živičnou zálivkou</t>
  </si>
  <si>
    <t xml:space="preserve">Nakládání suti na dopravní prostředky pro vodorovnou dopravu                              </t>
  </si>
  <si>
    <t>997211611</t>
  </si>
  <si>
    <t xml:space="preserve">Frézování živičného krytu tl 50 mm pruh š 1 m pl do 10000 m2 s překážkami v trase                                    </t>
  </si>
  <si>
    <t>113154353</t>
  </si>
  <si>
    <t xml:space="preserve">Zarovnání styčné plochy podkladu nebo krytu živičného tl do 50 mm                                                               </t>
  </si>
  <si>
    <t>919731121</t>
  </si>
  <si>
    <t xml:space="preserve">Řezání stávajícího živičného krytu hl do 50 mm                                                        </t>
  </si>
  <si>
    <t>919735111</t>
  </si>
  <si>
    <t xml:space="preserve">Čištění vozovek metením strojně podkladu nebo krytu betonového nebo živičného   </t>
  </si>
  <si>
    <t>938909311</t>
  </si>
  <si>
    <t>II/425 - Břeclav - 17. listopadu - výměna obrusné asfaltobeotonvé vrstvy (polovina vozovky)</t>
  </si>
  <si>
    <t xml:space="preserve">Vodorovné dopravní značení přechody pro chodce, šipky, symboly retroreflexní bílý plast             </t>
  </si>
  <si>
    <t>915231112</t>
  </si>
  <si>
    <t xml:space="preserve">Vodorovné dopravní značení vodící čáry přerušované š 250 mm retroreflexní bílý plast      </t>
  </si>
  <si>
    <t>915221122</t>
  </si>
  <si>
    <t xml:space="preserve">Vodorovné dopravní značení dělící čáry přerušované š 125 mm retroreflexní bílý plast     </t>
  </si>
  <si>
    <t>915211122</t>
  </si>
  <si>
    <t xml:space="preserve">Vodorovné dopravní značení dělící čáry souvislé š 125 mm retroreflexní bílý plast  </t>
  </si>
  <si>
    <t>915211112</t>
  </si>
  <si>
    <t xml:space="preserve">Vodorovné dopravní značení vodící čáry souvislé š 250 mm retroreflexní bílý plast     </t>
  </si>
  <si>
    <t>915221112</t>
  </si>
  <si>
    <t xml:space="preserve">Vodorovné dopravní značení přechody pro chodce, šipky, symboly retroreflexní červený plast  </t>
  </si>
  <si>
    <t>915231116</t>
  </si>
  <si>
    <t>m</t>
  </si>
  <si>
    <t xml:space="preserve">Předznačení vodorovného liniového značení  </t>
  </si>
  <si>
    <t xml:space="preserve">Předznačení vodorovného plošného značení </t>
  </si>
  <si>
    <t>915611111</t>
  </si>
  <si>
    <t>915621111</t>
  </si>
  <si>
    <t>m2</t>
  </si>
  <si>
    <t>030001000</t>
  </si>
  <si>
    <t>Zařízení staveniště</t>
  </si>
  <si>
    <t>572241112</t>
  </si>
  <si>
    <t>Vyspravení výtluků asfaltovým betonem ACO (AB) tl do 60 mm při vyspravované ploše do 10% na 1 km</t>
  </si>
  <si>
    <t>Trubní vedení</t>
  </si>
  <si>
    <t>ks</t>
  </si>
  <si>
    <t>899131113</t>
  </si>
  <si>
    <t xml:space="preserve">Výšková úprava šachtového rámu a mříže s osazením rámu z litiny a betonu </t>
  </si>
  <si>
    <t>Trubní vedení Celkem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</si>
</sst>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49" fontId="2" fillId="0" borderId="0" xfId="0" applyNumberFormat="1" applyFont="1" applyAlignment="1">
      <alignment horizontal="left"/>
    </xf>
    <xf numFmtId="4" fontId="2" fillId="0" borderId="0" xfId="0" applyNumberFormat="1" applyFont="1"/>
    <xf numFmtId="4" fontId="3" fillId="0" borderId="0" xfId="0" applyNumberFormat="1" applyFont="1"/>
    <xf numFmtId="4" fontId="3" fillId="3" borderId="0" xfId="0" applyNumberFormat="1" applyFont="1" applyFill="1"/>
    <xf numFmtId="0" fontId="0" fillId="0" borderId="0" xfId="0"/>
    <xf numFmtId="0" fontId="8" fillId="0" borderId="0" xfId="0" applyFont="1"/>
    <xf numFmtId="0" fontId="0" fillId="0" borderId="0" xfId="0"/>
    <xf numFmtId="0" fontId="9" fillId="4" borderId="0" xfId="0" applyFont="1" applyFill="1"/>
    <xf numFmtId="0" fontId="2" fillId="0" borderId="0" xfId="0" applyFont="1" applyAlignment="1">
      <alignment horizontal="left"/>
    </xf>
    <xf numFmtId="0" fontId="13" fillId="0" borderId="0" xfId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3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6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2" fillId="0" borderId="2" xfId="0" applyFont="1" applyBorder="1" applyAlignment="1"/>
    <xf numFmtId="0" fontId="0" fillId="0" borderId="2" xfId="0" applyBorder="1" applyAlignment="1"/>
    <xf numFmtId="0" fontId="8" fillId="3" borderId="0" xfId="0" applyFont="1" applyFill="1" applyAlignment="1"/>
    <xf numFmtId="0" fontId="0" fillId="3" borderId="0" xfId="0" applyFill="1" applyAlignment="1"/>
    <xf numFmtId="0" fontId="10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9" fillId="4" borderId="0" xfId="0" applyFont="1" applyFill="1" applyAlignment="1">
      <alignment horizontal="right"/>
    </xf>
    <xf numFmtId="0" fontId="7" fillId="4" borderId="0" xfId="0" applyFont="1" applyFill="1" applyAlignment="1">
      <alignment horizontal="right"/>
    </xf>
    <xf numFmtId="164" fontId="9" fillId="4" borderId="0" xfId="0" applyNumberFormat="1" applyFont="1" applyFill="1" applyAlignment="1">
      <alignment horizontal="right"/>
    </xf>
    <xf numFmtId="164" fontId="7" fillId="4" borderId="0" xfId="0" applyNumberFormat="1" applyFont="1" applyFill="1" applyAlignment="1">
      <alignment horizontal="right"/>
    </xf>
    <xf numFmtId="0" fontId="9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9" fillId="4" borderId="0" xfId="0" applyFont="1" applyFill="1" applyAlignment="1"/>
    <xf numFmtId="0" fontId="7" fillId="4" borderId="0" xfId="0" applyFont="1" applyFill="1" applyAlignment="1"/>
    <xf numFmtId="4" fontId="9" fillId="4" borderId="0" xfId="0" applyNumberFormat="1" applyFont="1" applyFill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150241</xdr:colOff>
      <xdr:row>46</xdr:row>
      <xdr:rowOff>149087</xdr:rowOff>
    </xdr:from>
    <xdr:to>
      <xdr:col>11</xdr:col>
      <xdr:colOff>752621</xdr:colOff>
      <xdr:row>71</xdr:row>
      <xdr:rowOff>162166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10F492B3-15BA-4FE5-9ECD-4096C232D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41" y="10991712"/>
          <a:ext cx="7444505" cy="4775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1"/>
  <sheetViews>
    <sheetView tabSelected="1" zoomScale="85" zoomScaleNormal="85" workbookViewId="0">
      <selection sqref="A1:L3"/>
    </sheetView>
  </sheetViews>
  <sheetFormatPr defaultRowHeight="15" x14ac:dyDescent="0.25"/>
  <cols>
    <col min="1" max="1" width="5.5703125" style="1" customWidth="1"/>
    <col min="2" max="2" width="11" style="1" customWidth="1"/>
    <col min="3" max="4" width="9.7109375" style="1" customWidth="1"/>
    <col min="5" max="8" width="9.140625" style="1"/>
    <col min="9" max="9" width="11.7109375" style="1" customWidth="1"/>
    <col min="10" max="10" width="6.28515625" style="1" customWidth="1"/>
    <col min="11" max="11" width="12.7109375" style="1" customWidth="1"/>
    <col min="12" max="12" width="13.7109375" style="1" customWidth="1"/>
    <col min="13" max="13" width="16.7109375" hidden="1" customWidth="1"/>
  </cols>
  <sheetData>
    <row r="1" spans="1:13" x14ac:dyDescent="0.25">
      <c r="A1" s="48" t="s">
        <v>62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11"/>
    </row>
    <row r="2" spans="1:13" x14ac:dyDescent="0.25">
      <c r="A2" s="50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11"/>
    </row>
    <row r="3" spans="1:13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11"/>
    </row>
    <row r="4" spans="1:13" x14ac:dyDescent="0.25">
      <c r="A4" s="12" t="s">
        <v>0</v>
      </c>
      <c r="B4" s="11"/>
      <c r="C4" s="12" t="s">
        <v>46</v>
      </c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 ht="15.75" thickBot="1" x14ac:dyDescent="0.3"/>
    <row r="6" spans="1:13" ht="15.75" thickBot="1" x14ac:dyDescent="0.3">
      <c r="A6" s="29" t="s">
        <v>1</v>
      </c>
      <c r="B6" s="30"/>
      <c r="C6" s="31" t="s">
        <v>2</v>
      </c>
      <c r="D6" s="32"/>
      <c r="E6" s="32"/>
      <c r="F6" s="32"/>
      <c r="G6" s="32"/>
      <c r="H6" s="32"/>
      <c r="I6" s="4" t="s">
        <v>3</v>
      </c>
      <c r="J6" s="5" t="s">
        <v>4</v>
      </c>
      <c r="K6" s="4" t="s">
        <v>5</v>
      </c>
      <c r="L6" s="4" t="s">
        <v>6</v>
      </c>
    </row>
    <row r="7" spans="1:13" x14ac:dyDescent="0.25">
      <c r="A7" s="6">
        <v>1</v>
      </c>
      <c r="B7" s="33" t="s">
        <v>7</v>
      </c>
      <c r="C7" s="34"/>
      <c r="D7" s="34"/>
      <c r="E7" s="34"/>
      <c r="F7" s="34"/>
      <c r="G7" s="35"/>
      <c r="H7" s="36"/>
      <c r="I7" s="36"/>
      <c r="J7" s="36"/>
      <c r="K7" s="36"/>
      <c r="L7" s="36"/>
    </row>
    <row r="8" spans="1:13" ht="29.25" customHeight="1" x14ac:dyDescent="0.25">
      <c r="A8" s="3">
        <v>1</v>
      </c>
      <c r="B8" s="7" t="s">
        <v>55</v>
      </c>
      <c r="C8" s="23" t="s">
        <v>54</v>
      </c>
      <c r="D8" s="24"/>
      <c r="E8" s="24"/>
      <c r="F8" s="24"/>
      <c r="G8" s="24"/>
      <c r="H8" s="24"/>
      <c r="I8" s="8">
        <v>2601</v>
      </c>
      <c r="J8" s="2" t="s">
        <v>8</v>
      </c>
      <c r="K8" s="8"/>
      <c r="L8" s="9">
        <f>ROUND(I8*K8,2)</f>
        <v>0</v>
      </c>
      <c r="M8" t="s">
        <v>9</v>
      </c>
    </row>
    <row r="9" spans="1:13" x14ac:dyDescent="0.25">
      <c r="A9" s="21"/>
      <c r="B9" s="22"/>
      <c r="C9" s="22"/>
      <c r="D9" s="22"/>
      <c r="E9" s="22"/>
      <c r="F9" s="22"/>
      <c r="G9" s="25" t="s">
        <v>10</v>
      </c>
      <c r="H9" s="26"/>
      <c r="I9" s="26"/>
      <c r="J9" s="26"/>
      <c r="K9" s="26"/>
      <c r="L9" s="10">
        <f>SUM(L8)</f>
        <v>0</v>
      </c>
    </row>
    <row r="10" spans="1:13" x14ac:dyDescent="0.25">
      <c r="A10" s="6">
        <v>5</v>
      </c>
      <c r="B10" s="19" t="s">
        <v>11</v>
      </c>
      <c r="C10" s="20"/>
      <c r="D10" s="20"/>
      <c r="E10" s="20"/>
      <c r="F10" s="20"/>
      <c r="G10" s="21"/>
      <c r="H10" s="22"/>
      <c r="I10" s="22"/>
      <c r="J10" s="22"/>
      <c r="K10" s="22"/>
      <c r="L10" s="22"/>
    </row>
    <row r="11" spans="1:13" x14ac:dyDescent="0.25">
      <c r="A11" s="3">
        <v>2</v>
      </c>
      <c r="B11" s="7" t="s">
        <v>24</v>
      </c>
      <c r="C11" s="27" t="s">
        <v>25</v>
      </c>
      <c r="D11" s="28"/>
      <c r="E11" s="28"/>
      <c r="F11" s="28"/>
      <c r="G11" s="28"/>
      <c r="H11" s="28"/>
      <c r="I11" s="8">
        <v>2861.1</v>
      </c>
      <c r="J11" s="2" t="s">
        <v>8</v>
      </c>
      <c r="K11" s="8"/>
      <c r="L11" s="9">
        <f>ROUND(I11*K11,2)</f>
        <v>0</v>
      </c>
      <c r="M11" t="s">
        <v>26</v>
      </c>
    </row>
    <row r="12" spans="1:13" ht="29.25" customHeight="1" x14ac:dyDescent="0.25">
      <c r="A12" s="3">
        <v>3</v>
      </c>
      <c r="B12" s="7" t="s">
        <v>83</v>
      </c>
      <c r="C12" s="23" t="s">
        <v>84</v>
      </c>
      <c r="D12" s="24"/>
      <c r="E12" s="24"/>
      <c r="F12" s="24"/>
      <c r="G12" s="24"/>
      <c r="H12" s="24"/>
      <c r="I12" s="8">
        <v>260.10000000000002</v>
      </c>
      <c r="J12" s="2" t="s">
        <v>8</v>
      </c>
      <c r="K12" s="8"/>
      <c r="L12" s="9">
        <f>ROUND(I12*K12,2)</f>
        <v>0</v>
      </c>
      <c r="M12" t="s">
        <v>12</v>
      </c>
    </row>
    <row r="13" spans="1:13" s="13" customFormat="1" ht="29.25" customHeight="1" x14ac:dyDescent="0.25">
      <c r="A13" s="3">
        <v>4</v>
      </c>
      <c r="B13" s="7" t="s">
        <v>50</v>
      </c>
      <c r="C13" s="23" t="s">
        <v>49</v>
      </c>
      <c r="D13" s="24"/>
      <c r="E13" s="24"/>
      <c r="F13" s="24"/>
      <c r="G13" s="24"/>
      <c r="H13" s="24"/>
      <c r="I13" s="8">
        <v>2601</v>
      </c>
      <c r="J13" s="17" t="s">
        <v>8</v>
      </c>
      <c r="K13" s="8"/>
      <c r="L13" s="9">
        <f>ROUND(I13*K13,2)</f>
        <v>0</v>
      </c>
      <c r="M13" s="13" t="s">
        <v>12</v>
      </c>
    </row>
    <row r="14" spans="1:13" x14ac:dyDescent="0.25">
      <c r="A14" s="3">
        <v>5</v>
      </c>
      <c r="B14" s="7" t="s">
        <v>22</v>
      </c>
      <c r="C14" s="27" t="s">
        <v>51</v>
      </c>
      <c r="D14" s="28"/>
      <c r="E14" s="28"/>
      <c r="F14" s="28"/>
      <c r="G14" s="28"/>
      <c r="H14" s="28"/>
      <c r="I14" s="8">
        <v>649</v>
      </c>
      <c r="J14" s="2" t="s">
        <v>14</v>
      </c>
      <c r="K14" s="8"/>
      <c r="L14" s="9">
        <f>ROUND(I14*K14,2)</f>
        <v>0</v>
      </c>
      <c r="M14" t="s">
        <v>23</v>
      </c>
    </row>
    <row r="15" spans="1:13" x14ac:dyDescent="0.25">
      <c r="A15" s="21"/>
      <c r="B15" s="22"/>
      <c r="C15" s="22"/>
      <c r="D15" s="22"/>
      <c r="E15" s="22"/>
      <c r="F15" s="22"/>
      <c r="G15" s="25" t="s">
        <v>13</v>
      </c>
      <c r="H15" s="26"/>
      <c r="I15" s="26"/>
      <c r="J15" s="26"/>
      <c r="K15" s="26"/>
      <c r="L15" s="10">
        <f>SUM(L11:L14)</f>
        <v>0</v>
      </c>
    </row>
    <row r="16" spans="1:13" s="13" customFormat="1" x14ac:dyDescent="0.25">
      <c r="A16" s="6">
        <v>8</v>
      </c>
      <c r="B16" s="19" t="s">
        <v>85</v>
      </c>
      <c r="C16" s="20"/>
      <c r="D16" s="20"/>
      <c r="E16" s="20"/>
      <c r="F16" s="20"/>
      <c r="G16" s="21"/>
      <c r="H16" s="22"/>
      <c r="I16" s="22"/>
      <c r="J16" s="22"/>
      <c r="K16" s="22"/>
      <c r="L16" s="22"/>
    </row>
    <row r="17" spans="1:13" s="13" customFormat="1" ht="30" customHeight="1" x14ac:dyDescent="0.25">
      <c r="A17" s="3">
        <v>6</v>
      </c>
      <c r="B17" s="7" t="s">
        <v>87</v>
      </c>
      <c r="C17" s="23" t="s">
        <v>88</v>
      </c>
      <c r="D17" s="24"/>
      <c r="E17" s="24"/>
      <c r="F17" s="24"/>
      <c r="G17" s="24"/>
      <c r="H17" s="24"/>
      <c r="I17" s="8">
        <v>18</v>
      </c>
      <c r="J17" s="18" t="s">
        <v>86</v>
      </c>
      <c r="K17" s="8"/>
      <c r="L17" s="9">
        <f>ROUND(I17*K17,2)</f>
        <v>0</v>
      </c>
      <c r="M17" s="13" t="s">
        <v>23</v>
      </c>
    </row>
    <row r="18" spans="1:13" s="13" customFormat="1" x14ac:dyDescent="0.25">
      <c r="A18" s="21"/>
      <c r="B18" s="22"/>
      <c r="C18" s="22"/>
      <c r="D18" s="22"/>
      <c r="E18" s="22"/>
      <c r="F18" s="22"/>
      <c r="G18" s="25" t="s">
        <v>89</v>
      </c>
      <c r="H18" s="26"/>
      <c r="I18" s="26"/>
      <c r="J18" s="26"/>
      <c r="K18" s="26"/>
      <c r="L18" s="10">
        <f>SUM(L17)</f>
        <v>0</v>
      </c>
    </row>
    <row r="19" spans="1:13" x14ac:dyDescent="0.25">
      <c r="A19" s="6">
        <v>9</v>
      </c>
      <c r="B19" s="19" t="s">
        <v>15</v>
      </c>
      <c r="C19" s="20"/>
      <c r="D19" s="20"/>
      <c r="E19" s="20"/>
      <c r="F19" s="20"/>
      <c r="G19" s="21"/>
      <c r="H19" s="22"/>
      <c r="I19" s="22"/>
      <c r="J19" s="22"/>
      <c r="K19" s="22"/>
      <c r="L19" s="22"/>
    </row>
    <row r="20" spans="1:13" s="13" customFormat="1" ht="30" customHeight="1" x14ac:dyDescent="0.25">
      <c r="A20" s="3">
        <v>7</v>
      </c>
      <c r="B20" s="7" t="s">
        <v>70</v>
      </c>
      <c r="C20" s="23" t="s">
        <v>69</v>
      </c>
      <c r="D20" s="24"/>
      <c r="E20" s="24"/>
      <c r="F20" s="24"/>
      <c r="G20" s="24"/>
      <c r="H20" s="24"/>
      <c r="I20" s="8">
        <v>509</v>
      </c>
      <c r="J20" s="17" t="s">
        <v>75</v>
      </c>
      <c r="K20" s="8"/>
      <c r="L20" s="9">
        <f t="shared" ref="L20:L27" si="0">ROUND(I20*K20,2)</f>
        <v>0</v>
      </c>
    </row>
    <row r="21" spans="1:13" s="13" customFormat="1" ht="30" customHeight="1" x14ac:dyDescent="0.25">
      <c r="A21" s="3">
        <v>8</v>
      </c>
      <c r="B21" s="7" t="s">
        <v>68</v>
      </c>
      <c r="C21" s="23" t="s">
        <v>67</v>
      </c>
      <c r="D21" s="24"/>
      <c r="E21" s="24"/>
      <c r="F21" s="24"/>
      <c r="G21" s="24"/>
      <c r="H21" s="24"/>
      <c r="I21" s="8">
        <v>42</v>
      </c>
      <c r="J21" s="17" t="s">
        <v>75</v>
      </c>
      <c r="K21" s="8"/>
      <c r="L21" s="9">
        <f t="shared" si="0"/>
        <v>0</v>
      </c>
    </row>
    <row r="22" spans="1:13" s="13" customFormat="1" ht="30" customHeight="1" x14ac:dyDescent="0.25">
      <c r="A22" s="3">
        <v>9</v>
      </c>
      <c r="B22" s="7" t="s">
        <v>72</v>
      </c>
      <c r="C22" s="23" t="s">
        <v>71</v>
      </c>
      <c r="D22" s="24"/>
      <c r="E22" s="24"/>
      <c r="F22" s="24"/>
      <c r="G22" s="24"/>
      <c r="H22" s="24"/>
      <c r="I22" s="8">
        <v>251</v>
      </c>
      <c r="J22" s="17" t="s">
        <v>75</v>
      </c>
      <c r="K22" s="8"/>
      <c r="L22" s="9">
        <f t="shared" si="0"/>
        <v>0</v>
      </c>
    </row>
    <row r="23" spans="1:13" s="13" customFormat="1" ht="30" customHeight="1" x14ac:dyDescent="0.25">
      <c r="A23" s="3">
        <v>10</v>
      </c>
      <c r="B23" s="7" t="s">
        <v>66</v>
      </c>
      <c r="C23" s="23" t="s">
        <v>65</v>
      </c>
      <c r="D23" s="24"/>
      <c r="E23" s="24"/>
      <c r="F23" s="24"/>
      <c r="G23" s="24"/>
      <c r="H23" s="24"/>
      <c r="I23" s="8">
        <v>228</v>
      </c>
      <c r="J23" s="17" t="s">
        <v>75</v>
      </c>
      <c r="K23" s="8"/>
      <c r="L23" s="9">
        <f t="shared" si="0"/>
        <v>0</v>
      </c>
    </row>
    <row r="24" spans="1:13" s="13" customFormat="1" ht="30" customHeight="1" x14ac:dyDescent="0.25">
      <c r="A24" s="3">
        <v>11</v>
      </c>
      <c r="B24" s="7" t="s">
        <v>64</v>
      </c>
      <c r="C24" s="23" t="s">
        <v>63</v>
      </c>
      <c r="D24" s="24"/>
      <c r="E24" s="24"/>
      <c r="F24" s="24"/>
      <c r="G24" s="24"/>
      <c r="H24" s="24"/>
      <c r="I24" s="8">
        <v>208</v>
      </c>
      <c r="J24" s="17" t="s">
        <v>80</v>
      </c>
      <c r="K24" s="8"/>
      <c r="L24" s="9">
        <f t="shared" si="0"/>
        <v>0</v>
      </c>
    </row>
    <row r="25" spans="1:13" s="13" customFormat="1" ht="30" customHeight="1" x14ac:dyDescent="0.25">
      <c r="A25" s="3">
        <v>12</v>
      </c>
      <c r="B25" s="7" t="s">
        <v>74</v>
      </c>
      <c r="C25" s="23" t="s">
        <v>73</v>
      </c>
      <c r="D25" s="24"/>
      <c r="E25" s="24"/>
      <c r="F25" s="24"/>
      <c r="G25" s="24"/>
      <c r="H25" s="24"/>
      <c r="I25" s="8">
        <v>204</v>
      </c>
      <c r="J25" s="17" t="s">
        <v>80</v>
      </c>
      <c r="K25" s="8"/>
      <c r="L25" s="9">
        <f t="shared" si="0"/>
        <v>0</v>
      </c>
    </row>
    <row r="26" spans="1:13" s="13" customFormat="1" x14ac:dyDescent="0.25">
      <c r="A26" s="3">
        <v>13</v>
      </c>
      <c r="B26" s="7" t="s">
        <v>78</v>
      </c>
      <c r="C26" s="27" t="s">
        <v>76</v>
      </c>
      <c r="D26" s="28"/>
      <c r="E26" s="28"/>
      <c r="F26" s="28"/>
      <c r="G26" s="28"/>
      <c r="H26" s="28"/>
      <c r="I26" s="8">
        <v>1030</v>
      </c>
      <c r="J26" s="17" t="s">
        <v>75</v>
      </c>
      <c r="K26" s="8"/>
      <c r="L26" s="9">
        <f t="shared" si="0"/>
        <v>0</v>
      </c>
    </row>
    <row r="27" spans="1:13" s="13" customFormat="1" x14ac:dyDescent="0.25">
      <c r="A27" s="3">
        <v>14</v>
      </c>
      <c r="B27" s="7" t="s">
        <v>79</v>
      </c>
      <c r="C27" s="27" t="s">
        <v>77</v>
      </c>
      <c r="D27" s="28"/>
      <c r="E27" s="28"/>
      <c r="F27" s="28"/>
      <c r="G27" s="28"/>
      <c r="H27" s="28"/>
      <c r="I27" s="8">
        <v>412</v>
      </c>
      <c r="J27" s="17" t="s">
        <v>75</v>
      </c>
      <c r="K27" s="8"/>
      <c r="L27" s="9">
        <f t="shared" si="0"/>
        <v>0</v>
      </c>
    </row>
    <row r="28" spans="1:13" s="13" customFormat="1" x14ac:dyDescent="0.25">
      <c r="A28" s="3">
        <v>15</v>
      </c>
      <c r="B28" s="7" t="s">
        <v>57</v>
      </c>
      <c r="C28" s="27" t="s">
        <v>56</v>
      </c>
      <c r="D28" s="28"/>
      <c r="E28" s="28"/>
      <c r="F28" s="28"/>
      <c r="G28" s="28"/>
      <c r="H28" s="28"/>
      <c r="I28" s="8">
        <v>649</v>
      </c>
      <c r="J28" s="15" t="s">
        <v>14</v>
      </c>
      <c r="K28" s="8"/>
      <c r="L28" s="9">
        <f t="shared" ref="L28" si="1">ROUND(I28*K28,2)</f>
        <v>0</v>
      </c>
      <c r="M28" s="13" t="s">
        <v>16</v>
      </c>
    </row>
    <row r="29" spans="1:13" x14ac:dyDescent="0.25">
      <c r="A29" s="3">
        <v>16</v>
      </c>
      <c r="B29" s="7" t="s">
        <v>59</v>
      </c>
      <c r="C29" s="27" t="s">
        <v>58</v>
      </c>
      <c r="D29" s="28"/>
      <c r="E29" s="28"/>
      <c r="F29" s="28"/>
      <c r="G29" s="28"/>
      <c r="H29" s="28"/>
      <c r="I29" s="8">
        <v>649</v>
      </c>
      <c r="J29" s="2" t="s">
        <v>14</v>
      </c>
      <c r="K29" s="8"/>
      <c r="L29" s="9">
        <f t="shared" ref="L29:L35" si="2">ROUND(I29*K29,2)</f>
        <v>0</v>
      </c>
      <c r="M29" t="s">
        <v>17</v>
      </c>
    </row>
    <row r="30" spans="1:13" ht="30" customHeight="1" x14ac:dyDescent="0.25">
      <c r="A30" s="3">
        <v>17</v>
      </c>
      <c r="B30" s="7" t="s">
        <v>18</v>
      </c>
      <c r="C30" s="23" t="s">
        <v>19</v>
      </c>
      <c r="D30" s="24"/>
      <c r="E30" s="24"/>
      <c r="F30" s="24"/>
      <c r="G30" s="24"/>
      <c r="H30" s="24"/>
      <c r="I30" s="8">
        <v>649</v>
      </c>
      <c r="J30" s="2" t="s">
        <v>14</v>
      </c>
      <c r="K30" s="8"/>
      <c r="L30" s="9">
        <f t="shared" si="2"/>
        <v>0</v>
      </c>
      <c r="M30" t="s">
        <v>20</v>
      </c>
    </row>
    <row r="31" spans="1:13" s="13" customFormat="1" x14ac:dyDescent="0.25">
      <c r="A31" s="3">
        <v>18</v>
      </c>
      <c r="B31" s="7" t="s">
        <v>61</v>
      </c>
      <c r="C31" s="27" t="s">
        <v>60</v>
      </c>
      <c r="D31" s="28"/>
      <c r="E31" s="28"/>
      <c r="F31" s="28"/>
      <c r="G31" s="28"/>
      <c r="H31" s="28"/>
      <c r="I31" s="8">
        <v>260.10000000000002</v>
      </c>
      <c r="J31" s="15" t="s">
        <v>8</v>
      </c>
      <c r="K31" s="8"/>
      <c r="L31" s="9">
        <f t="shared" ref="L31" si="3">ROUND(I31*K31,2)</f>
        <v>0</v>
      </c>
      <c r="M31" s="13" t="s">
        <v>30</v>
      </c>
    </row>
    <row r="32" spans="1:13" x14ac:dyDescent="0.25">
      <c r="A32" s="3">
        <v>19</v>
      </c>
      <c r="B32" s="7" t="s">
        <v>27</v>
      </c>
      <c r="C32" s="27" t="s">
        <v>28</v>
      </c>
      <c r="D32" s="28"/>
      <c r="E32" s="28"/>
      <c r="F32" s="28"/>
      <c r="G32" s="28"/>
      <c r="H32" s="28"/>
      <c r="I32" s="8">
        <v>306.91800000000001</v>
      </c>
      <c r="J32" s="2" t="s">
        <v>29</v>
      </c>
      <c r="K32" s="8"/>
      <c r="L32" s="9">
        <f t="shared" si="2"/>
        <v>0</v>
      </c>
      <c r="M32" t="s">
        <v>30</v>
      </c>
    </row>
    <row r="33" spans="1:13" x14ac:dyDescent="0.25">
      <c r="A33" s="3">
        <v>20</v>
      </c>
      <c r="B33" s="7" t="s">
        <v>37</v>
      </c>
      <c r="C33" s="27" t="s">
        <v>38</v>
      </c>
      <c r="D33" s="28"/>
      <c r="E33" s="28"/>
      <c r="F33" s="28"/>
      <c r="G33" s="28"/>
      <c r="H33" s="28"/>
      <c r="I33" s="8">
        <v>306.91800000000001</v>
      </c>
      <c r="J33" s="2" t="s">
        <v>29</v>
      </c>
      <c r="K33" s="8"/>
      <c r="L33" s="9">
        <f t="shared" si="2"/>
        <v>0</v>
      </c>
      <c r="M33" t="s">
        <v>39</v>
      </c>
    </row>
    <row r="34" spans="1:13" s="13" customFormat="1" x14ac:dyDescent="0.25">
      <c r="A34" s="3">
        <v>21</v>
      </c>
      <c r="B34" s="7" t="s">
        <v>40</v>
      </c>
      <c r="C34" s="27" t="s">
        <v>41</v>
      </c>
      <c r="D34" s="28"/>
      <c r="E34" s="28"/>
      <c r="F34" s="28"/>
      <c r="G34" s="28"/>
      <c r="H34" s="28"/>
      <c r="I34" s="8">
        <v>1534.5900000000001</v>
      </c>
      <c r="J34" s="15" t="s">
        <v>29</v>
      </c>
      <c r="K34" s="8"/>
      <c r="L34" s="9">
        <f t="shared" ref="L34" si="4">ROUND(I34*K34,2)</f>
        <v>0</v>
      </c>
      <c r="M34" s="13" t="s">
        <v>42</v>
      </c>
    </row>
    <row r="35" spans="1:13" x14ac:dyDescent="0.25">
      <c r="A35" s="3">
        <v>22</v>
      </c>
      <c r="B35" s="7" t="s">
        <v>53</v>
      </c>
      <c r="C35" s="27" t="s">
        <v>52</v>
      </c>
      <c r="D35" s="28"/>
      <c r="E35" s="28"/>
      <c r="F35" s="28"/>
      <c r="G35" s="28"/>
      <c r="H35" s="28"/>
      <c r="I35" s="8">
        <v>306.91800000000001</v>
      </c>
      <c r="J35" s="2" t="s">
        <v>29</v>
      </c>
      <c r="K35" s="8"/>
      <c r="L35" s="9">
        <f t="shared" si="2"/>
        <v>0</v>
      </c>
      <c r="M35" t="s">
        <v>42</v>
      </c>
    </row>
    <row r="36" spans="1:13" x14ac:dyDescent="0.25">
      <c r="A36" s="21"/>
      <c r="B36" s="22"/>
      <c r="C36" s="22"/>
      <c r="D36" s="22"/>
      <c r="E36" s="22"/>
      <c r="F36" s="22"/>
      <c r="G36" s="25" t="s">
        <v>21</v>
      </c>
      <c r="H36" s="26"/>
      <c r="I36" s="26"/>
      <c r="J36" s="26"/>
      <c r="K36" s="26"/>
      <c r="L36" s="10">
        <f>SUM(L20:L35)</f>
        <v>0</v>
      </c>
    </row>
    <row r="37" spans="1:13" x14ac:dyDescent="0.25">
      <c r="A37" s="6">
        <v>0</v>
      </c>
      <c r="B37" s="19" t="s">
        <v>31</v>
      </c>
      <c r="C37" s="20"/>
      <c r="D37" s="20"/>
      <c r="E37" s="20"/>
      <c r="F37" s="20"/>
      <c r="G37" s="21"/>
      <c r="H37" s="22"/>
      <c r="I37" s="22"/>
      <c r="J37" s="22"/>
      <c r="K37" s="22"/>
      <c r="L37" s="22"/>
    </row>
    <row r="38" spans="1:13" s="13" customFormat="1" x14ac:dyDescent="0.25">
      <c r="A38" s="3">
        <v>23</v>
      </c>
      <c r="B38" s="7" t="s">
        <v>81</v>
      </c>
      <c r="C38" s="27" t="s">
        <v>82</v>
      </c>
      <c r="D38" s="28"/>
      <c r="E38" s="28"/>
      <c r="F38" s="28"/>
      <c r="G38" s="28"/>
      <c r="H38" s="28"/>
      <c r="I38" s="8">
        <v>1</v>
      </c>
      <c r="J38" s="17" t="s">
        <v>34</v>
      </c>
      <c r="K38" s="8"/>
      <c r="L38" s="9">
        <f>ROUND(I38*K38,2)</f>
        <v>0</v>
      </c>
      <c r="M38" s="13" t="s">
        <v>35</v>
      </c>
    </row>
    <row r="39" spans="1:13" x14ac:dyDescent="0.25">
      <c r="A39" s="3">
        <v>24</v>
      </c>
      <c r="B39" s="7" t="s">
        <v>32</v>
      </c>
      <c r="C39" s="27" t="s">
        <v>33</v>
      </c>
      <c r="D39" s="28"/>
      <c r="E39" s="28"/>
      <c r="F39" s="28"/>
      <c r="G39" s="28"/>
      <c r="H39" s="28"/>
      <c r="I39" s="8">
        <v>1</v>
      </c>
      <c r="J39" s="2" t="s">
        <v>34</v>
      </c>
      <c r="K39" s="8"/>
      <c r="L39" s="9">
        <f>ROUND(I39*K39,2)</f>
        <v>0</v>
      </c>
      <c r="M39" t="s">
        <v>35</v>
      </c>
    </row>
    <row r="40" spans="1:13" x14ac:dyDescent="0.25">
      <c r="A40" s="21"/>
      <c r="B40" s="22"/>
      <c r="C40" s="22"/>
      <c r="D40" s="22"/>
      <c r="E40" s="22"/>
      <c r="F40" s="22"/>
      <c r="G40" s="25" t="s">
        <v>36</v>
      </c>
      <c r="H40" s="26"/>
      <c r="I40" s="26"/>
      <c r="J40" s="26"/>
      <c r="K40" s="26"/>
      <c r="L40" s="10">
        <f>SUM(L38:L39)</f>
        <v>0</v>
      </c>
    </row>
    <row r="41" spans="1:13" x14ac:dyDescent="0.25">
      <c r="A41" s="21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</row>
    <row r="42" spans="1:13" x14ac:dyDescent="0.25">
      <c r="A42" s="37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13"/>
    </row>
    <row r="43" spans="1:13" ht="15" customHeight="1" x14ac:dyDescent="0.25">
      <c r="A43" s="39" t="s">
        <v>43</v>
      </c>
      <c r="B43" s="40"/>
      <c r="C43" s="40"/>
      <c r="D43" s="46" t="s">
        <v>44</v>
      </c>
      <c r="E43" s="47"/>
      <c r="F43" s="46" t="s">
        <v>45</v>
      </c>
      <c r="G43" s="47"/>
      <c r="H43" s="42" t="s">
        <v>47</v>
      </c>
      <c r="I43" s="43"/>
      <c r="J43" s="14"/>
      <c r="K43" s="44">
        <f>L40+L36+L15+L9+L18</f>
        <v>0</v>
      </c>
      <c r="L43" s="45"/>
      <c r="M43" s="11"/>
    </row>
    <row r="44" spans="1:13" x14ac:dyDescent="0.25">
      <c r="A44" s="41"/>
      <c r="B44" s="41"/>
      <c r="C44" s="41"/>
      <c r="D44" s="51"/>
      <c r="E44" s="52"/>
      <c r="F44" s="51"/>
      <c r="G44" s="52"/>
      <c r="H44" s="51"/>
      <c r="I44" s="52"/>
      <c r="J44" s="52"/>
      <c r="K44" s="52"/>
      <c r="L44" s="52"/>
      <c r="M44" s="11"/>
    </row>
    <row r="45" spans="1:13" x14ac:dyDescent="0.25">
      <c r="A45" s="41"/>
      <c r="B45" s="41"/>
      <c r="C45" s="41"/>
      <c r="D45" s="53">
        <v>21</v>
      </c>
      <c r="E45" s="47"/>
      <c r="F45" s="44">
        <f>K43*0.21</f>
        <v>0</v>
      </c>
      <c r="G45" s="45"/>
      <c r="H45" s="42" t="s">
        <v>48</v>
      </c>
      <c r="I45" s="43"/>
      <c r="J45" s="14"/>
      <c r="K45" s="44">
        <f>K43*1.21</f>
        <v>0</v>
      </c>
      <c r="L45" s="45"/>
      <c r="M45" s="11"/>
    </row>
    <row r="46" spans="1:13" x14ac:dyDescent="0.25">
      <c r="A46" s="3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11"/>
    </row>
    <row r="47" spans="1:13" x14ac:dyDescent="0.25">
      <c r="A47" s="21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</row>
    <row r="48" spans="1:13" x14ac:dyDescent="0.25">
      <c r="B48" s="16"/>
    </row>
    <row r="71" spans="2:2" x14ac:dyDescent="0.25">
      <c r="B71" s="16"/>
    </row>
  </sheetData>
  <mergeCells count="63">
    <mergeCell ref="A1:L3"/>
    <mergeCell ref="H44:L44"/>
    <mergeCell ref="D44:E44"/>
    <mergeCell ref="F44:G44"/>
    <mergeCell ref="H45:I45"/>
    <mergeCell ref="A42:L42"/>
    <mergeCell ref="K45:L45"/>
    <mergeCell ref="D45:E45"/>
    <mergeCell ref="F45:G45"/>
    <mergeCell ref="A36:F36"/>
    <mergeCell ref="G36:K36"/>
    <mergeCell ref="A41:L41"/>
    <mergeCell ref="A40:F40"/>
    <mergeCell ref="G40:K40"/>
    <mergeCell ref="C33:H33"/>
    <mergeCell ref="C35:H35"/>
    <mergeCell ref="A46:L46"/>
    <mergeCell ref="A43:C45"/>
    <mergeCell ref="H43:I43"/>
    <mergeCell ref="K43:L43"/>
    <mergeCell ref="A47:L47"/>
    <mergeCell ref="D43:E43"/>
    <mergeCell ref="F43:G43"/>
    <mergeCell ref="C39:H39"/>
    <mergeCell ref="C14:H14"/>
    <mergeCell ref="C29:H29"/>
    <mergeCell ref="C30:H30"/>
    <mergeCell ref="B19:F19"/>
    <mergeCell ref="G19:L19"/>
    <mergeCell ref="C28:H28"/>
    <mergeCell ref="C31:H31"/>
    <mergeCell ref="C34:H34"/>
    <mergeCell ref="C27:H27"/>
    <mergeCell ref="C24:H24"/>
    <mergeCell ref="C23:H23"/>
    <mergeCell ref="C38:H38"/>
    <mergeCell ref="C21:H21"/>
    <mergeCell ref="C26:H26"/>
    <mergeCell ref="C20:H20"/>
    <mergeCell ref="B10:F10"/>
    <mergeCell ref="G10:L10"/>
    <mergeCell ref="C12:H12"/>
    <mergeCell ref="A15:F15"/>
    <mergeCell ref="G15:K15"/>
    <mergeCell ref="C11:H11"/>
    <mergeCell ref="C13:H13"/>
    <mergeCell ref="A9:F9"/>
    <mergeCell ref="G9:K9"/>
    <mergeCell ref="A6:B6"/>
    <mergeCell ref="C6:H6"/>
    <mergeCell ref="B7:F7"/>
    <mergeCell ref="G7:L7"/>
    <mergeCell ref="C8:H8"/>
    <mergeCell ref="C22:H22"/>
    <mergeCell ref="C25:H25"/>
    <mergeCell ref="C32:H32"/>
    <mergeCell ref="B37:F37"/>
    <mergeCell ref="G37:L37"/>
    <mergeCell ref="B16:F16"/>
    <mergeCell ref="G16:L16"/>
    <mergeCell ref="C17:H17"/>
    <mergeCell ref="A18:F18"/>
    <mergeCell ref="G18:K18"/>
  </mergeCells>
  <pageMargins left="0.19685039375000002" right="0.19685039375000002" top="0.78740157499999996" bottom="0.78740157499999996" header="0.3" footer="0.3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Položky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Štukavec Jiří</dc:creator>
  <cp:lastModifiedBy>Štukavec Jiří</cp:lastModifiedBy>
  <cp:lastPrinted>2020-10-07T13:36:08Z</cp:lastPrinted>
  <dcterms:created xsi:type="dcterms:W3CDTF">2018-04-18T10:07:28Z</dcterms:created>
  <dcterms:modified xsi:type="dcterms:W3CDTF">2021-03-02T15:41:25Z</dcterms:modified>
</cp:coreProperties>
</file>