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/>
  <bookViews>
    <workbookView xWindow="65416" yWindow="65416" windowWidth="29040" windowHeight="15990" activeTab="0"/>
  </bookViews>
  <sheets>
    <sheet name="3Dmapa" sheetId="7" r:id="rId1"/>
    <sheet name="List4" sheetId="5" r:id="rId2"/>
  </sheets>
  <definedNames/>
  <calcPr calcId="191029"/>
  <extLst/>
</workbook>
</file>

<file path=xl/sharedStrings.xml><?xml version="1.0" encoding="utf-8"?>
<sst xmlns="http://schemas.openxmlformats.org/spreadsheetml/2006/main" count="32" uniqueCount="31">
  <si>
    <t xml:space="preserve">DŮM PŘÍRODY PÁLAVY </t>
  </si>
  <si>
    <t>11.05.2020</t>
  </si>
  <si>
    <t>Rozpočet</t>
  </si>
  <si>
    <t>Vybavení expozice</t>
  </si>
  <si>
    <t>Č.</t>
  </si>
  <si>
    <t>Část expozice</t>
  </si>
  <si>
    <t>Výkres</t>
  </si>
  <si>
    <t>Položka</t>
  </si>
  <si>
    <t>Popis</t>
  </si>
  <si>
    <t>Rozměry (š x v x h)</t>
  </si>
  <si>
    <t>Množství</t>
  </si>
  <si>
    <t>Jednotka</t>
  </si>
  <si>
    <t xml:space="preserve"> Cena</t>
  </si>
  <si>
    <t xml:space="preserve"> Celkem </t>
  </si>
  <si>
    <t>cena za kus v Kč bez DPH</t>
  </si>
  <si>
    <t>cena za kus v Kč s DPH</t>
  </si>
  <si>
    <t>Kč/ks</t>
  </si>
  <si>
    <t>Kč za položku</t>
  </si>
  <si>
    <t>Poznámky</t>
  </si>
  <si>
    <t>Poznámky pro klienta</t>
  </si>
  <si>
    <t>počet</t>
  </si>
  <si>
    <t>Mulitmediální stůl</t>
  </si>
  <si>
    <t>024_310
024_311
024_312</t>
  </si>
  <si>
    <t>3D mapa</t>
  </si>
  <si>
    <t>5000mm x 3000mm x 400mm
(výška různá, dle výšky reliéfu)</t>
  </si>
  <si>
    <t>Stolem prochází sloup</t>
  </si>
  <si>
    <t>Celkem</t>
  </si>
  <si>
    <t>bez DPH</t>
  </si>
  <si>
    <t>CELKEM S DPH V KČ</t>
  </si>
  <si>
    <t>Kč vč. DPH</t>
  </si>
  <si>
    <t>Trojrozměrná reliéfní mapa terénu Pálavy z litého betonu. Prvek musí být odolný a vhodný pro umístění ve veřejném prostoru, kde se návštěvníci mohou dotýkat povrchu. Reliéfní mapa vytvořena v sekcích pro snadnou přepravu a instalaci. Zahrnuje výřezy pro vitríny, monitory, grafické a interaktivní prvky.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</si>
</sst>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€&quot;"/>
    <numFmt numFmtId="165" formatCode="[$£-809]#,##0"/>
  </numFmts>
  <fonts count="11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Helvetica Neue"/>
      <family val="2"/>
    </font>
    <font>
      <sz val="11"/>
      <name val="Calibri"/>
      <family val="2"/>
    </font>
    <font>
      <sz val="12"/>
      <color rgb="FF000000"/>
      <name val="Helvetica Neue"/>
      <family val="2"/>
    </font>
    <font>
      <sz val="10"/>
      <color rgb="FF000000"/>
      <name val="Plain light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Helvetica Neue"/>
      <family val="2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1499900072813034"/>
        <bgColor indexed="64"/>
      </patternFill>
    </fill>
    <fill>
      <patternFill patternType="solid">
        <fgColor theme="2" tint="-0.1499900072813034"/>
        <bgColor indexed="64"/>
      </patternFill>
    </fill>
    <fill>
      <patternFill patternType="solid">
        <fgColor theme="2" tint="-0.1499900072813034"/>
        <bgColor indexed="64"/>
      </patternFill>
    </fill>
    <fill>
      <patternFill patternType="solid">
        <fgColor theme="2" tint="-0.1499900072813034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rgb="FFAAAAAA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AAAAAA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dotted">
        <color rgb="FF000000"/>
      </right>
      <top style="medium">
        <color rgb="FF000000"/>
      </top>
      <bottom style="thin">
        <color rgb="FF000000"/>
      </bottom>
    </border>
    <border>
      <left style="dotted">
        <color rgb="FF000000"/>
      </left>
      <right style="dotted">
        <color rgb="FF000000"/>
      </right>
      <top style="medium">
        <color rgb="FF000000"/>
      </top>
      <bottom style="thin">
        <color rgb="FF000000"/>
      </bottom>
    </border>
    <border>
      <left style="dotted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dotted">
        <color rgb="FF000000"/>
      </right>
      <top style="thin">
        <color rgb="FF000000"/>
      </top>
      <bottom style="medium">
        <color rgb="FF000000"/>
      </bottom>
    </border>
    <border>
      <left style="dotted">
        <color rgb="FF000000"/>
      </left>
      <right style="dotted">
        <color rgb="FF000000"/>
      </right>
      <top style="thin">
        <color rgb="FF000000"/>
      </top>
      <bottom style="medium">
        <color rgb="FF000000"/>
      </bottom>
    </border>
    <border>
      <left style="dotted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dotted">
        <color rgb="FF000000"/>
      </right>
      <top style="dotted">
        <color rgb="FF000000"/>
      </top>
      <bottom style="thin">
        <color rgb="FF000000"/>
      </bottom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</border>
    <border>
      <left style="dotted">
        <color rgb="FF000000"/>
      </left>
      <right style="medium">
        <color rgb="FF000000"/>
      </right>
      <top style="thin">
        <color rgb="FF000000"/>
      </top>
      <bottom style="dotted">
        <color rgb="FF000000"/>
      </bottom>
    </border>
    <border>
      <left style="thin">
        <color rgb="FFAAAAAA"/>
      </left>
      <right/>
      <top style="thin">
        <color rgb="FFAAAAAA"/>
      </top>
      <bottom/>
    </border>
    <border>
      <left style="thin">
        <color rgb="FFAAAAAA"/>
      </left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vertical="top" wrapText="1"/>
    </xf>
    <xf numFmtId="49" fontId="5" fillId="2" borderId="4" xfId="0" applyNumberFormat="1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49" fontId="5" fillId="2" borderId="4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vertical="top" wrapText="1"/>
    </xf>
    <xf numFmtId="49" fontId="6" fillId="4" borderId="9" xfId="0" applyNumberFormat="1" applyFont="1" applyFill="1" applyBorder="1" applyAlignment="1">
      <alignment horizontal="left" vertical="top" wrapText="1"/>
    </xf>
    <xf numFmtId="49" fontId="6" fillId="4" borderId="10" xfId="0" applyNumberFormat="1" applyFont="1" applyFill="1" applyBorder="1" applyAlignment="1">
      <alignment horizontal="left" vertical="top" wrapText="1"/>
    </xf>
    <xf numFmtId="49" fontId="6" fillId="4" borderId="11" xfId="0" applyNumberFormat="1" applyFont="1" applyFill="1" applyBorder="1" applyAlignment="1">
      <alignment horizontal="left" vertical="top" wrapText="1"/>
    </xf>
    <xf numFmtId="49" fontId="2" fillId="4" borderId="12" xfId="0" applyNumberFormat="1" applyFont="1" applyFill="1" applyBorder="1" applyAlignment="1">
      <alignment vertical="top" wrapText="1"/>
    </xf>
    <xf numFmtId="49" fontId="2" fillId="4" borderId="13" xfId="0" applyNumberFormat="1" applyFont="1" applyFill="1" applyBorder="1" applyAlignment="1">
      <alignment vertical="top" wrapText="1"/>
    </xf>
    <xf numFmtId="0" fontId="0" fillId="4" borderId="14" xfId="0" applyFont="1" applyFill="1" applyBorder="1" applyAlignment="1">
      <alignment vertical="top" wrapText="1"/>
    </xf>
    <xf numFmtId="0" fontId="0" fillId="4" borderId="15" xfId="0" applyFont="1" applyFill="1" applyBorder="1" applyAlignment="1">
      <alignment vertical="top" wrapText="1"/>
    </xf>
    <xf numFmtId="0" fontId="0" fillId="4" borderId="16" xfId="0" applyFont="1" applyFill="1" applyBorder="1" applyAlignment="1">
      <alignment vertical="top" wrapText="1"/>
    </xf>
    <xf numFmtId="0" fontId="6" fillId="4" borderId="13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3" borderId="13" xfId="0" applyFont="1" applyFill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3" borderId="17" xfId="0" applyFont="1" applyFill="1" applyBorder="1" applyAlignment="1">
      <alignment vertical="top" wrapText="1"/>
    </xf>
    <xf numFmtId="0" fontId="6" fillId="4" borderId="18" xfId="0" applyFont="1" applyFill="1" applyBorder="1" applyAlignment="1">
      <alignment horizontal="left" vertical="top" wrapText="1"/>
    </xf>
    <xf numFmtId="49" fontId="8" fillId="4" borderId="19" xfId="0" applyNumberFormat="1" applyFont="1" applyFill="1" applyBorder="1" applyAlignment="1">
      <alignment horizontal="left" vertical="top" wrapText="1"/>
    </xf>
    <xf numFmtId="49" fontId="6" fillId="4" borderId="19" xfId="0" applyNumberFormat="1" applyFont="1" applyFill="1" applyBorder="1" applyAlignment="1">
      <alignment horizontal="left" vertical="top" wrapText="1"/>
    </xf>
    <xf numFmtId="0" fontId="6" fillId="4" borderId="19" xfId="0" applyFont="1" applyFill="1" applyBorder="1" applyAlignment="1">
      <alignment horizontal="left" vertical="top" wrapText="1"/>
    </xf>
    <xf numFmtId="165" fontId="6" fillId="4" borderId="19" xfId="0" applyNumberFormat="1" applyFont="1" applyFill="1" applyBorder="1" applyAlignment="1">
      <alignment horizontal="left" vertical="top" wrapText="1"/>
    </xf>
    <xf numFmtId="164" fontId="8" fillId="4" borderId="20" xfId="0" applyNumberFormat="1" applyFont="1" applyFill="1" applyBorder="1" applyAlignment="1">
      <alignment horizontal="right" vertical="top" wrapText="1"/>
    </xf>
    <xf numFmtId="3" fontId="2" fillId="4" borderId="21" xfId="0" applyNumberFormat="1" applyFont="1" applyFill="1" applyBorder="1" applyAlignment="1">
      <alignment vertical="top" wrapText="1"/>
    </xf>
    <xf numFmtId="0" fontId="0" fillId="4" borderId="22" xfId="0" applyFont="1" applyFill="1" applyBorder="1" applyAlignment="1">
      <alignment vertical="top" wrapText="1"/>
    </xf>
    <xf numFmtId="0" fontId="0" fillId="4" borderId="0" xfId="0" applyFont="1" applyFill="1" applyBorder="1" applyAlignment="1">
      <alignment vertical="top" wrapText="1"/>
    </xf>
    <xf numFmtId="3" fontId="0" fillId="4" borderId="12" xfId="0" applyNumberFormat="1" applyFont="1" applyFill="1" applyBorder="1" applyAlignment="1">
      <alignment vertical="top" wrapText="1"/>
    </xf>
    <xf numFmtId="3" fontId="0" fillId="4" borderId="23" xfId="0" applyNumberFormat="1" applyFont="1" applyFill="1" applyBorder="1" applyAlignment="1">
      <alignment vertical="top" wrapText="1"/>
    </xf>
    <xf numFmtId="0" fontId="9" fillId="2" borderId="24" xfId="0" applyFont="1" applyFill="1" applyBorder="1" applyAlignment="1">
      <alignment vertical="top" wrapText="1"/>
    </xf>
    <xf numFmtId="3" fontId="9" fillId="2" borderId="25" xfId="0" applyNumberFormat="1" applyFont="1" applyFill="1" applyBorder="1" applyAlignment="1">
      <alignment vertical="top" wrapText="1"/>
    </xf>
    <xf numFmtId="49" fontId="10" fillId="2" borderId="26" xfId="0" applyNumberFormat="1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3" fontId="9" fillId="2" borderId="27" xfId="0" applyNumberFormat="1" applyFont="1" applyFill="1" applyBorder="1" applyAlignment="1">
      <alignment vertical="top" wrapText="1"/>
    </xf>
    <xf numFmtId="3" fontId="9" fillId="2" borderId="28" xfId="0" applyNumberFormat="1" applyFont="1" applyFill="1" applyBorder="1" applyAlignment="1">
      <alignment vertical="top" wrapText="1"/>
    </xf>
    <xf numFmtId="0" fontId="6" fillId="2" borderId="13" xfId="0" applyFont="1" applyFill="1" applyBorder="1" applyAlignment="1">
      <alignment vertical="top" wrapText="1"/>
    </xf>
    <xf numFmtId="0" fontId="6" fillId="5" borderId="29" xfId="0" applyFont="1" applyFill="1" applyBorder="1" applyAlignment="1">
      <alignment horizontal="left" vertical="top" wrapText="1"/>
    </xf>
    <xf numFmtId="49" fontId="6" fillId="6" borderId="30" xfId="0" applyNumberFormat="1" applyFont="1" applyFill="1" applyBorder="1" applyAlignment="1">
      <alignment horizontal="left" vertical="top" wrapText="1"/>
    </xf>
    <xf numFmtId="49" fontId="6" fillId="6" borderId="30" xfId="0" applyNumberFormat="1" applyFont="1" applyFill="1" applyBorder="1" applyAlignment="1">
      <alignment vertical="top" wrapText="1"/>
    </xf>
    <xf numFmtId="0" fontId="6" fillId="6" borderId="30" xfId="0" applyFont="1" applyFill="1" applyBorder="1" applyAlignment="1">
      <alignment horizontal="left" vertical="top" wrapText="1"/>
    </xf>
    <xf numFmtId="164" fontId="6" fillId="6" borderId="30" xfId="0" applyNumberFormat="1" applyFont="1" applyFill="1" applyBorder="1" applyAlignment="1">
      <alignment horizontal="left" vertical="top" wrapText="1"/>
    </xf>
    <xf numFmtId="164" fontId="6" fillId="6" borderId="31" xfId="0" applyNumberFormat="1" applyFont="1" applyFill="1" applyBorder="1" applyAlignment="1">
      <alignment horizontal="left" vertical="top" wrapText="1"/>
    </xf>
    <xf numFmtId="3" fontId="2" fillId="6" borderId="12" xfId="0" applyNumberFormat="1" applyFont="1" applyFill="1" applyBorder="1" applyAlignment="1">
      <alignment vertical="top" wrapText="1"/>
    </xf>
    <xf numFmtId="3" fontId="2" fillId="6" borderId="13" xfId="0" applyNumberFormat="1" applyFont="1" applyFill="1" applyBorder="1" applyAlignment="1">
      <alignment vertical="top" wrapText="1"/>
    </xf>
    <xf numFmtId="0" fontId="0" fillId="6" borderId="14" xfId="0" applyFont="1" applyFill="1" applyBorder="1" applyAlignment="1">
      <alignment vertical="top" wrapText="1"/>
    </xf>
    <xf numFmtId="3" fontId="0" fillId="6" borderId="12" xfId="0" applyNumberFormat="1" applyFont="1" applyFill="1" applyBorder="1" applyAlignment="1">
      <alignment vertical="top" wrapText="1"/>
    </xf>
    <xf numFmtId="3" fontId="0" fillId="6" borderId="23" xfId="0" applyNumberFormat="1" applyFont="1" applyFill="1" applyBorder="1" applyAlignment="1">
      <alignment vertical="top" wrapText="1"/>
    </xf>
    <xf numFmtId="0" fontId="6" fillId="7" borderId="13" xfId="0" applyFont="1" applyFill="1" applyBorder="1" applyAlignment="1">
      <alignment vertical="top" wrapText="1"/>
    </xf>
    <xf numFmtId="0" fontId="6" fillId="8" borderId="13" xfId="0" applyFont="1" applyFill="1" applyBorder="1" applyAlignment="1">
      <alignment vertical="top" wrapText="1"/>
    </xf>
    <xf numFmtId="0" fontId="0" fillId="7" borderId="0" xfId="0" applyFont="1" applyFill="1" applyAlignment="1">
      <alignment/>
    </xf>
    <xf numFmtId="3" fontId="0" fillId="0" borderId="0" xfId="0" applyNumberFormat="1" applyFont="1" applyAlignment="1">
      <alignment/>
    </xf>
    <xf numFmtId="49" fontId="2" fillId="2" borderId="32" xfId="0" applyNumberFormat="1" applyFont="1" applyFill="1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/>
    <xf numFmtId="49" fontId="7" fillId="2" borderId="33" xfId="0" applyNumberFormat="1" applyFont="1" applyFill="1" applyBorder="1" applyAlignment="1">
      <alignment horizontal="left" vertical="top" wrapText="1"/>
    </xf>
    <xf numFmtId="0" fontId="3" fillId="0" borderId="4" xfId="0" applyFont="1" applyBorder="1"/>
    <xf numFmtId="0" fontId="3" fillId="0" borderId="4" xfId="0" applyFont="1" applyBorder="1"/>
    <xf numFmtId="49" fontId="9" fillId="2" borderId="34" xfId="0" applyNumberFormat="1" applyFont="1" applyFill="1" applyBorder="1" applyAlignment="1">
      <alignment horizontal="left" vertical="top" wrapText="1"/>
    </xf>
    <xf numFmtId="0" fontId="3" fillId="0" borderId="34" xfId="0" applyFont="1" applyBorder="1"/>
    <xf numFmtId="0" fontId="3" fillId="0" borderId="3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"/>
  <sheetViews>
    <sheetView showGridLines="0" tabSelected="1" zoomScale="85" zoomScaleNormal="85" workbookViewId="0" topLeftCell="A1">
      <pane ySplit="4" topLeftCell="A5" activePane="bottomLeft" state="frozen"/>
      <selection pane="bottomLeft" activeCell="E5" sqref="E5"/>
    </sheetView>
  </sheetViews>
  <sheetFormatPr defaultColWidth="14.421875" defaultRowHeight="15" customHeight="1"/>
  <cols>
    <col min="1" max="1" width="4.421875" style="0" customWidth="1"/>
    <col min="2" max="2" width="16.28125" style="0" customWidth="1"/>
    <col min="3" max="3" width="9.8515625" style="0" customWidth="1"/>
    <col min="4" max="4" width="12.00390625" style="0" customWidth="1"/>
    <col min="5" max="5" width="63.7109375" style="0" customWidth="1"/>
    <col min="6" max="6" width="22.57421875" style="0" customWidth="1"/>
    <col min="7" max="7" width="8.28125" style="0" customWidth="1"/>
    <col min="8" max="8" width="8.8515625" style="0" customWidth="1"/>
    <col min="9" max="9" width="12.28125" style="0" hidden="1" customWidth="1"/>
    <col min="10" max="13" width="16.28125" style="0" hidden="1" customWidth="1"/>
    <col min="14" max="15" width="16.28125" style="0" customWidth="1"/>
    <col min="16" max="16" width="57.8515625" style="0" customWidth="1"/>
    <col min="17" max="17" width="44.00390625" style="0" customWidth="1"/>
  </cols>
  <sheetData>
    <row r="1" spans="1:17" ht="15" customHeight="1">
      <c r="A1" s="66"/>
      <c r="B1" s="67"/>
      <c r="C1" s="67"/>
      <c r="D1" s="68"/>
      <c r="E1" s="1" t="s">
        <v>0</v>
      </c>
      <c r="F1" s="2"/>
      <c r="G1" s="3"/>
      <c r="H1" s="3"/>
      <c r="I1" s="3"/>
      <c r="J1" s="3"/>
      <c r="K1" s="4"/>
      <c r="L1" s="4"/>
      <c r="M1" s="4"/>
      <c r="N1" s="4"/>
      <c r="O1" s="5"/>
      <c r="P1" s="6"/>
      <c r="Q1" s="7"/>
    </row>
    <row r="2" spans="1:17" ht="15" customHeight="1">
      <c r="A2" s="69" t="s">
        <v>1</v>
      </c>
      <c r="B2" s="70"/>
      <c r="C2" s="70"/>
      <c r="D2" s="71"/>
      <c r="E2" s="8" t="s">
        <v>2</v>
      </c>
      <c r="F2" s="9"/>
      <c r="G2" s="10"/>
      <c r="H2" s="10"/>
      <c r="I2" s="10"/>
      <c r="J2" s="11" t="s">
        <v>3</v>
      </c>
      <c r="K2" s="12"/>
      <c r="L2" s="12"/>
      <c r="M2" s="12"/>
      <c r="N2" s="13"/>
      <c r="O2" s="14" t="s">
        <v>3</v>
      </c>
      <c r="P2" s="15"/>
      <c r="Q2" s="16"/>
    </row>
    <row r="3" spans="1:17" ht="15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3"/>
      <c r="L3" s="13"/>
      <c r="M3" s="12"/>
      <c r="N3" s="12"/>
      <c r="O3" s="19"/>
      <c r="P3" s="31"/>
      <c r="Q3" s="32"/>
    </row>
    <row r="4" spans="1:17" ht="15" customHeight="1">
      <c r="A4" s="20" t="s">
        <v>4</v>
      </c>
      <c r="B4" s="21" t="s">
        <v>5</v>
      </c>
      <c r="C4" s="21" t="s">
        <v>6</v>
      </c>
      <c r="D4" s="21" t="s">
        <v>7</v>
      </c>
      <c r="E4" s="21" t="s">
        <v>8</v>
      </c>
      <c r="F4" s="21" t="s">
        <v>9</v>
      </c>
      <c r="G4" s="21" t="s">
        <v>10</v>
      </c>
      <c r="H4" s="21" t="s">
        <v>11</v>
      </c>
      <c r="I4" s="21" t="s">
        <v>12</v>
      </c>
      <c r="J4" s="22" t="s">
        <v>13</v>
      </c>
      <c r="K4" s="23" t="s">
        <v>14</v>
      </c>
      <c r="L4" s="24" t="s">
        <v>15</v>
      </c>
      <c r="M4" s="25"/>
      <c r="N4" s="26" t="s">
        <v>16</v>
      </c>
      <c r="O4" s="27" t="s">
        <v>17</v>
      </c>
      <c r="P4" s="28" t="s">
        <v>18</v>
      </c>
      <c r="Q4" s="30" t="s">
        <v>19</v>
      </c>
    </row>
    <row r="5" spans="1:17" s="64" customFormat="1" ht="73.9" customHeight="1">
      <c r="A5" s="51">
        <v>9</v>
      </c>
      <c r="B5" s="52" t="s">
        <v>21</v>
      </c>
      <c r="C5" s="52" t="s">
        <v>22</v>
      </c>
      <c r="D5" s="52" t="s">
        <v>23</v>
      </c>
      <c r="E5" s="53" t="s">
        <v>30</v>
      </c>
      <c r="F5" s="52" t="s">
        <v>24</v>
      </c>
      <c r="G5" s="54">
        <v>1</v>
      </c>
      <c r="H5" s="52" t="s">
        <v>20</v>
      </c>
      <c r="I5" s="55">
        <v>18000</v>
      </c>
      <c r="J5" s="56">
        <f aca="true" t="shared" si="0" ref="J5">I5*G5</f>
        <v>18000</v>
      </c>
      <c r="K5" s="57">
        <f aca="true" t="shared" si="1" ref="K5">I5*25.87</f>
        <v>465660</v>
      </c>
      <c r="L5" s="58">
        <f aca="true" t="shared" si="2" ref="L5">K5*1.21</f>
        <v>563448.6</v>
      </c>
      <c r="M5" s="59"/>
      <c r="N5" s="60">
        <v>519998</v>
      </c>
      <c r="O5" s="61">
        <f aca="true" t="shared" si="3" ref="O5">G5*N5</f>
        <v>519998</v>
      </c>
      <c r="P5" s="62" t="s">
        <v>25</v>
      </c>
      <c r="Q5" s="63"/>
    </row>
    <row r="6" spans="1:17" ht="15.75" thickBot="1">
      <c r="A6" s="33"/>
      <c r="B6" s="34" t="s">
        <v>26</v>
      </c>
      <c r="C6" s="35"/>
      <c r="D6" s="35"/>
      <c r="E6" s="35" t="s">
        <v>27</v>
      </c>
      <c r="F6" s="36"/>
      <c r="G6" s="36"/>
      <c r="H6" s="36"/>
      <c r="I6" s="37"/>
      <c r="J6" s="38">
        <f>SUM(J5:J5)</f>
        <v>18000</v>
      </c>
      <c r="K6" s="39"/>
      <c r="L6" s="40"/>
      <c r="M6" s="41"/>
      <c r="N6" s="42"/>
      <c r="O6" s="43">
        <f>SUM(O5:O5)</f>
        <v>519998</v>
      </c>
      <c r="P6" s="29"/>
      <c r="Q6" s="30"/>
    </row>
    <row r="7" spans="1:17" ht="16.5" thickBot="1">
      <c r="A7" s="44"/>
      <c r="B7" s="72" t="s">
        <v>28</v>
      </c>
      <c r="C7" s="73"/>
      <c r="D7" s="73"/>
      <c r="E7" s="73"/>
      <c r="F7" s="73"/>
      <c r="G7" s="73"/>
      <c r="H7" s="73"/>
      <c r="I7" s="74"/>
      <c r="J7" s="45">
        <f>J6*25.86*1.21</f>
        <v>563230.7999999999</v>
      </c>
      <c r="K7" s="46" t="s">
        <v>29</v>
      </c>
      <c r="L7" s="47"/>
      <c r="M7" s="47"/>
      <c r="N7" s="48"/>
      <c r="O7" s="49">
        <f>O6*1.21</f>
        <v>629197.58</v>
      </c>
      <c r="P7" s="50"/>
      <c r="Q7" s="50"/>
    </row>
    <row r="12" ht="15" customHeight="1">
      <c r="N12" s="65"/>
    </row>
  </sheetData>
  <mergeCells count="3">
    <mergeCell ref="A1:D1"/>
    <mergeCell ref="A2:D2"/>
    <mergeCell ref="B7:I7"/>
  </mergeCells>
  <printOptions/>
  <pageMargins left="0.75" right="0.75" top="0.5" bottom="0.5" header="0" footer="0"/>
  <pageSetup fitToHeight="0" fitToWidth="1" horizontalDpi="600" verticalDpi="600" orientation="landscape" paperSize="9" r:id="rId1"/>
  <headerFooter>
    <oddFooter>&amp;C000000&amp;P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H17" sqref="H17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Sevecek</dc:creator>
  <cp:keywords/>
  <dc:description/>
  <cp:lastModifiedBy>FinRef</cp:lastModifiedBy>
  <dcterms:created xsi:type="dcterms:W3CDTF">2018-10-30T15:00:28Z</dcterms:created>
  <dcterms:modified xsi:type="dcterms:W3CDTF">2021-04-27T06:18:12Z</dcterms:modified>
  <cp:category/>
  <cp:version/>
  <cp:contentType/>
  <cp:contentStatus/>
</cp:coreProperties>
</file>