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ovar.jakub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<sst xmlns="http://schemas.openxmlformats.org/spreadsheetml/2006/main" count="137" uniqueCount="79">
  <si>
    <t>Rekapitulace ceny</t>
  </si>
  <si>
    <t>Stavba: III/42114 - Velké Pavlovice - mikrokoberec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</si>
  <si>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</si>
  <si>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</si>
  <si>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</si>
  <si>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</si>
  <si>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</si>
  <si>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</si>
  <si>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</si>
  <si>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</si>
  <si>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</si>
  <si>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</si>
  <si>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</si>
  <si>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</si>
  <si>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III/42114</t>
  </si>
  <si>
    <t>Velké Pavlovice - mikrokoberec</t>
  </si>
  <si>
    <t>O</t>
  </si>
  <si>
    <t>Rozpočet:</t>
  </si>
  <si>
    <t>0,00</t>
  </si>
  <si>
    <t>15,00</t>
  </si>
  <si>
    <t>21,00</t>
  </si>
  <si>
    <t>3</t>
  </si>
  <si>
    <t>2</t>
  </si>
  <si>
    <t>SO 101</t>
  </si>
  <si>
    <t>III/42114 Velké Pavlovice mikrokoberce km 0,991 - 1,416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</si>
  <si>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</si>
  <si>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</si>
  <si>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</si>
  <si>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</si>
  <si>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</si>
  <si>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</si>
  <si>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</si>
  <si>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</si>
  <si>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</si>
  <si>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</si>
  <si>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</si>
  <si>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</si>
  <si>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</si>
  <si>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</si>
  <si>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</si>
  <si>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</si>
  <si>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</si>
  <si>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</si>
  <si>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</si>
  <si>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</si>
  <si>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</si>
  <si>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</si>
  <si>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</si>
  <si>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</si>
  <si>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</si>
  <si>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</si>
  <si>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</si>
  <si>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</si>
  <si>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</si>
  <si>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</si>
  <si>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Komunikace</t>
  </si>
  <si>
    <t>572213</t>
  </si>
  <si>
    <t>A</t>
  </si>
  <si>
    <t>SPOJOVACÍ POSTŘIK Z EMULZE DO 0,5KG/M2</t>
  </si>
  <si>
    <t>M2</t>
  </si>
  <si>
    <t>pod mikrokoberec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</si>
  <si>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</si>
  <si>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</si>
  <si>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</si>
  <si>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zaměřeno na stavbě</t>
  </si>
  <si>
    <t>Položka zahrnuje:  
- očištění povrchu podkladu, zakrytí poklopů, mříží a pod.  
- dodání veškerého potřebného materiálu (kamenivo předepsané frakce, emulze, přísady,  
voda)  
- pokládku dvou vrstev (tloušťka je dána frakcí použitého kameniva)  
- zhutnění (pokud je předepsáno zadávací dokumentací)  
Položka nezahrnuje odstranění vodorovného dopravního zančení a spojovací postřik</t>
  </si>
  <si>
    <t>577A2</t>
  </si>
  <si>
    <t>VÝSPRAVA TRHLIN ASFALTOVOU ZÁLIVKOU MODIFIK</t>
  </si>
  <si>
    <t>M</t>
  </si>
  <si>
    <t>- vyfrézování drážky šířky do 20mm hloubky do 40mm  
- vyčištění  
- nátěr  
- výplň předepsanou zálivkovou hmotou</t>
  </si>
  <si>
    <t>Ostatní konstrukce a práce</t>
  </si>
  <si>
    <t>915111</t>
  </si>
  <si>
    <t>VODOROVNÉ DOPRAVNÍ ZNAČENÍ BARVOU HLADKÉ - DODÁVKA A POKLÁDKA</t>
  </si>
  <si>
    <t>Obnova VDZ barvou s reflexní úpravou, zaměřeno na stavbě</t>
  </si>
  <si>
    <t>položka zahrnuje:  
- dodání a pokládku nátěrového materiálu (měří se pouze natíraná plocha)  
- předznačení a reflexní úpravu</t>
  </si>
  <si>
    <t>93818</t>
  </si>
  <si>
    <t>OČIŠTĚNÍ ASFALT VOZOVEK ZAMETENÍM</t>
  </si>
  <si>
    <t>očištění podkladu před pokládkou spojovacího postřiku a živičných vrstev, zaměřeno na stavbě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</si>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</sst>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SUM(C10:C10)</f>
      </c>
      <c s="1"/>
      <c s="1"/>
    </row>
    <row r="7" spans="1:5" ht="12.75" customHeight="1">
      <c r="A7" s="1"/>
      <c s="4" t="s">
        <v>4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101'!I3</f>
      </c>
      <c s="21">
        <f>'SO 101'!O2</f>
      </c>
      <c s="21">
        <f>C10+D10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0+O8+O13+O26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2">
        <f>0+I8+I13+I26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7.5">
      <c r="A10" s="35" t="s">
        <v>49</v>
      </c>
      <c r="E10" s="36" t="s">
        <v>50</v>
      </c>
    </row>
    <row r="11" spans="1:5" ht="12.75">
      <c r="A11" s="37" t="s">
        <v>51</v>
      </c>
      <c r="E11" s="38" t="s">
        <v>52</v>
      </c>
    </row>
    <row r="12" spans="1:5" ht="12.75">
      <c r="A12" t="s">
        <v>53</v>
      </c>
      <c r="E12" s="36" t="s">
        <v>54</v>
      </c>
    </row>
    <row r="13" spans="1:18" ht="12.75" customHeight="1">
      <c r="A13" s="6" t="s">
        <v>42</v>
      </c>
      <c s="6"/>
      <c s="40" t="s">
        <v>34</v>
      </c>
      <c s="6"/>
      <c s="27" t="s">
        <v>55</v>
      </c>
      <c s="6"/>
      <c s="6"/>
      <c s="6"/>
      <c s="41">
        <f>0+Q13</f>
      </c>
      <c r="O13">
        <f>0+R13</f>
      </c>
      <c r="Q13">
        <f>0+I14+I18+I22</f>
      </c>
      <c>
        <f>0+O14+O18+O22</f>
      </c>
    </row>
    <row r="14" spans="1:16" ht="12.75">
      <c r="A14" s="25" t="s">
        <v>44</v>
      </c>
      <c s="29" t="s">
        <v>22</v>
      </c>
      <c s="29" t="s">
        <v>56</v>
      </c>
      <c s="25" t="s">
        <v>57</v>
      </c>
      <c s="30" t="s">
        <v>58</v>
      </c>
      <c s="31" t="s">
        <v>59</v>
      </c>
      <c s="32">
        <v>3060</v>
      </c>
      <c s="33">
        <v>0</v>
      </c>
      <c s="34">
        <f>ROUND(ROUND(H14,2)*ROUND(G14,3),2)</f>
      </c>
      <c r="O14">
        <f>(I14*21)/100</f>
      </c>
      <c t="s">
        <v>22</v>
      </c>
    </row>
    <row r="15" spans="1:5" ht="12.75">
      <c r="A15" s="35" t="s">
        <v>49</v>
      </c>
      <c r="E15" s="36" t="s">
        <v>60</v>
      </c>
    </row>
    <row r="16" spans="1:5" ht="12.75">
      <c r="A16" s="37" t="s">
        <v>51</v>
      </c>
      <c r="E16" s="38" t="s">
        <v>46</v>
      </c>
    </row>
    <row r="17" spans="1:5" ht="51">
      <c r="A17" t="s">
        <v>53</v>
      </c>
      <c r="E17" s="36" t="s">
        <v>61</v>
      </c>
    </row>
    <row r="18" spans="1:16" ht="12.75">
      <c r="A18" s="25" t="s">
        <v>44</v>
      </c>
      <c s="29" t="s">
        <v>21</v>
      </c>
      <c s="29" t="s">
        <v>62</v>
      </c>
      <c s="25" t="s">
        <v>46</v>
      </c>
      <c s="30" t="s">
        <v>63</v>
      </c>
      <c s="31" t="s">
        <v>59</v>
      </c>
      <c s="32">
        <v>3060</v>
      </c>
      <c s="33">
        <v>0</v>
      </c>
      <c s="34">
        <f>ROUND(ROUND(H18,2)*ROUND(G18,3),2)</f>
      </c>
      <c r="O18">
        <f>(I18*21)/100</f>
      </c>
      <c t="s">
        <v>22</v>
      </c>
    </row>
    <row r="19" spans="1:5" ht="12.75">
      <c r="A19" s="35" t="s">
        <v>49</v>
      </c>
      <c r="E19" s="36" t="s">
        <v>64</v>
      </c>
    </row>
    <row r="20" spans="1:5" ht="12.75">
      <c r="A20" s="37" t="s">
        <v>51</v>
      </c>
      <c r="E20" s="38" t="s">
        <v>46</v>
      </c>
    </row>
    <row r="21" spans="1:5" ht="102">
      <c r="A21" t="s">
        <v>53</v>
      </c>
      <c r="E21" s="36" t="s">
        <v>65</v>
      </c>
    </row>
    <row r="22" spans="1:16" ht="12.75">
      <c r="A22" s="25" t="s">
        <v>44</v>
      </c>
      <c s="29" t="s">
        <v>32</v>
      </c>
      <c s="29" t="s">
        <v>66</v>
      </c>
      <c s="25" t="s">
        <v>46</v>
      </c>
      <c s="30" t="s">
        <v>67</v>
      </c>
      <c s="31" t="s">
        <v>68</v>
      </c>
      <c s="32">
        <v>200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12.75">
      <c r="A23" s="35" t="s">
        <v>49</v>
      </c>
      <c r="E23" s="36" t="s">
        <v>64</v>
      </c>
    </row>
    <row r="24" spans="1:5" ht="12.75">
      <c r="A24" s="37" t="s">
        <v>51</v>
      </c>
      <c r="E24" s="38" t="s">
        <v>46</v>
      </c>
    </row>
    <row r="25" spans="1:5" ht="51">
      <c r="A25" t="s">
        <v>53</v>
      </c>
      <c r="E25" s="36" t="s">
        <v>69</v>
      </c>
    </row>
    <row r="26" spans="1:18" ht="12.75" customHeight="1">
      <c r="A26" s="6" t="s">
        <v>42</v>
      </c>
      <c s="6"/>
      <c s="40" t="s">
        <v>39</v>
      </c>
      <c s="6"/>
      <c s="27" t="s">
        <v>70</v>
      </c>
      <c s="6"/>
      <c s="6"/>
      <c s="6"/>
      <c s="41">
        <f>0+Q26</f>
      </c>
      <c r="O26">
        <f>0+R26</f>
      </c>
      <c r="Q26">
        <f>0+I27+I31</f>
      </c>
      <c>
        <f>0+O27+O31</f>
      </c>
    </row>
    <row r="27" spans="1:16" ht="25.5">
      <c r="A27" s="25" t="s">
        <v>44</v>
      </c>
      <c s="29" t="s">
        <v>34</v>
      </c>
      <c s="29" t="s">
        <v>71</v>
      </c>
      <c s="25" t="s">
        <v>46</v>
      </c>
      <c s="30" t="s">
        <v>72</v>
      </c>
      <c s="31" t="s">
        <v>59</v>
      </c>
      <c s="32">
        <v>40</v>
      </c>
      <c s="33">
        <v>0</v>
      </c>
      <c s="34">
        <f>ROUND(ROUND(H27,2)*ROUND(G27,3),2)</f>
      </c>
      <c r="O27">
        <f>(I27*21)/100</f>
      </c>
      <c t="s">
        <v>22</v>
      </c>
    </row>
    <row r="28" spans="1:5" ht="12.75">
      <c r="A28" s="35" t="s">
        <v>49</v>
      </c>
      <c r="E28" s="36" t="s">
        <v>73</v>
      </c>
    </row>
    <row r="29" spans="1:5" ht="12.75">
      <c r="A29" s="37" t="s">
        <v>51</v>
      </c>
      <c r="E29" s="38" t="s">
        <v>46</v>
      </c>
    </row>
    <row r="30" spans="1:5" ht="38.25">
      <c r="A30" t="s">
        <v>53</v>
      </c>
      <c r="E30" s="36" t="s">
        <v>74</v>
      </c>
    </row>
    <row r="31" spans="1:16" ht="12.75">
      <c r="A31" s="25" t="s">
        <v>44</v>
      </c>
      <c s="29" t="s">
        <v>36</v>
      </c>
      <c s="29" t="s">
        <v>75</v>
      </c>
      <c s="25" t="s">
        <v>46</v>
      </c>
      <c s="30" t="s">
        <v>76</v>
      </c>
      <c s="31" t="s">
        <v>59</v>
      </c>
      <c s="32">
        <v>3060</v>
      </c>
      <c s="33">
        <v>0</v>
      </c>
      <c s="34">
        <f>ROUND(ROUND(H31,2)*ROUND(G31,3),2)</f>
      </c>
      <c r="O31">
        <f>(I31*21)/100</f>
      </c>
      <c t="s">
        <v>22</v>
      </c>
    </row>
    <row r="32" spans="1:5" ht="25.5">
      <c r="A32" s="35" t="s">
        <v>49</v>
      </c>
      <c r="E32" s="36" t="s">
        <v>77</v>
      </c>
    </row>
    <row r="33" spans="1:5" ht="12.75">
      <c r="A33" s="37" t="s">
        <v>51</v>
      </c>
      <c r="E33" s="38" t="s">
        <v>46</v>
      </c>
    </row>
    <row r="34" spans="1:5" ht="25.5">
      <c r="A34" t="s">
        <v>53</v>
      </c>
      <c r="E34" s="36" t="s">
        <v>78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