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Rozpočet " sheetId="1" r:id="rId1"/>
  </sheets>
  <definedNames>
    <definedName name="_xlnm.Print_Titles" localSheetId="0">'Rozpočet '!$8:$10</definedName>
  </definedNames>
  <calcPr fullCalcOnLoad="1"/>
</workbook>
</file>

<file path=xl/sharedStrings.xml><?xml version="1.0" encoding="utf-8"?>
<sst xmlns="http://schemas.openxmlformats.org/spreadsheetml/2006/main" count="655" uniqueCount="455">
  <si>
    <t xml:space="preserve">Objednatel:   </t>
  </si>
  <si>
    <t xml:space="preserve">Zhotovitel: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</si>
  <si>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</si>
  <si>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</si>
  <si>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</si>
  <si>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</si>
  <si>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</si>
  <si>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</si>
  <si>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</si>
  <si>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</si>
  <si>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</si>
  <si>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</si>
  <si>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</si>
  <si>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</si>
  <si>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</si>
  <si>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</si>
  <si>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</si>
  <si>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713</t>
  </si>
  <si>
    <t xml:space="preserve">Izolace tepelné   </t>
  </si>
  <si>
    <t>713463211</t>
  </si>
  <si>
    <t xml:space="preserve">Montáž izolace tepelné potrubí potrubními pouzdry s Al fólií staženými Al páskou 1x D do 50 mm   </t>
  </si>
  <si>
    <t>m</t>
  </si>
  <si>
    <t>RKW.17479</t>
  </si>
  <si>
    <t xml:space="preserve">Potrubní pouzdra s Al fólií vnitřní D 28mm, délka 1000mm, tloušťka izolace 40mm   </t>
  </si>
  <si>
    <t>RKW.17467</t>
  </si>
  <si>
    <t xml:space="preserve">Potrubní pouzdra s Al fólií vnitřní D 35mm, délka 1000mm, tloušťka izolace 40mm   </t>
  </si>
  <si>
    <t>RKW.14566</t>
  </si>
  <si>
    <t xml:space="preserve">Potrubní pouzdra s Al fólií vnitřní D 42mm, délka 1000mm, tloušťka izolace 50mm   </t>
  </si>
  <si>
    <t>RKW.14569</t>
  </si>
  <si>
    <t xml:space="preserve">Potrubní pouzdra s Al fólií vnitřní D 48mm, délka 1000mm, tloušťka izolace 50mm   </t>
  </si>
  <si>
    <t>RKW.14772</t>
  </si>
  <si>
    <t xml:space="preserve">Potrubní pouzdra s Al fólií vnitřní D 60mm, délka 1000mm, tloušťka izolace 50mm   </t>
  </si>
  <si>
    <t>RKW.229820</t>
  </si>
  <si>
    <t xml:space="preserve">Potrubní pouzdra s Al fólií vnitřní D 64mm, délka 1000mm, tloušťka izolace 50mm   </t>
  </si>
  <si>
    <t>RKW.1972</t>
  </si>
  <si>
    <t xml:space="preserve">Potrubní pouzdra s Al fólií vnitřní D 76mm, délka 1000mm, tloušťka izolace 50mm   </t>
  </si>
  <si>
    <t>RKW.27221</t>
  </si>
  <si>
    <t xml:space="preserve">Potrubní pouzdra s Al fólií vnitřní D 108mm, délka 1000mm, tloušťka izolace 60mm   </t>
  </si>
  <si>
    <t>998713101</t>
  </si>
  <si>
    <t xml:space="preserve">Přesun hmot tonážní pro izolace tepelné v objektech v do 6 m   </t>
  </si>
  <si>
    <t>t</t>
  </si>
  <si>
    <t>721</t>
  </si>
  <si>
    <t xml:space="preserve">Zdravotechnika - vnitřní kanalizace   </t>
  </si>
  <si>
    <t>7210001</t>
  </si>
  <si>
    <t xml:space="preserve">Napojení do stávající kanalizace   </t>
  </si>
  <si>
    <t>kus</t>
  </si>
  <si>
    <t>721174042.OSM</t>
  </si>
  <si>
    <t xml:space="preserve">Potrubí kanalizační připojovací  DN 40   </t>
  </si>
  <si>
    <t>721174043.OSM</t>
  </si>
  <si>
    <t xml:space="preserve">Potrubí kanalizační připojovací  DN 50   </t>
  </si>
  <si>
    <t>998721101</t>
  </si>
  <si>
    <t xml:space="preserve">Přesun hmot tonážní pro vnitřní kanalizace v objektech v do 6 m   </t>
  </si>
  <si>
    <t>722</t>
  </si>
  <si>
    <t xml:space="preserve">Zdravotechnika - vnitřní vodovod   </t>
  </si>
  <si>
    <t>722171936</t>
  </si>
  <si>
    <t xml:space="preserve">Napojení na stávající rozvod   </t>
  </si>
  <si>
    <t>722174004.WVN</t>
  </si>
  <si>
    <t xml:space="preserve">Potrubí vodovodní plastové PPR svar polyfúze PN 16 D 32x4,4 mm   </t>
  </si>
  <si>
    <t>722174007.WVN</t>
  </si>
  <si>
    <t xml:space="preserve">Potrubí vodovodní plastové PPR svar polyfúze PN 16 D 63x8,6 mm   </t>
  </si>
  <si>
    <t>722229103</t>
  </si>
  <si>
    <t xml:space="preserve">Montáž vodovodních armatur s jedním závitem G 1" ostatní typ   </t>
  </si>
  <si>
    <t>GCM.R140Y049</t>
  </si>
  <si>
    <t xml:space="preserve">Pojistný ventil, R140, 1" x 6bar   </t>
  </si>
  <si>
    <t>722239101</t>
  </si>
  <si>
    <t xml:space="preserve">Montáž armatur vodovodních se dvěma závity G 1/2"   </t>
  </si>
  <si>
    <t>GCM.R250X003</t>
  </si>
  <si>
    <t xml:space="preserve">kulový kohout FF1/2" závitový, páka, voda, mosaz/chrom   </t>
  </si>
  <si>
    <t>722239103</t>
  </si>
  <si>
    <t xml:space="preserve">Montáž armatur vodovodních se dvěma závity G 1"   </t>
  </si>
  <si>
    <t>GCM.R250X005</t>
  </si>
  <si>
    <t xml:space="preserve">kulový kohout FF1" závitový, páka, voda, mosaz/chrom   </t>
  </si>
  <si>
    <t>GCM.R60Y005</t>
  </si>
  <si>
    <t xml:space="preserve">Závitový zpětný ventil 1"   </t>
  </si>
  <si>
    <t>GCM.R250SX005</t>
  </si>
  <si>
    <t xml:space="preserve">Kulový kohout FF1" s vypouštěním PN 35, T 185 C, chromovaný   </t>
  </si>
  <si>
    <t>722239106</t>
  </si>
  <si>
    <t xml:space="preserve">Montáž armatur vodovodních se dvěma závity  G 2"   </t>
  </si>
  <si>
    <t>GCM.R250X008</t>
  </si>
  <si>
    <t xml:space="preserve">kulový kohout FF2" závitový, páka, voda, mosaz/chrom   </t>
  </si>
  <si>
    <t>GCM.R60Y008</t>
  </si>
  <si>
    <t xml:space="preserve">Závitový zpětný ventil 2"   </t>
  </si>
  <si>
    <t>722262301</t>
  </si>
  <si>
    <t xml:space="preserve">Vodoměr závitový vícevtokový mokroběžný do 40°C G 1"x 105 mm Qn 2,5 m3/h vertikální   </t>
  </si>
  <si>
    <t>998722101</t>
  </si>
  <si>
    <t xml:space="preserve">Přesun hmot tonážní pro vnitřní vodovod v objektech v do 6 m   </t>
  </si>
  <si>
    <t>723</t>
  </si>
  <si>
    <t xml:space="preserve">Zdravotechnika - vnitřní plynovod   </t>
  </si>
  <si>
    <t>73322001</t>
  </si>
  <si>
    <t xml:space="preserve">Napojení na sáv.rozvod   </t>
  </si>
  <si>
    <t>723111202</t>
  </si>
  <si>
    <t xml:space="preserve">Potrubí ocelové závitové černé bezešvé svařované běžné DN 15   </t>
  </si>
  <si>
    <t>723111203</t>
  </si>
  <si>
    <t xml:space="preserve">Potrubí ocelové závitové černé bezešvé svařované běžné DN20   </t>
  </si>
  <si>
    <t>723111204</t>
  </si>
  <si>
    <t xml:space="preserve">Potrubí ocelové závitové černé bezešvé svařované běžné DN25   </t>
  </si>
  <si>
    <t>723150315</t>
  </si>
  <si>
    <t xml:space="preserve">Potrubí ocelové hladké černé bezešvé spojované svařováním tvářené za tepla D 108x4 mm   </t>
  </si>
  <si>
    <t>723150373</t>
  </si>
  <si>
    <t xml:space="preserve">Chránička D 159x4,5 mm   </t>
  </si>
  <si>
    <t>723190252</t>
  </si>
  <si>
    <t xml:space="preserve">Výpustky plynovodní vedení a upevnění DN 20   </t>
  </si>
  <si>
    <t>723190253</t>
  </si>
  <si>
    <t xml:space="preserve">Výpustky plynovodní vedení a upevnění DN 25   </t>
  </si>
  <si>
    <t>723219105</t>
  </si>
  <si>
    <t xml:space="preserve">Montáž armatur plynovodních přírubových DN 100 ostatní typ   </t>
  </si>
  <si>
    <t>723239101</t>
  </si>
  <si>
    <t xml:space="preserve">Montáž armatur plynovodních se dvěma závity G 1/2" ostatní typ   </t>
  </si>
  <si>
    <t>GCM.R951X003</t>
  </si>
  <si>
    <t xml:space="preserve">Kul.kohout, PN42, T 185°C, plnoprůtokový, nikl, 1/2" žlutý   </t>
  </si>
  <si>
    <t>723239102</t>
  </si>
  <si>
    <t xml:space="preserve">Montáž armatur plynovodních se dvěma závity G 3/4 ostatní typ   </t>
  </si>
  <si>
    <t>GCM.R951X004</t>
  </si>
  <si>
    <t xml:space="preserve">Kul.kohout, PN42, T 185°C, plnoprůtokový, nikl, 3/4" žlutý   </t>
  </si>
  <si>
    <t>998723101</t>
  </si>
  <si>
    <t xml:space="preserve">Přesun hmot tonážní pro vnitřní plynovod v objektech v do 6 m   </t>
  </si>
  <si>
    <t>724</t>
  </si>
  <si>
    <t xml:space="preserve">Zdravotechnika - strojní vybavení   </t>
  </si>
  <si>
    <t>724319112</t>
  </si>
  <si>
    <t xml:space="preserve">Montáž nádrže tlakové stojaté o objemu 500 litrů ostatní typ   </t>
  </si>
  <si>
    <t>7240100001</t>
  </si>
  <si>
    <t xml:space="preserve">Stacionární kondenzační zásobníkový ohřívač vody s přímým ohřevem, jmenovitý výkon 31,3 kW, objem nádrže 380 L, třída ErP A, Q=3,1 m3/h   </t>
  </si>
  <si>
    <t>73201001R</t>
  </si>
  <si>
    <t xml:space="preserve">Montáž zařízení pro doplňování   </t>
  </si>
  <si>
    <t>73201002R</t>
  </si>
  <si>
    <t xml:space="preserve">Uvedení do provotu - zařízení pro doplňování   </t>
  </si>
  <si>
    <t>732020001</t>
  </si>
  <si>
    <t xml:space="preserve">Oddělovací člen pro doplňovací systémy Rp1/2", se standartním vodoměrem, max prov.přetlak 10bar, max provoz.teplota 60°C   </t>
  </si>
  <si>
    <t>732020002</t>
  </si>
  <si>
    <t xml:space="preserve">Automatické doplňovací zařízení Rp3/4"x1/2", řídící jednotka, max provoz.přetlak 10bar , max provoz.teplota 90°C   </t>
  </si>
  <si>
    <t>732020003</t>
  </si>
  <si>
    <t xml:space="preserve">Změkčovací zařízení pro dvě patrony, bez náplně, Rp1/2", max provoz.tlak 8bar, max provoz.teplota 40°C, max průtok 360l/h, kapacita 12.000 lx°dH   </t>
  </si>
  <si>
    <t>732020005</t>
  </si>
  <si>
    <t xml:space="preserve">patrona pro změkčování 6.000 lx°dH
   </t>
  </si>
  <si>
    <t>732020004</t>
  </si>
  <si>
    <t xml:space="preserve">sada GH pro měření tvrdosti   </t>
  </si>
  <si>
    <t>732030001</t>
  </si>
  <si>
    <t xml:space="preserve">Automatický změkčovací filtr pro pitnou vodu, řízení objemové elektronické, 3,5m3/h, 300m3x °dH, objem pryskyřice 75l, solná nádoba 200l   </t>
  </si>
  <si>
    <t>732030002</t>
  </si>
  <si>
    <t xml:space="preserve">Mosazný vířivý filtr mechanických nečistot 1“   </t>
  </si>
  <si>
    <t>732030003</t>
  </si>
  <si>
    <t xml:space="preserve">Sada nerezových pancéřových napoj. hadic 600 mm, 1"   </t>
  </si>
  <si>
    <t>732030004</t>
  </si>
  <si>
    <t xml:space="preserve">Modré krycí víko   </t>
  </si>
  <si>
    <t>732030005</t>
  </si>
  <si>
    <t xml:space="preserve">Tabletovaná regenerační sůl 25 kg   </t>
  </si>
  <si>
    <t>732030006</t>
  </si>
  <si>
    <t xml:space="preserve">Oddělovací člen DN 20 s průtokem max. 3,5 m2   </t>
  </si>
  <si>
    <t>732010035R</t>
  </si>
  <si>
    <t xml:space="preserve">Plnění nádoby katexovou pryskyřicí   </t>
  </si>
  <si>
    <t>73201003R</t>
  </si>
  <si>
    <t xml:space="preserve">Montáž zařízení pro změkčování   </t>
  </si>
  <si>
    <t>73201004R</t>
  </si>
  <si>
    <t xml:space="preserve">Uvedení do provotu - zařízení pro změkčování pitné vody   </t>
  </si>
  <si>
    <t>732331133.RFX</t>
  </si>
  <si>
    <t xml:space="preserve">Nádoba tlaková expanzní pro akumulační ohřev TV s membránou závitové připojení PN 1,0 o objemu 18 l   </t>
  </si>
  <si>
    <t>732331777</t>
  </si>
  <si>
    <t xml:space="preserve">Příslušenství k expanzním nádobám bezpečnostní uzávěr G 3/4 k měření tlaku   </t>
  </si>
  <si>
    <t>732429212</t>
  </si>
  <si>
    <t xml:space="preserve">Montáž čerpadla oběhového mokroběžného závitového DN 25   </t>
  </si>
  <si>
    <t>GRS.97993209R</t>
  </si>
  <si>
    <t xml:space="preserve">Čerpadlo teplovodní mokroběžné závitové cirkulační DN25 pro TUV (náhrada za Alpha2 25-40), 1x230V   </t>
  </si>
  <si>
    <t>998724101</t>
  </si>
  <si>
    <t xml:space="preserve">Přesun hmot tonážní pro strojní vybavení v objektech v do 6 m   </t>
  </si>
  <si>
    <t>731</t>
  </si>
  <si>
    <t xml:space="preserve">Ústřední vytápění - kotelny   </t>
  </si>
  <si>
    <t>731244494</t>
  </si>
  <si>
    <t xml:space="preserve">Montáž kotle ocelového závěsného na plyn kondenzačního o výkonu do 50 kW   </t>
  </si>
  <si>
    <t>soubor</t>
  </si>
  <si>
    <t>7310100002</t>
  </si>
  <si>
    <t xml:space="preserve">Závěsný plynový kondenzační kotel, jmenovitý výkon 7,7-42,2kW, hliníkový výměník + CU okruh, Q=4,41m3/h, řízení Opentherm   </t>
  </si>
  <si>
    <t>998731101</t>
  </si>
  <si>
    <t xml:space="preserve">Přesun hmot tonážní pro kotelny v objektech v do 6 m   </t>
  </si>
  <si>
    <t>731a</t>
  </si>
  <si>
    <t xml:space="preserve">Ústřední vytápění - regulace   </t>
  </si>
  <si>
    <t>73122009</t>
  </si>
  <si>
    <t xml:space="preserve">Montáž regulace a uvedení do provozu   </t>
  </si>
  <si>
    <t>73110006</t>
  </si>
  <si>
    <t xml:space="preserve">Měření a regulace kotlové kaskády s protokolem Opentherm - dodávka kompletního systému výrobcem kotlů (regulátory, ovládací panely, kabely, čidla, webový server..)   </t>
  </si>
  <si>
    <t>73110013</t>
  </si>
  <si>
    <t xml:space="preserve">Sada poruchové signalizace kotelny dle ČSN 06 0310 Z2, detekor plynu   </t>
  </si>
  <si>
    <t>732</t>
  </si>
  <si>
    <t xml:space="preserve">Ústřední vytápění - strojovny   </t>
  </si>
  <si>
    <t>7321001R</t>
  </si>
  <si>
    <t xml:space="preserve">Sdružený rozdělovač a sběrač RS KOMBI-M200/0,60MPa, L= 2550mm, fixní stojan 65-200/400, izolace kašírovaná ALU - dodávka a montáž   </t>
  </si>
  <si>
    <t>732100002R</t>
  </si>
  <si>
    <t xml:space="preserve">Vyrovnávač dynamických tlaků přírubový přírubový HVDT IV, příruby DN 100 PN 6, 20 m3/hod vč.izolace - dodávka a montáž   </t>
  </si>
  <si>
    <t>732331626.RFX</t>
  </si>
  <si>
    <t xml:space="preserve">Nádoba tlaková expanzní s membránou závitové připojení PN 0,6 o objemu 500 l   </t>
  </si>
  <si>
    <t>732331778</t>
  </si>
  <si>
    <t xml:space="preserve">Příslušenství k expanzním nádobám bezpečnostní uzávěr G 1 k měření tlaku   </t>
  </si>
  <si>
    <t>732429215</t>
  </si>
  <si>
    <t xml:space="preserve">Montáž čerpadla oběhového mokroběžného závitového DN 32   </t>
  </si>
  <si>
    <t>GRS.979242821R</t>
  </si>
  <si>
    <t xml:space="preserve">Čerpadlo teplovodní mokroběžné závitové oběhové DN32 pro vytápění (náhrada za Wilo Stratos 30/1-8), 1x230V   </t>
  </si>
  <si>
    <t>732429225</t>
  </si>
  <si>
    <t xml:space="preserve">Montáž čerpadla oběhového mokroběžného přírubového DN 50 jednodílné   </t>
  </si>
  <si>
    <t>GRS.97924282R</t>
  </si>
  <si>
    <t xml:space="preserve">Čerpadlo teplovodní mokroběžné přírubové oběhové DN50 pro vytápění (náhrada za Wilo Stratos 50/1-8),1x230V   </t>
  </si>
  <si>
    <t>GRS.979242821</t>
  </si>
  <si>
    <t xml:space="preserve">Čerpadlo teplovodní mokroběžné přírubové oběhové DN50 pro vytápění (náhrada za Wilo Yonos Maxo 50/0,5-8), 1x230V   </t>
  </si>
  <si>
    <t>73422004</t>
  </si>
  <si>
    <t xml:space="preserve">Montáž neutraliz.boxu   </t>
  </si>
  <si>
    <t>73410014</t>
  </si>
  <si>
    <t xml:space="preserve">Neutralizační box kondenzátu do 1500KW   </t>
  </si>
  <si>
    <t>998732101</t>
  </si>
  <si>
    <t xml:space="preserve">Přesun hmot tonážní pro strojovny v objektech v do 6 m   </t>
  </si>
  <si>
    <t>733</t>
  </si>
  <si>
    <t xml:space="preserve">Ústřední vytápění - rozvodné potrubí   </t>
  </si>
  <si>
    <t>733220002</t>
  </si>
  <si>
    <t>733111114</t>
  </si>
  <si>
    <t xml:space="preserve">Potrubí ocelové závitové černé bezešvé běžné v kotelnách nebo strojovnách DN 20   </t>
  </si>
  <si>
    <t>733111115</t>
  </si>
  <si>
    <t xml:space="preserve">Potrubí ocelové závitové černé bezešvé běžné v kotelnách nebo strojovnách DN 25   </t>
  </si>
  <si>
    <t>733111116</t>
  </si>
  <si>
    <t xml:space="preserve">Potrubí ocelové závitové černé bezešvé běžné v kotelnách nebo strojovnách DN 32   </t>
  </si>
  <si>
    <t>733111117</t>
  </si>
  <si>
    <t xml:space="preserve">Potrubí ocelové závitové černé bezešvé běžné v kotelnách nebo strojovnách DN 40   </t>
  </si>
  <si>
    <t>733111118</t>
  </si>
  <si>
    <t xml:space="preserve">Potrubí ocelové závitové černé bezešvé běžné v kotelnách nebo strojovnách DN 50   </t>
  </si>
  <si>
    <t>733121222</t>
  </si>
  <si>
    <t xml:space="preserve">Potrubí ocelové hladké bezešvé v kotelnách nebo strojovnách spojované svařováním D 76x3,2   </t>
  </si>
  <si>
    <t>733121228</t>
  </si>
  <si>
    <t xml:space="preserve">Potrubí ocelové hladké bezešvé v kotelnách nebo strojovnách spojované svařováním D 108x4,0   </t>
  </si>
  <si>
    <t>733190108</t>
  </si>
  <si>
    <t xml:space="preserve">Zkouška těsnosti potrubí ocelové závitové do DN 50   </t>
  </si>
  <si>
    <t>733190232</t>
  </si>
  <si>
    <t xml:space="preserve">Zkouška těsnosti potrubí ocelové hladké přes D 89x5,0 do D 133x5,0   </t>
  </si>
  <si>
    <t>998733101</t>
  </si>
  <si>
    <t xml:space="preserve">Přesun hmot tonážní pro rozvody potrubí v objektech v do 6 m   </t>
  </si>
  <si>
    <t>734</t>
  </si>
  <si>
    <t xml:space="preserve">Ústřední vytápění - armatury   </t>
  </si>
  <si>
    <t>734173218</t>
  </si>
  <si>
    <t xml:space="preserve">Spoj přírubový PN 6/I do 200°C DN 100   </t>
  </si>
  <si>
    <t>734109117</t>
  </si>
  <si>
    <t xml:space="preserve">Montáž armatury přírubové se dvěma přírubami PN 6 DN 100   </t>
  </si>
  <si>
    <t>IVR.J9100100</t>
  </si>
  <si>
    <t xml:space="preserve">Uzavírací klapka DN100 mezipřírubová, voda   </t>
  </si>
  <si>
    <t>734209103</t>
  </si>
  <si>
    <t xml:space="preserve">Montáž armatury závitové s jedním závitem G 1/2   </t>
  </si>
  <si>
    <t>GCM.R608Y013</t>
  </si>
  <si>
    <t xml:space="preserve">Vypouštěcí kul.kohout 1/2", s hadicovou vývodkou a zátkou, PN 10, T 90°C   </t>
  </si>
  <si>
    <t>734209104</t>
  </si>
  <si>
    <t xml:space="preserve">Montáž armatury závitové s jedním závitem G 3/4   </t>
  </si>
  <si>
    <t>GCM.R140Y023</t>
  </si>
  <si>
    <t xml:space="preserve">Pojistný ventil, R140, 3/4"  x 3bar   </t>
  </si>
  <si>
    <t>GCM.R608Y014</t>
  </si>
  <si>
    <t xml:space="preserve">Vypouštěcí kul.kohout 3/4", s hadicovou vývodkou a zátkou, PN10, T 90°C   </t>
  </si>
  <si>
    <t>734209114</t>
  </si>
  <si>
    <t xml:space="preserve">Montáž armatury závitové s dvěma závity G 3/4   </t>
  </si>
  <si>
    <t>GCM.R250X004</t>
  </si>
  <si>
    <t xml:space="preserve">kulový kohout FF3/4" závitový, páka, voda, mosaz/chrom   </t>
  </si>
  <si>
    <t>GCM.R60Y004</t>
  </si>
  <si>
    <t xml:space="preserve">Závitový zpětný ventil 3/4"   </t>
  </si>
  <si>
    <t>734010001</t>
  </si>
  <si>
    <t xml:space="preserve">odlučovač nečistot s magnetem 3/4˝   </t>
  </si>
  <si>
    <t>734209116</t>
  </si>
  <si>
    <t xml:space="preserve">Montáž armatury závitové s dvěma závity G 5/4   </t>
  </si>
  <si>
    <t>GCM.R250X006</t>
  </si>
  <si>
    <t xml:space="preserve">kulový kohout FF1 1/4" závitový, páka, voda, mosaz/chrom   </t>
  </si>
  <si>
    <t>55121200</t>
  </si>
  <si>
    <t xml:space="preserve">Závitový zpětný ventil 5/4"   </t>
  </si>
  <si>
    <t>GCM.R74AY106</t>
  </si>
  <si>
    <t xml:space="preserve">Filtr 2x vnitřní závit, PN30, T 110°C, 5/4"   </t>
  </si>
  <si>
    <t>734209117</t>
  </si>
  <si>
    <t xml:space="preserve">Montáž armatury závitové s dvěma závity G 6/4   </t>
  </si>
  <si>
    <t>GCM.R250X007</t>
  </si>
  <si>
    <t xml:space="preserve">kulový kohout FF1 1/2" závitový, páka, voda, mosaz/chrom   </t>
  </si>
  <si>
    <t>GCM.R60Y007</t>
  </si>
  <si>
    <t xml:space="preserve">Závitový zpětný ventil, 6/4"   </t>
  </si>
  <si>
    <t>GCM.R74AY107</t>
  </si>
  <si>
    <t xml:space="preserve">Filtr 2x vnitřní závit, PN30, T 110°C, 1"1/2   </t>
  </si>
  <si>
    <t>734209118</t>
  </si>
  <si>
    <t xml:space="preserve">Montáž armatury závitové s dvěma závity G 2   </t>
  </si>
  <si>
    <t>GCM.R74AY108</t>
  </si>
  <si>
    <t xml:space="preserve">Filtr 2x vnitřní závit, PN30, T 110°C, 2"   </t>
  </si>
  <si>
    <t>734209126</t>
  </si>
  <si>
    <t xml:space="preserve">Montáž armatury závitové s třemi závity G 5/4   </t>
  </si>
  <si>
    <t>55128853</t>
  </si>
  <si>
    <t xml:space="preserve">ventil DN32 směšovací, vnitřní závit, mosaz, Kvs=16   </t>
  </si>
  <si>
    <t>734209127</t>
  </si>
  <si>
    <t xml:space="preserve">Montáž armatury závitové s třemi závity G 6/4   </t>
  </si>
  <si>
    <t>55128854</t>
  </si>
  <si>
    <t xml:space="preserve">ventil DN40 směšovací, vnitřní závit, mosaz   </t>
  </si>
  <si>
    <t>55128849R1</t>
  </si>
  <si>
    <t xml:space="preserve">servopohon pro směšovací ventil vč. kabelu 1,5 m, 230 V, 30 s, 6 Nm   </t>
  </si>
  <si>
    <t>734419111</t>
  </si>
  <si>
    <t xml:space="preserve">Montáž teploměrů s ochranným pouzdrem nebo pevným stonkem a jímkou   </t>
  </si>
  <si>
    <t>55128903</t>
  </si>
  <si>
    <t xml:space="preserve">teploměr axiální do 120 °C zadní napojení 1/2" s jímkou D 63/dl 150mm   </t>
  </si>
  <si>
    <t>734421102</t>
  </si>
  <si>
    <t xml:space="preserve">Tlakoměr s pevným stonkem,tlak 0-6 bar,podní připojení vč. manom.kohoutu   </t>
  </si>
  <si>
    <t>734424101</t>
  </si>
  <si>
    <t xml:space="preserve">Kondenzační smyčka k přivaření zahnutá PN 250 do 300°C   </t>
  </si>
  <si>
    <t>734494121</t>
  </si>
  <si>
    <t xml:space="preserve">Návarek s metrickým závitem M 20x1,5 délky do 220 mm   </t>
  </si>
  <si>
    <t>734494213</t>
  </si>
  <si>
    <t xml:space="preserve">Návarek s trubkovým závitem G 1/2   </t>
  </si>
  <si>
    <t>998734101</t>
  </si>
  <si>
    <t xml:space="preserve">Přesun hmot tonážní pro armatury v objektech v do 6 m   </t>
  </si>
  <si>
    <t>767</t>
  </si>
  <si>
    <t xml:space="preserve">Konstrukce zámečnické   </t>
  </si>
  <si>
    <t>7670001</t>
  </si>
  <si>
    <t xml:space="preserve">Konstrukce pro uchycení kotlové sestavy   </t>
  </si>
  <si>
    <t>767995111</t>
  </si>
  <si>
    <t xml:space="preserve">Montáž atypických zámečnických konstrukcí hmotnosti do 5 kg   </t>
  </si>
  <si>
    <t>kg</t>
  </si>
  <si>
    <t>76710001</t>
  </si>
  <si>
    <t xml:space="preserve">Ocelové doplňkové konstrukce   </t>
  </si>
  <si>
    <t>998767101</t>
  </si>
  <si>
    <t xml:space="preserve">Přesun hmot tonážní pro zámečnické konstrukce v objektech v do 6 m   </t>
  </si>
  <si>
    <t>783</t>
  </si>
  <si>
    <t xml:space="preserve">Dokončovací práce - nátěry   </t>
  </si>
  <si>
    <t>783614651</t>
  </si>
  <si>
    <t xml:space="preserve">Základní antikorozní jednonásobný syntetický potrubí DN do 50 mm   </t>
  </si>
  <si>
    <t>783614661</t>
  </si>
  <si>
    <t xml:space="preserve">Základní antikorozní jednonásobný syntetický potrubí DN do 100 mm   </t>
  </si>
  <si>
    <t>783615551</t>
  </si>
  <si>
    <t xml:space="preserve">Mezinátěr jednonásobný syntetický nátěr potrubí DN do 50 mm   </t>
  </si>
  <si>
    <t>783615561</t>
  </si>
  <si>
    <t xml:space="preserve">Mezinátěr jednonásobný syntetický nátěr potrubí DN do 100 mm   </t>
  </si>
  <si>
    <t>783617611</t>
  </si>
  <si>
    <t xml:space="preserve">Krycí dvojnásobný syntetický nátěr potrubí DN do 50 mm   </t>
  </si>
  <si>
    <t>783617621</t>
  </si>
  <si>
    <t xml:space="preserve">Krycí jednonásobný syntetický nátěr potrubí DN do 100 mm   </t>
  </si>
  <si>
    <t>Dmtž</t>
  </si>
  <si>
    <t xml:space="preserve">Demontážní práce   </t>
  </si>
  <si>
    <t>005</t>
  </si>
  <si>
    <t xml:space="preserve">Demontáž kotel litinový, vypuštění, rozebrání, odvoz   </t>
  </si>
  <si>
    <t>006</t>
  </si>
  <si>
    <t xml:space="preserve">Demontáž ohřívač, vypuštění, odvoz   </t>
  </si>
  <si>
    <t>007</t>
  </si>
  <si>
    <t xml:space="preserve">Demontáž rozvodu plynu vč.příslušenství, odvoz   </t>
  </si>
  <si>
    <t>008</t>
  </si>
  <si>
    <t xml:space="preserve">Demontáž rozvodu vytápění, odvoz   </t>
  </si>
  <si>
    <t>ost</t>
  </si>
  <si>
    <t xml:space="preserve">Ostatní   </t>
  </si>
  <si>
    <t>003</t>
  </si>
  <si>
    <t xml:space="preserve">Odkouření kotlů - kaskádové odkouření vždy pro 5ks kotlů, vedeno stáv.komínovým tělesem nad střechu objektu, DN 250mm, výška 15,0m   </t>
  </si>
  <si>
    <t>004</t>
  </si>
  <si>
    <t xml:space="preserve">Odkouření ohřívačů - dělené odkouření vedeno stáv.komínovým tělesem nad střechu objektu, DN 80mm, výška 15,0m   </t>
  </si>
  <si>
    <t>001</t>
  </si>
  <si>
    <t xml:space="preserve">Revize komínů, spalinové cesty   </t>
  </si>
  <si>
    <t>002</t>
  </si>
  <si>
    <t xml:space="preserve">Revize tlakových nádob   </t>
  </si>
  <si>
    <t>72322001</t>
  </si>
  <si>
    <t xml:space="preserve">Revize kotelny, provozní řád   </t>
  </si>
  <si>
    <t>73122010</t>
  </si>
  <si>
    <t xml:space="preserve">Topná zkouška   </t>
  </si>
  <si>
    <t>hod</t>
  </si>
  <si>
    <t xml:space="preserve">Svislé a kompletní konstrukce   </t>
  </si>
  <si>
    <t>342272225</t>
  </si>
  <si>
    <t xml:space="preserve">Příčka z pórobetonových hladkých tvárnic na tenkovrstvou maltu tl 100 mm   </t>
  </si>
  <si>
    <t>m2</t>
  </si>
  <si>
    <t xml:space="preserve">Úpravy povrchů, podlahy a osazování výplní   </t>
  </si>
  <si>
    <t>611315421</t>
  </si>
  <si>
    <t xml:space="preserve">Oprava vnitřní vápenné štukové omítky stropů v rozsahu plochy do 10%   </t>
  </si>
  <si>
    <t>611325R</t>
  </si>
  <si>
    <t xml:space="preserve">Zednické práce pří rozvodech   </t>
  </si>
  <si>
    <t>612311141</t>
  </si>
  <si>
    <t xml:space="preserve">Vápenná omítka štuková dvouvrstvá vnitřních stěn nanášená ručně   </t>
  </si>
  <si>
    <t>612315421</t>
  </si>
  <si>
    <t xml:space="preserve">Oprava vnitřní vápenné štukové omítky stěn v rozsahu plochy do 10%   </t>
  </si>
  <si>
    <t>619991011</t>
  </si>
  <si>
    <t xml:space="preserve">Obalení konstrukcí a prvků fólií přilepenou lepící páskou   </t>
  </si>
  <si>
    <t>619995001</t>
  </si>
  <si>
    <t xml:space="preserve">Začištění omítek kolem oken, dveří, podlah nebo obkladů   </t>
  </si>
  <si>
    <t>622142001</t>
  </si>
  <si>
    <t xml:space="preserve">Potažení vnějších stěn sklovláknitým pletivem vtlačeným do tenkovrstvé hmoty   </t>
  </si>
  <si>
    <t>622321101</t>
  </si>
  <si>
    <t xml:space="preserve">Vápenocementová omítka hrubá jednovrstvá nezatřená vnějších stěn nanášená ručně   </t>
  </si>
  <si>
    <t>622531011</t>
  </si>
  <si>
    <t xml:space="preserve">Tenkovrstvá silikonová zrnitá omítka tl. 1,5 mm včetně penetrace vnějších stěn   </t>
  </si>
  <si>
    <t>629991001</t>
  </si>
  <si>
    <t xml:space="preserve">Zakrytí podélných ploch fólií volně položenou   </t>
  </si>
  <si>
    <t>632455551</t>
  </si>
  <si>
    <t xml:space="preserve">Potěr perlitocementový tl do 50 mm   </t>
  </si>
  <si>
    <t>642944121</t>
  </si>
  <si>
    <t xml:space="preserve">Osazování ocelových zárubní dodatečné pl do 2,5 m2   </t>
  </si>
  <si>
    <t>55331713</t>
  </si>
  <si>
    <t xml:space="preserve">zárubeň dvoukřídlá ocelová pro dodatečnou montáž tl stěny 75-100mm rozměru 1250/1970, 2100mm   </t>
  </si>
  <si>
    <t>9</t>
  </si>
  <si>
    <t xml:space="preserve">Ostatní konstrukce a práce, bourání   </t>
  </si>
  <si>
    <t>941211111</t>
  </si>
  <si>
    <t xml:space="preserve">Montáž lešení řadového rámového lehkého zatížení do 200 kg/m2 š do 0,9 m v do 10 m   </t>
  </si>
  <si>
    <t>941211211</t>
  </si>
  <si>
    <t xml:space="preserve">Příplatek k lešení řadovému rámovému lehkému š 0,9 m v do 25 m za první a ZKD den použití   </t>
  </si>
  <si>
    <t>941211811</t>
  </si>
  <si>
    <t xml:space="preserve">Demontáž lešení řadového rámového lehkého zatížení do 200 kg/m2 š do 0,9 m v do 10 m   </t>
  </si>
  <si>
    <t>965042141</t>
  </si>
  <si>
    <t xml:space="preserve">Bourání podkladů pod dlažby nebo mazanin betonových nebo z litého asfaltu tl do 100 mm pl přes 4 m2   </t>
  </si>
  <si>
    <t>m3</t>
  </si>
  <si>
    <t>965081223</t>
  </si>
  <si>
    <t xml:space="preserve">Bourání podlah z dlaždic keramických nebo xylolitových tl přes 10 mm plochy přes 1 m2   </t>
  </si>
  <si>
    <t>978015391</t>
  </si>
  <si>
    <t xml:space="preserve">Otlučení (osekání) vnější vápenné nebo vápenocementové omítky stupně členitosti 1 a 2 do 100%   </t>
  </si>
  <si>
    <t>978059541</t>
  </si>
  <si>
    <t xml:space="preserve">Odsekání a odebrání obkladů stěn z vnitřních obkládaček plochy přes 1 m2   </t>
  </si>
  <si>
    <t>997</t>
  </si>
  <si>
    <t xml:space="preserve">Přesun sutě   </t>
  </si>
  <si>
    <t>997013214</t>
  </si>
  <si>
    <t xml:space="preserve">Vnitrostaveništní doprava suti a vybouraných hmot pro budovy v do 15 m ručně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</si>
  <si>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</si>
  <si>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</si>
  <si>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</si>
  <si>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</si>
  <si>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997013601</t>
  </si>
  <si>
    <t xml:space="preserve">Poplatek za uložení na skládce (skládkovné) stavebního odpadu betonového kód odpadu 17 01 01   </t>
  </si>
  <si>
    <t>998</t>
  </si>
  <si>
    <t xml:space="preserve">Přesun hmot   </t>
  </si>
  <si>
    <t>998018001</t>
  </si>
  <si>
    <t xml:space="preserve">Přesun hmot ruční pro budovy v do 6 m   </t>
  </si>
  <si>
    <t>741</t>
  </si>
  <si>
    <t xml:space="preserve">Elektroinstalace - silnoproud   </t>
  </si>
  <si>
    <t>7410012</t>
  </si>
  <si>
    <t xml:space="preserve">Elektromontáže   </t>
  </si>
  <si>
    <t>kpl</t>
  </si>
  <si>
    <t>766</t>
  </si>
  <si>
    <t xml:space="preserve">Konstrukce truhlářské   </t>
  </si>
  <si>
    <t>766622126</t>
  </si>
  <si>
    <t xml:space="preserve">Montáž plastových oken plochy přes 1 m2 otevíravých výšky do 2,5 m s rámem do dřevěné kce   </t>
  </si>
  <si>
    <t>61140051</t>
  </si>
  <si>
    <t xml:space="preserve">okno plastové otevíravé/sklopné dvojsklo   </t>
  </si>
  <si>
    <t>76664113R</t>
  </si>
  <si>
    <t xml:space="preserve">Montáž  dveří vstupních   </t>
  </si>
  <si>
    <t>61140057</t>
  </si>
  <si>
    <t xml:space="preserve">dveře plastové vchodové   </t>
  </si>
  <si>
    <t>766660011</t>
  </si>
  <si>
    <t xml:space="preserve">Montáž dveřních křídel otvíravých dvoukřídlových š do 1,45 m do ocelové zárubně   </t>
  </si>
  <si>
    <t>61160328R</t>
  </si>
  <si>
    <t xml:space="preserve">dveře jednokřídlé dřevěné plné 1250-1450x1970mm (vč. kování )   </t>
  </si>
  <si>
    <t>998766101</t>
  </si>
  <si>
    <t xml:space="preserve">Přesun hmot tonážní pro konstrukce truhlářské v objektech v do 6 m   </t>
  </si>
  <si>
    <t>771</t>
  </si>
  <si>
    <t xml:space="preserve">Podlahy z dlaždic   </t>
  </si>
  <si>
    <t>771121011</t>
  </si>
  <si>
    <t xml:space="preserve">Nátěr penetrační na podlahu   </t>
  </si>
  <si>
    <t>771474112</t>
  </si>
  <si>
    <t xml:space="preserve">Montáž soklů z dlaždic keramických rovných flexibilní lepidlo v do 90 mm   </t>
  </si>
  <si>
    <t>LSS.TAA26069</t>
  </si>
  <si>
    <t xml:space="preserve">dlaždice TAURUS   </t>
  </si>
  <si>
    <t>771574112</t>
  </si>
  <si>
    <t xml:space="preserve">Montáž podlah keramických hladkých lepených flexibilním lepidlem do 12 ks/ m2   </t>
  </si>
  <si>
    <t>998771101</t>
  </si>
  <si>
    <t xml:space="preserve">Přesun hmot tonážní pro podlahy z dlaždic v objektech v do 6 m   </t>
  </si>
  <si>
    <t>784</t>
  </si>
  <si>
    <t xml:space="preserve">Dokončovací práce - malby a tapety   </t>
  </si>
  <si>
    <t>78401R</t>
  </si>
  <si>
    <t xml:space="preserve">malířské práce   </t>
  </si>
  <si>
    <t xml:space="preserve">Celkem bez DPH </t>
  </si>
  <si>
    <t>Ústřední vytápění - odkouření</t>
  </si>
  <si>
    <t>Stavební úpravy kotelny, elektro</t>
  </si>
  <si>
    <t>Strojně technologická část kotelny</t>
  </si>
  <si>
    <t>Stavba:   Rekonstrukce kotelny Zámek, Nové Hvězdlice</t>
  </si>
  <si>
    <t>VÝKAZ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</si>
</sst>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,##0.00_ ;\-#,##0.00\ "/>
    <numFmt numFmtId="166" formatCode="0.0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0"/>
      <color indexed="18"/>
      <name val="Arial CE"/>
      <family val="0"/>
    </font>
    <font>
      <i/>
      <sz val="8"/>
      <name val="Arial CE"/>
      <family val="2"/>
    </font>
    <font>
      <b/>
      <sz val="12"/>
      <color indexed="18"/>
      <name val="Arial CE"/>
      <family val="2"/>
    </font>
    <font>
      <sz val="12"/>
      <name val="MS Sans Serif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right"/>
    </xf>
    <xf numFmtId="39" fontId="5" fillId="0" borderId="10" xfId="0" applyNumberFormat="1" applyFont="1" applyBorder="1" applyAlignment="1">
      <alignment horizontal="right"/>
    </xf>
    <xf numFmtId="3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3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right"/>
    </xf>
    <xf numFmtId="39" fontId="5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2" fillId="0" borderId="0" xfId="0" applyFont="1" applyAlignment="1" applyProtection="1">
      <alignment horizontal="left"/>
      <protection/>
    </xf>
    <xf numFmtId="39" fontId="5" fillId="0" borderId="10" xfId="0" applyNumberFormat="1" applyFont="1" applyBorder="1" applyAlignment="1">
      <alignment horizontal="right" vertical="center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1"/>
  <sheetViews>
    <sheetView showGridLines="0" tabSelected="1" zoomScale="145" zoomScaleNormal="145" zoomScalePageLayoutView="0" workbookViewId="0" topLeftCell="A1">
      <selection activeCell="A2" sqref="A2"/>
    </sheetView>
  </sheetViews>
  <sheetFormatPr defaultColWidth="10.5" defaultRowHeight="12" customHeight="1"/>
  <cols>
    <col min="1" max="1" width="4.66015625" style="2" customWidth="1"/>
    <col min="2" max="2" width="17.5" style="3" customWidth="1"/>
    <col min="3" max="3" width="62.83203125" style="3" customWidth="1"/>
    <col min="4" max="4" width="6.83203125" style="3" customWidth="1"/>
    <col min="5" max="5" width="11.33203125" style="4" customWidth="1"/>
    <col min="6" max="6" width="13.33203125" style="5" customWidth="1"/>
    <col min="7" max="7" width="18.83203125" style="5" customWidth="1"/>
    <col min="8" max="16384" width="10.5" style="1" customWidth="1"/>
  </cols>
  <sheetData>
    <row r="1" spans="1:7" s="6" customFormat="1" ht="27.75" customHeight="1">
      <c r="A1" s="49" t="s">
        <v>454</v>
      </c>
      <c r="B1" s="49"/>
      <c r="C1" s="49"/>
      <c r="D1" s="49"/>
      <c r="E1" s="49"/>
      <c r="F1" s="49"/>
      <c r="G1" s="49"/>
    </row>
    <row r="2" spans="1:7" s="6" customFormat="1" ht="12.75" customHeight="1">
      <c r="A2" s="37" t="s">
        <v>453</v>
      </c>
      <c r="B2" s="7"/>
      <c r="C2" s="7"/>
      <c r="D2" s="7"/>
      <c r="E2" s="7"/>
      <c r="F2" s="7"/>
      <c r="G2" s="7"/>
    </row>
    <row r="3" spans="1:7" s="6" customFormat="1" ht="6.75" customHeight="1">
      <c r="A3" s="8"/>
      <c r="B3" s="9"/>
      <c r="C3" s="10"/>
      <c r="D3" s="9"/>
      <c r="E3" s="11"/>
      <c r="F3" s="12"/>
      <c r="G3" s="12"/>
    </row>
    <row r="4" spans="1:7" s="6" customFormat="1" ht="12.75" customHeight="1">
      <c r="A4" s="13" t="s">
        <v>0</v>
      </c>
      <c r="B4" s="13"/>
      <c r="C4" s="13"/>
      <c r="D4" s="13"/>
      <c r="E4" s="13"/>
      <c r="F4" s="13"/>
      <c r="G4" s="13"/>
    </row>
    <row r="5" spans="1:7" s="6" customFormat="1" ht="12.75" customHeight="1">
      <c r="A5" s="13" t="s">
        <v>1</v>
      </c>
      <c r="B5" s="13"/>
      <c r="C5" s="13"/>
      <c r="D5" s="13"/>
      <c r="E5" s="13"/>
      <c r="F5" s="13"/>
      <c r="G5" s="13"/>
    </row>
    <row r="6" spans="1:7" s="6" customFormat="1" ht="12.75" customHeight="1">
      <c r="A6" s="13" t="s">
        <v>2</v>
      </c>
      <c r="B6" s="14"/>
      <c r="C6" s="14"/>
      <c r="D6" s="14"/>
      <c r="E6" s="15"/>
      <c r="F6" s="16"/>
      <c r="G6" s="13"/>
    </row>
    <row r="7" spans="1:7" s="6" customFormat="1" ht="6.75" customHeight="1">
      <c r="A7" s="17"/>
      <c r="B7" s="17"/>
      <c r="C7" s="17"/>
      <c r="D7" s="17"/>
      <c r="E7" s="17"/>
      <c r="F7" s="17"/>
      <c r="G7" s="17"/>
    </row>
    <row r="8" spans="1:7" s="6" customFormat="1" ht="28.5" customHeight="1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</row>
    <row r="9" spans="1:7" s="6" customFormat="1" ht="12.75" customHeight="1" hidden="1">
      <c r="A9" s="18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</row>
    <row r="10" spans="1:7" s="44" customFormat="1" ht="30.75" customHeight="1">
      <c r="A10" s="39"/>
      <c r="B10" s="40"/>
      <c r="C10" s="40" t="s">
        <v>451</v>
      </c>
      <c r="D10" s="40"/>
      <c r="E10" s="41"/>
      <c r="F10" s="42"/>
      <c r="G10" s="42">
        <f>SUM(G12,G14:G26,G28:G34,G36:G40,G42,G44,G46:G52,G54:G59,G61)</f>
        <v>0</v>
      </c>
    </row>
    <row r="11" spans="1:7" s="6" customFormat="1" ht="28.5" customHeight="1">
      <c r="A11" s="19"/>
      <c r="B11" s="20" t="s">
        <v>12</v>
      </c>
      <c r="C11" s="20" t="s">
        <v>350</v>
      </c>
      <c r="D11" s="20"/>
      <c r="E11" s="21"/>
      <c r="F11" s="22"/>
      <c r="G11" s="22">
        <f>SUM(G12)</f>
        <v>0</v>
      </c>
    </row>
    <row r="12" spans="1:7" s="6" customFormat="1" ht="15" customHeight="1">
      <c r="A12" s="23">
        <v>1</v>
      </c>
      <c r="B12" s="24" t="s">
        <v>351</v>
      </c>
      <c r="C12" s="24" t="s">
        <v>352</v>
      </c>
      <c r="D12" s="24" t="s">
        <v>353</v>
      </c>
      <c r="E12" s="25">
        <v>22.2</v>
      </c>
      <c r="F12" s="26"/>
      <c r="G12" s="38">
        <f>ROUND(F12*E12,2)</f>
        <v>0</v>
      </c>
    </row>
    <row r="13" spans="1:7" s="6" customFormat="1" ht="28.5" customHeight="1">
      <c r="A13" s="19"/>
      <c r="B13" s="20" t="s">
        <v>15</v>
      </c>
      <c r="C13" s="20" t="s">
        <v>354</v>
      </c>
      <c r="D13" s="20"/>
      <c r="E13" s="21"/>
      <c r="F13" s="22"/>
      <c r="G13" s="22">
        <f>SUM(G14:G26)</f>
        <v>0</v>
      </c>
    </row>
    <row r="14" spans="1:7" s="6" customFormat="1" ht="15" customHeight="1">
      <c r="A14" s="23">
        <f>A12+1</f>
        <v>2</v>
      </c>
      <c r="B14" s="24" t="s">
        <v>355</v>
      </c>
      <c r="C14" s="24" t="s">
        <v>356</v>
      </c>
      <c r="D14" s="24" t="s">
        <v>353</v>
      </c>
      <c r="E14" s="25">
        <v>70.2</v>
      </c>
      <c r="F14" s="26"/>
      <c r="G14" s="38">
        <f>ROUND(F14*E14,2)</f>
        <v>0</v>
      </c>
    </row>
    <row r="15" spans="1:7" s="6" customFormat="1" ht="15" customHeight="1">
      <c r="A15" s="23">
        <f>A14+1</f>
        <v>3</v>
      </c>
      <c r="B15" s="24" t="s">
        <v>357</v>
      </c>
      <c r="C15" s="24" t="s">
        <v>358</v>
      </c>
      <c r="D15" s="24" t="s">
        <v>349</v>
      </c>
      <c r="E15" s="25">
        <v>76</v>
      </c>
      <c r="F15" s="26"/>
      <c r="G15" s="38">
        <f aca="true" t="shared" si="0" ref="G15:G26">ROUND(F15*E15,2)</f>
        <v>0</v>
      </c>
    </row>
    <row r="16" spans="1:7" s="6" customFormat="1" ht="15" customHeight="1">
      <c r="A16" s="23">
        <f aca="true" t="shared" si="1" ref="A16:A78">A15+1</f>
        <v>4</v>
      </c>
      <c r="B16" s="24" t="s">
        <v>359</v>
      </c>
      <c r="C16" s="24" t="s">
        <v>360</v>
      </c>
      <c r="D16" s="24" t="s">
        <v>353</v>
      </c>
      <c r="E16" s="25">
        <v>44.4</v>
      </c>
      <c r="F16" s="26"/>
      <c r="G16" s="38">
        <f t="shared" si="0"/>
        <v>0</v>
      </c>
    </row>
    <row r="17" spans="1:7" s="6" customFormat="1" ht="15" customHeight="1">
      <c r="A17" s="23">
        <f t="shared" si="1"/>
        <v>5</v>
      </c>
      <c r="B17" s="24" t="s">
        <v>361</v>
      </c>
      <c r="C17" s="24" t="s">
        <v>362</v>
      </c>
      <c r="D17" s="24" t="s">
        <v>353</v>
      </c>
      <c r="E17" s="25">
        <v>127.44</v>
      </c>
      <c r="F17" s="26"/>
      <c r="G17" s="38">
        <f t="shared" si="0"/>
        <v>0</v>
      </c>
    </row>
    <row r="18" spans="1:7" s="6" customFormat="1" ht="15" customHeight="1">
      <c r="A18" s="23">
        <f t="shared" si="1"/>
        <v>6</v>
      </c>
      <c r="B18" s="24" t="s">
        <v>363</v>
      </c>
      <c r="C18" s="24" t="s">
        <v>364</v>
      </c>
      <c r="D18" s="24" t="s">
        <v>353</v>
      </c>
      <c r="E18" s="25">
        <v>65</v>
      </c>
      <c r="F18" s="26"/>
      <c r="G18" s="38">
        <f t="shared" si="0"/>
        <v>0</v>
      </c>
    </row>
    <row r="19" spans="1:7" s="6" customFormat="1" ht="15" customHeight="1">
      <c r="A19" s="23">
        <f t="shared" si="1"/>
        <v>7</v>
      </c>
      <c r="B19" s="24" t="s">
        <v>365</v>
      </c>
      <c r="C19" s="24" t="s">
        <v>366</v>
      </c>
      <c r="D19" s="24" t="s">
        <v>21</v>
      </c>
      <c r="E19" s="25">
        <v>47.4</v>
      </c>
      <c r="F19" s="26"/>
      <c r="G19" s="38">
        <f t="shared" si="0"/>
        <v>0</v>
      </c>
    </row>
    <row r="20" spans="1:7" s="6" customFormat="1" ht="15" customHeight="1">
      <c r="A20" s="23">
        <f t="shared" si="1"/>
        <v>8</v>
      </c>
      <c r="B20" s="24" t="s">
        <v>367</v>
      </c>
      <c r="C20" s="24" t="s">
        <v>368</v>
      </c>
      <c r="D20" s="24" t="s">
        <v>353</v>
      </c>
      <c r="E20" s="25">
        <v>148.953</v>
      </c>
      <c r="F20" s="26"/>
      <c r="G20" s="38">
        <f t="shared" si="0"/>
        <v>0</v>
      </c>
    </row>
    <row r="21" spans="1:7" s="6" customFormat="1" ht="22.5">
      <c r="A21" s="23">
        <f t="shared" si="1"/>
        <v>9</v>
      </c>
      <c r="B21" s="24" t="s">
        <v>369</v>
      </c>
      <c r="C21" s="24" t="s">
        <v>370</v>
      </c>
      <c r="D21" s="24" t="s">
        <v>353</v>
      </c>
      <c r="E21" s="25">
        <v>148.953</v>
      </c>
      <c r="F21" s="26"/>
      <c r="G21" s="38">
        <f t="shared" si="0"/>
        <v>0</v>
      </c>
    </row>
    <row r="22" spans="1:7" s="6" customFormat="1" ht="15" customHeight="1">
      <c r="A22" s="23">
        <f t="shared" si="1"/>
        <v>10</v>
      </c>
      <c r="B22" s="24" t="s">
        <v>371</v>
      </c>
      <c r="C22" s="24" t="s">
        <v>372</v>
      </c>
      <c r="D22" s="24" t="s">
        <v>353</v>
      </c>
      <c r="E22" s="25">
        <v>148.953</v>
      </c>
      <c r="F22" s="26"/>
      <c r="G22" s="38">
        <f t="shared" si="0"/>
        <v>0</v>
      </c>
    </row>
    <row r="23" spans="1:7" s="6" customFormat="1" ht="15" customHeight="1">
      <c r="A23" s="23">
        <f t="shared" si="1"/>
        <v>11</v>
      </c>
      <c r="B23" s="24" t="s">
        <v>373</v>
      </c>
      <c r="C23" s="24" t="s">
        <v>374</v>
      </c>
      <c r="D23" s="24" t="s">
        <v>353</v>
      </c>
      <c r="E23" s="25">
        <v>76</v>
      </c>
      <c r="F23" s="26"/>
      <c r="G23" s="38">
        <f t="shared" si="0"/>
        <v>0</v>
      </c>
    </row>
    <row r="24" spans="1:7" s="6" customFormat="1" ht="15" customHeight="1">
      <c r="A24" s="23">
        <f t="shared" si="1"/>
        <v>12</v>
      </c>
      <c r="B24" s="24" t="s">
        <v>375</v>
      </c>
      <c r="C24" s="24" t="s">
        <v>376</v>
      </c>
      <c r="D24" s="24" t="s">
        <v>353</v>
      </c>
      <c r="E24" s="25">
        <v>69</v>
      </c>
      <c r="F24" s="26"/>
      <c r="G24" s="38">
        <f t="shared" si="0"/>
        <v>0</v>
      </c>
    </row>
    <row r="25" spans="1:7" s="6" customFormat="1" ht="15" customHeight="1">
      <c r="A25" s="23">
        <f t="shared" si="1"/>
        <v>13</v>
      </c>
      <c r="B25" s="24" t="s">
        <v>377</v>
      </c>
      <c r="C25" s="24" t="s">
        <v>378</v>
      </c>
      <c r="D25" s="24" t="s">
        <v>45</v>
      </c>
      <c r="E25" s="25">
        <v>1</v>
      </c>
      <c r="F25" s="26"/>
      <c r="G25" s="38">
        <f t="shared" si="0"/>
        <v>0</v>
      </c>
    </row>
    <row r="26" spans="1:7" s="31" customFormat="1" ht="27" customHeight="1">
      <c r="A26" s="27">
        <f t="shared" si="1"/>
        <v>14</v>
      </c>
      <c r="B26" s="28" t="s">
        <v>379</v>
      </c>
      <c r="C26" s="28" t="s">
        <v>380</v>
      </c>
      <c r="D26" s="28" t="s">
        <v>45</v>
      </c>
      <c r="E26" s="29">
        <v>1</v>
      </c>
      <c r="F26" s="30"/>
      <c r="G26" s="38">
        <f t="shared" si="0"/>
        <v>0</v>
      </c>
    </row>
    <row r="27" spans="1:7" s="6" customFormat="1" ht="28.5" customHeight="1">
      <c r="A27" s="19"/>
      <c r="B27" s="20" t="s">
        <v>381</v>
      </c>
      <c r="C27" s="20" t="s">
        <v>382</v>
      </c>
      <c r="D27" s="20"/>
      <c r="E27" s="21"/>
      <c r="F27" s="22"/>
      <c r="G27" s="22">
        <f>SUM(G28:G34)</f>
        <v>0</v>
      </c>
    </row>
    <row r="28" spans="1:7" s="6" customFormat="1" ht="27" customHeight="1">
      <c r="A28" s="23">
        <v>15</v>
      </c>
      <c r="B28" s="24" t="s">
        <v>383</v>
      </c>
      <c r="C28" s="24" t="s">
        <v>384</v>
      </c>
      <c r="D28" s="24" t="s">
        <v>353</v>
      </c>
      <c r="E28" s="25">
        <v>171.088</v>
      </c>
      <c r="F28" s="26"/>
      <c r="G28" s="38">
        <f>ROUND(F28*E28,2)</f>
        <v>0</v>
      </c>
    </row>
    <row r="29" spans="1:7" s="6" customFormat="1" ht="24" customHeight="1">
      <c r="A29" s="23">
        <f t="shared" si="1"/>
        <v>16</v>
      </c>
      <c r="B29" s="24" t="s">
        <v>385</v>
      </c>
      <c r="C29" s="24" t="s">
        <v>386</v>
      </c>
      <c r="D29" s="24" t="s">
        <v>353</v>
      </c>
      <c r="E29" s="25">
        <v>5132.64</v>
      </c>
      <c r="F29" s="26"/>
      <c r="G29" s="38">
        <f aca="true" t="shared" si="2" ref="G29:G34">ROUND(F29*E29,2)</f>
        <v>0</v>
      </c>
    </row>
    <row r="30" spans="1:7" s="6" customFormat="1" ht="24" customHeight="1">
      <c r="A30" s="23">
        <f t="shared" si="1"/>
        <v>17</v>
      </c>
      <c r="B30" s="24" t="s">
        <v>387</v>
      </c>
      <c r="C30" s="24" t="s">
        <v>388</v>
      </c>
      <c r="D30" s="24" t="s">
        <v>353</v>
      </c>
      <c r="E30" s="25">
        <v>171.088</v>
      </c>
      <c r="F30" s="26"/>
      <c r="G30" s="38">
        <f t="shared" si="2"/>
        <v>0</v>
      </c>
    </row>
    <row r="31" spans="1:7" s="6" customFormat="1" ht="24" customHeight="1">
      <c r="A31" s="23">
        <f t="shared" si="1"/>
        <v>18</v>
      </c>
      <c r="B31" s="24" t="s">
        <v>389</v>
      </c>
      <c r="C31" s="24" t="s">
        <v>390</v>
      </c>
      <c r="D31" s="24" t="s">
        <v>391</v>
      </c>
      <c r="E31" s="25">
        <v>0.84</v>
      </c>
      <c r="F31" s="26"/>
      <c r="G31" s="38">
        <f t="shared" si="2"/>
        <v>0</v>
      </c>
    </row>
    <row r="32" spans="1:7" s="6" customFormat="1" ht="24" customHeight="1">
      <c r="A32" s="23">
        <f t="shared" si="1"/>
        <v>19</v>
      </c>
      <c r="B32" s="24" t="s">
        <v>392</v>
      </c>
      <c r="C32" s="24" t="s">
        <v>393</v>
      </c>
      <c r="D32" s="24" t="s">
        <v>353</v>
      </c>
      <c r="E32" s="25">
        <v>69</v>
      </c>
      <c r="F32" s="26"/>
      <c r="G32" s="38">
        <f t="shared" si="2"/>
        <v>0</v>
      </c>
    </row>
    <row r="33" spans="1:7" s="6" customFormat="1" ht="24" customHeight="1">
      <c r="A33" s="23">
        <f t="shared" si="1"/>
        <v>20</v>
      </c>
      <c r="B33" s="24" t="s">
        <v>394</v>
      </c>
      <c r="C33" s="24" t="s">
        <v>395</v>
      </c>
      <c r="D33" s="24" t="s">
        <v>353</v>
      </c>
      <c r="E33" s="25">
        <v>148.953</v>
      </c>
      <c r="F33" s="26"/>
      <c r="G33" s="38">
        <f t="shared" si="2"/>
        <v>0</v>
      </c>
    </row>
    <row r="34" spans="1:7" s="6" customFormat="1" ht="15" customHeight="1">
      <c r="A34" s="23">
        <f t="shared" si="1"/>
        <v>21</v>
      </c>
      <c r="B34" s="24" t="s">
        <v>396</v>
      </c>
      <c r="C34" s="24" t="s">
        <v>397</v>
      </c>
      <c r="D34" s="24" t="s">
        <v>353</v>
      </c>
      <c r="E34" s="25">
        <v>38.5</v>
      </c>
      <c r="F34" s="26"/>
      <c r="G34" s="38">
        <f t="shared" si="2"/>
        <v>0</v>
      </c>
    </row>
    <row r="35" spans="1:7" s="6" customFormat="1" ht="28.5" customHeight="1">
      <c r="A35" s="19"/>
      <c r="B35" s="20" t="s">
        <v>398</v>
      </c>
      <c r="C35" s="20" t="s">
        <v>399</v>
      </c>
      <c r="D35" s="20"/>
      <c r="E35" s="21"/>
      <c r="F35" s="22"/>
      <c r="G35" s="22">
        <f>SUM(G36:G40)</f>
        <v>0</v>
      </c>
    </row>
    <row r="36" spans="1:7" s="6" customFormat="1" ht="15" customHeight="1">
      <c r="A36" s="23">
        <v>22</v>
      </c>
      <c r="B36" s="24" t="s">
        <v>400</v>
      </c>
      <c r="C36" s="24" t="s">
        <v>401</v>
      </c>
      <c r="D36" s="24" t="s">
        <v>40</v>
      </c>
      <c r="E36" s="25">
        <v>17.187</v>
      </c>
      <c r="F36" s="26"/>
      <c r="G36" s="38">
        <f>ROUND(F36*E36,2)</f>
        <v>0</v>
      </c>
    </row>
    <row r="37" spans="1:7" s="6" customFormat="1" ht="24" customHeight="1">
      <c r="A37" s="23">
        <f t="shared" si="1"/>
        <v>23</v>
      </c>
      <c r="B37" s="24" t="s">
        <v>402</v>
      </c>
      <c r="C37" s="24" t="s">
        <v>403</v>
      </c>
      <c r="D37" s="24" t="s">
        <v>40</v>
      </c>
      <c r="E37" s="25">
        <v>17.187</v>
      </c>
      <c r="F37" s="26"/>
      <c r="G37" s="38">
        <f>ROUND(F37*E37,2)</f>
        <v>0</v>
      </c>
    </row>
    <row r="38" spans="1:7" s="6" customFormat="1" ht="15" customHeight="1">
      <c r="A38" s="23">
        <f t="shared" si="1"/>
        <v>24</v>
      </c>
      <c r="B38" s="24" t="s">
        <v>404</v>
      </c>
      <c r="C38" s="24" t="s">
        <v>405</v>
      </c>
      <c r="D38" s="24" t="s">
        <v>40</v>
      </c>
      <c r="E38" s="25">
        <v>85.935</v>
      </c>
      <c r="F38" s="26"/>
      <c r="G38" s="38">
        <f>ROUND(F38*E38,2)</f>
        <v>0</v>
      </c>
    </row>
    <row r="39" spans="1:7" s="6" customFormat="1" ht="24" customHeight="1">
      <c r="A39" s="23">
        <f t="shared" si="1"/>
        <v>25</v>
      </c>
      <c r="B39" s="24" t="s">
        <v>406</v>
      </c>
      <c r="C39" s="24" t="s">
        <v>407</v>
      </c>
      <c r="D39" s="24" t="s">
        <v>40</v>
      </c>
      <c r="E39" s="25">
        <v>1.344</v>
      </c>
      <c r="F39" s="26"/>
      <c r="G39" s="38">
        <f>ROUND(F39*E39,2)</f>
        <v>0</v>
      </c>
    </row>
    <row r="40" spans="1:7" s="6" customFormat="1" ht="24" customHeight="1">
      <c r="A40" s="23">
        <f t="shared" si="1"/>
        <v>26</v>
      </c>
      <c r="B40" s="24" t="s">
        <v>406</v>
      </c>
      <c r="C40" s="24" t="s">
        <v>407</v>
      </c>
      <c r="D40" s="24" t="s">
        <v>40</v>
      </c>
      <c r="E40" s="25">
        <v>47.4</v>
      </c>
      <c r="F40" s="26"/>
      <c r="G40" s="38">
        <f>ROUND(F40*E40,2)</f>
        <v>0</v>
      </c>
    </row>
    <row r="41" spans="1:7" s="6" customFormat="1" ht="28.5" customHeight="1">
      <c r="A41" s="19"/>
      <c r="B41" s="20" t="s">
        <v>408</v>
      </c>
      <c r="C41" s="20" t="s">
        <v>409</v>
      </c>
      <c r="D41" s="20"/>
      <c r="E41" s="21"/>
      <c r="F41" s="22"/>
      <c r="G41" s="22">
        <f>SUM(G42)</f>
        <v>0</v>
      </c>
    </row>
    <row r="42" spans="1:7" s="6" customFormat="1" ht="15" customHeight="1">
      <c r="A42" s="23">
        <v>27</v>
      </c>
      <c r="B42" s="24" t="s">
        <v>410</v>
      </c>
      <c r="C42" s="24" t="s">
        <v>411</v>
      </c>
      <c r="D42" s="24" t="s">
        <v>40</v>
      </c>
      <c r="E42" s="25">
        <v>12.922</v>
      </c>
      <c r="F42" s="26"/>
      <c r="G42" s="38">
        <f>ROUND(F42*E42,2)</f>
        <v>0</v>
      </c>
    </row>
    <row r="43" spans="1:7" s="6" customFormat="1" ht="28.5" customHeight="1">
      <c r="A43" s="19"/>
      <c r="B43" s="20" t="s">
        <v>412</v>
      </c>
      <c r="C43" s="20" t="s">
        <v>413</v>
      </c>
      <c r="D43" s="20"/>
      <c r="E43" s="21"/>
      <c r="F43" s="22"/>
      <c r="G43" s="22">
        <f>SUM(G44)</f>
        <v>0</v>
      </c>
    </row>
    <row r="44" spans="1:7" s="6" customFormat="1" ht="15" customHeight="1">
      <c r="A44" s="23">
        <v>28</v>
      </c>
      <c r="B44" s="24" t="s">
        <v>414</v>
      </c>
      <c r="C44" s="24" t="s">
        <v>415</v>
      </c>
      <c r="D44" s="24" t="s">
        <v>416</v>
      </c>
      <c r="E44" s="25">
        <v>1</v>
      </c>
      <c r="F44" s="26"/>
      <c r="G44" s="38">
        <f>ROUND(F44*E44,2)</f>
        <v>0</v>
      </c>
    </row>
    <row r="45" spans="1:7" s="6" customFormat="1" ht="28.5" customHeight="1">
      <c r="A45" s="19"/>
      <c r="B45" s="20" t="s">
        <v>417</v>
      </c>
      <c r="C45" s="20" t="s">
        <v>418</v>
      </c>
      <c r="D45" s="20"/>
      <c r="E45" s="21"/>
      <c r="F45" s="22"/>
      <c r="G45" s="22">
        <f>SUM(G46:G52)</f>
        <v>0</v>
      </c>
    </row>
    <row r="46" spans="1:7" s="31" customFormat="1" ht="27" customHeight="1">
      <c r="A46" s="32">
        <v>29</v>
      </c>
      <c r="B46" s="33" t="s">
        <v>419</v>
      </c>
      <c r="C46" s="33" t="s">
        <v>420</v>
      </c>
      <c r="D46" s="33" t="s">
        <v>353</v>
      </c>
      <c r="E46" s="34">
        <v>15.12</v>
      </c>
      <c r="F46" s="35"/>
      <c r="G46" s="38">
        <f>ROUND(F46*E46,2)</f>
        <v>0</v>
      </c>
    </row>
    <row r="47" spans="1:7" s="31" customFormat="1" ht="15" customHeight="1">
      <c r="A47" s="27">
        <f t="shared" si="1"/>
        <v>30</v>
      </c>
      <c r="B47" s="28" t="s">
        <v>421</v>
      </c>
      <c r="C47" s="28" t="s">
        <v>422</v>
      </c>
      <c r="D47" s="28" t="s">
        <v>353</v>
      </c>
      <c r="E47" s="29">
        <v>15.12</v>
      </c>
      <c r="F47" s="30"/>
      <c r="G47" s="38">
        <f aca="true" t="shared" si="3" ref="G47:G52">ROUND(F47*E47,2)</f>
        <v>0</v>
      </c>
    </row>
    <row r="48" spans="1:7" s="31" customFormat="1" ht="15" customHeight="1">
      <c r="A48" s="32">
        <f t="shared" si="1"/>
        <v>31</v>
      </c>
      <c r="B48" s="33" t="s">
        <v>423</v>
      </c>
      <c r="C48" s="33" t="s">
        <v>424</v>
      </c>
      <c r="D48" s="33" t="s">
        <v>353</v>
      </c>
      <c r="E48" s="34">
        <v>4.495</v>
      </c>
      <c r="F48" s="35"/>
      <c r="G48" s="38">
        <f t="shared" si="3"/>
        <v>0</v>
      </c>
    </row>
    <row r="49" spans="1:7" s="31" customFormat="1" ht="15" customHeight="1">
      <c r="A49" s="27">
        <f t="shared" si="1"/>
        <v>32</v>
      </c>
      <c r="B49" s="28" t="s">
        <v>425</v>
      </c>
      <c r="C49" s="28" t="s">
        <v>426</v>
      </c>
      <c r="D49" s="28" t="s">
        <v>353</v>
      </c>
      <c r="E49" s="29">
        <v>4.495</v>
      </c>
      <c r="F49" s="30"/>
      <c r="G49" s="38">
        <f t="shared" si="3"/>
        <v>0</v>
      </c>
    </row>
    <row r="50" spans="1:7" s="31" customFormat="1" ht="15" customHeight="1">
      <c r="A50" s="32">
        <f t="shared" si="1"/>
        <v>33</v>
      </c>
      <c r="B50" s="33" t="s">
        <v>427</v>
      </c>
      <c r="C50" s="33" t="s">
        <v>428</v>
      </c>
      <c r="D50" s="33" t="s">
        <v>45</v>
      </c>
      <c r="E50" s="34">
        <v>1</v>
      </c>
      <c r="F50" s="35"/>
      <c r="G50" s="38">
        <f t="shared" si="3"/>
        <v>0</v>
      </c>
    </row>
    <row r="51" spans="1:7" s="31" customFormat="1" ht="15" customHeight="1">
      <c r="A51" s="27">
        <f t="shared" si="1"/>
        <v>34</v>
      </c>
      <c r="B51" s="28" t="s">
        <v>429</v>
      </c>
      <c r="C51" s="28" t="s">
        <v>430</v>
      </c>
      <c r="D51" s="28" t="s">
        <v>45</v>
      </c>
      <c r="E51" s="29">
        <v>1</v>
      </c>
      <c r="F51" s="30"/>
      <c r="G51" s="38">
        <f t="shared" si="3"/>
        <v>0</v>
      </c>
    </row>
    <row r="52" spans="1:7" s="31" customFormat="1" ht="15" customHeight="1">
      <c r="A52" s="32">
        <f t="shared" si="1"/>
        <v>35</v>
      </c>
      <c r="B52" s="33" t="s">
        <v>431</v>
      </c>
      <c r="C52" s="33" t="s">
        <v>432</v>
      </c>
      <c r="D52" s="33" t="s">
        <v>40</v>
      </c>
      <c r="E52" s="34">
        <v>0.631</v>
      </c>
      <c r="F52" s="35"/>
      <c r="G52" s="38">
        <f t="shared" si="3"/>
        <v>0</v>
      </c>
    </row>
    <row r="53" spans="1:7" s="6" customFormat="1" ht="28.5" customHeight="1">
      <c r="A53" s="19"/>
      <c r="B53" s="20" t="s">
        <v>433</v>
      </c>
      <c r="C53" s="20" t="s">
        <v>434</v>
      </c>
      <c r="D53" s="20"/>
      <c r="E53" s="21"/>
      <c r="F53" s="22"/>
      <c r="G53" s="22">
        <f>SUM(G54:G59)</f>
        <v>0</v>
      </c>
    </row>
    <row r="54" spans="1:7" s="6" customFormat="1" ht="15" customHeight="1">
      <c r="A54" s="23">
        <v>36</v>
      </c>
      <c r="B54" s="24" t="s">
        <v>435</v>
      </c>
      <c r="C54" s="24" t="s">
        <v>436</v>
      </c>
      <c r="D54" s="24" t="s">
        <v>353</v>
      </c>
      <c r="E54" s="25">
        <v>69</v>
      </c>
      <c r="F54" s="26"/>
      <c r="G54" s="38">
        <f aca="true" t="shared" si="4" ref="G54:G59">ROUND(F54*E54,2)</f>
        <v>0</v>
      </c>
    </row>
    <row r="55" spans="1:7" s="31" customFormat="1" ht="15" customHeight="1">
      <c r="A55" s="32">
        <f t="shared" si="1"/>
        <v>37</v>
      </c>
      <c r="B55" s="33" t="s">
        <v>437</v>
      </c>
      <c r="C55" s="33" t="s">
        <v>438</v>
      </c>
      <c r="D55" s="33" t="s">
        <v>21</v>
      </c>
      <c r="E55" s="34">
        <v>41.4</v>
      </c>
      <c r="F55" s="35"/>
      <c r="G55" s="38">
        <f t="shared" si="4"/>
        <v>0</v>
      </c>
    </row>
    <row r="56" spans="1:7" s="31" customFormat="1" ht="15" customHeight="1">
      <c r="A56" s="27">
        <f t="shared" si="1"/>
        <v>38</v>
      </c>
      <c r="B56" s="28" t="s">
        <v>439</v>
      </c>
      <c r="C56" s="28" t="s">
        <v>440</v>
      </c>
      <c r="D56" s="28" t="s">
        <v>353</v>
      </c>
      <c r="E56" s="29">
        <v>4.7</v>
      </c>
      <c r="F56" s="30"/>
      <c r="G56" s="38">
        <f t="shared" si="4"/>
        <v>0</v>
      </c>
    </row>
    <row r="57" spans="1:7" s="31" customFormat="1" ht="15" customHeight="1">
      <c r="A57" s="32">
        <f t="shared" si="1"/>
        <v>39</v>
      </c>
      <c r="B57" s="33" t="s">
        <v>441</v>
      </c>
      <c r="C57" s="33" t="s">
        <v>442</v>
      </c>
      <c r="D57" s="33" t="s">
        <v>353</v>
      </c>
      <c r="E57" s="34">
        <v>69</v>
      </c>
      <c r="F57" s="35"/>
      <c r="G57" s="38">
        <f t="shared" si="4"/>
        <v>0</v>
      </c>
    </row>
    <row r="58" spans="1:7" s="31" customFormat="1" ht="15" customHeight="1">
      <c r="A58" s="27">
        <f t="shared" si="1"/>
        <v>40</v>
      </c>
      <c r="B58" s="28" t="s">
        <v>439</v>
      </c>
      <c r="C58" s="28" t="s">
        <v>440</v>
      </c>
      <c r="D58" s="28" t="s">
        <v>353</v>
      </c>
      <c r="E58" s="29">
        <v>75.9</v>
      </c>
      <c r="F58" s="30"/>
      <c r="G58" s="38">
        <f t="shared" si="4"/>
        <v>0</v>
      </c>
    </row>
    <row r="59" spans="1:7" s="6" customFormat="1" ht="15" customHeight="1">
      <c r="A59" s="23">
        <f t="shared" si="1"/>
        <v>41</v>
      </c>
      <c r="B59" s="24" t="s">
        <v>443</v>
      </c>
      <c r="C59" s="24" t="s">
        <v>444</v>
      </c>
      <c r="D59" s="24" t="s">
        <v>40</v>
      </c>
      <c r="E59" s="25">
        <v>2.021</v>
      </c>
      <c r="F59" s="26"/>
      <c r="G59" s="38">
        <f t="shared" si="4"/>
        <v>0</v>
      </c>
    </row>
    <row r="60" spans="1:7" s="6" customFormat="1" ht="28.5" customHeight="1">
      <c r="A60" s="19"/>
      <c r="B60" s="20" t="s">
        <v>445</v>
      </c>
      <c r="C60" s="20" t="s">
        <v>446</v>
      </c>
      <c r="D60" s="20"/>
      <c r="E60" s="21"/>
      <c r="F60" s="22"/>
      <c r="G60" s="22">
        <f>SUM(G61)</f>
        <v>0</v>
      </c>
    </row>
    <row r="61" spans="1:7" s="6" customFormat="1" ht="15" customHeight="1">
      <c r="A61" s="23">
        <v>42</v>
      </c>
      <c r="B61" s="24" t="s">
        <v>447</v>
      </c>
      <c r="C61" s="24" t="s">
        <v>448</v>
      </c>
      <c r="D61" s="24" t="s">
        <v>353</v>
      </c>
      <c r="E61" s="25">
        <v>260.84</v>
      </c>
      <c r="F61" s="26"/>
      <c r="G61" s="38">
        <f>ROUND(F61*E61,2)</f>
        <v>0</v>
      </c>
    </row>
    <row r="62" spans="1:7" s="44" customFormat="1" ht="30.75" customHeight="1">
      <c r="A62" s="39"/>
      <c r="B62" s="40"/>
      <c r="C62" s="40" t="s">
        <v>452</v>
      </c>
      <c r="D62" s="40"/>
      <c r="E62" s="41"/>
      <c r="F62" s="42"/>
      <c r="G62" s="42">
        <f>SUM(G64:G73,G75:G78,G80:G95,G97:G110,G112:G134,G136:G138,G140:G142,G144:G145,G147:G158,G160:G170,G172:G208,G210:G213,G215:G220,G222:G225,G227:G230)</f>
        <v>0</v>
      </c>
    </row>
    <row r="63" spans="1:7" s="6" customFormat="1" ht="28.5" customHeight="1">
      <c r="A63" s="19"/>
      <c r="B63" s="20" t="s">
        <v>17</v>
      </c>
      <c r="C63" s="20" t="s">
        <v>18</v>
      </c>
      <c r="D63" s="20"/>
      <c r="E63" s="21"/>
      <c r="F63" s="22"/>
      <c r="G63" s="22">
        <f>SUM(G64:G73)</f>
        <v>0</v>
      </c>
    </row>
    <row r="64" spans="1:7" s="6" customFormat="1" ht="24" customHeight="1">
      <c r="A64" s="23">
        <v>43</v>
      </c>
      <c r="B64" s="24" t="s">
        <v>19</v>
      </c>
      <c r="C64" s="24" t="s">
        <v>20</v>
      </c>
      <c r="D64" s="24" t="s">
        <v>21</v>
      </c>
      <c r="E64" s="25">
        <v>161</v>
      </c>
      <c r="F64" s="26"/>
      <c r="G64" s="38">
        <f>ROUND(F64*E64,2)</f>
        <v>0</v>
      </c>
    </row>
    <row r="65" spans="1:7" s="31" customFormat="1" ht="27" customHeight="1">
      <c r="A65" s="27">
        <f t="shared" si="1"/>
        <v>44</v>
      </c>
      <c r="B65" s="28" t="s">
        <v>22</v>
      </c>
      <c r="C65" s="28" t="s">
        <v>23</v>
      </c>
      <c r="D65" s="28" t="s">
        <v>21</v>
      </c>
      <c r="E65" s="29">
        <v>20</v>
      </c>
      <c r="F65" s="30"/>
      <c r="G65" s="38">
        <f aca="true" t="shared" si="5" ref="G65:G73">ROUND(F65*E65,2)</f>
        <v>0</v>
      </c>
    </row>
    <row r="66" spans="1:7" s="31" customFormat="1" ht="27" customHeight="1">
      <c r="A66" s="27">
        <f t="shared" si="1"/>
        <v>45</v>
      </c>
      <c r="B66" s="28" t="s">
        <v>24</v>
      </c>
      <c r="C66" s="28" t="s">
        <v>25</v>
      </c>
      <c r="D66" s="28" t="s">
        <v>21</v>
      </c>
      <c r="E66" s="29">
        <v>22</v>
      </c>
      <c r="F66" s="30"/>
      <c r="G66" s="38">
        <f t="shared" si="5"/>
        <v>0</v>
      </c>
    </row>
    <row r="67" spans="1:7" s="31" customFormat="1" ht="27" customHeight="1">
      <c r="A67" s="27">
        <f t="shared" si="1"/>
        <v>46</v>
      </c>
      <c r="B67" s="28" t="s">
        <v>26</v>
      </c>
      <c r="C67" s="28" t="s">
        <v>27</v>
      </c>
      <c r="D67" s="28" t="s">
        <v>21</v>
      </c>
      <c r="E67" s="29">
        <v>6</v>
      </c>
      <c r="F67" s="30"/>
      <c r="G67" s="38">
        <f t="shared" si="5"/>
        <v>0</v>
      </c>
    </row>
    <row r="68" spans="1:7" s="31" customFormat="1" ht="27" customHeight="1">
      <c r="A68" s="27">
        <f t="shared" si="1"/>
        <v>47</v>
      </c>
      <c r="B68" s="28" t="s">
        <v>28</v>
      </c>
      <c r="C68" s="28" t="s">
        <v>29</v>
      </c>
      <c r="D68" s="28" t="s">
        <v>21</v>
      </c>
      <c r="E68" s="29">
        <v>6</v>
      </c>
      <c r="F68" s="30"/>
      <c r="G68" s="38">
        <f t="shared" si="5"/>
        <v>0</v>
      </c>
    </row>
    <row r="69" spans="1:7" s="31" customFormat="1" ht="27" customHeight="1">
      <c r="A69" s="27">
        <f t="shared" si="1"/>
        <v>48</v>
      </c>
      <c r="B69" s="28" t="s">
        <v>30</v>
      </c>
      <c r="C69" s="28" t="s">
        <v>31</v>
      </c>
      <c r="D69" s="28" t="s">
        <v>21</v>
      </c>
      <c r="E69" s="29">
        <v>12</v>
      </c>
      <c r="F69" s="30"/>
      <c r="G69" s="38">
        <f t="shared" si="5"/>
        <v>0</v>
      </c>
    </row>
    <row r="70" spans="1:7" s="31" customFormat="1" ht="27" customHeight="1">
      <c r="A70" s="27">
        <f t="shared" si="1"/>
        <v>49</v>
      </c>
      <c r="B70" s="28" t="s">
        <v>32</v>
      </c>
      <c r="C70" s="28" t="s">
        <v>33</v>
      </c>
      <c r="D70" s="28" t="s">
        <v>21</v>
      </c>
      <c r="E70" s="29">
        <v>50</v>
      </c>
      <c r="F70" s="30"/>
      <c r="G70" s="38">
        <f t="shared" si="5"/>
        <v>0</v>
      </c>
    </row>
    <row r="71" spans="1:7" s="31" customFormat="1" ht="27" customHeight="1">
      <c r="A71" s="27">
        <f t="shared" si="1"/>
        <v>50</v>
      </c>
      <c r="B71" s="28" t="s">
        <v>34</v>
      </c>
      <c r="C71" s="28" t="s">
        <v>35</v>
      </c>
      <c r="D71" s="28" t="s">
        <v>21</v>
      </c>
      <c r="E71" s="29">
        <v>20</v>
      </c>
      <c r="F71" s="30"/>
      <c r="G71" s="38">
        <f t="shared" si="5"/>
        <v>0</v>
      </c>
    </row>
    <row r="72" spans="1:7" s="31" customFormat="1" ht="27" customHeight="1">
      <c r="A72" s="27">
        <f t="shared" si="1"/>
        <v>51</v>
      </c>
      <c r="B72" s="28" t="s">
        <v>36</v>
      </c>
      <c r="C72" s="28" t="s">
        <v>37</v>
      </c>
      <c r="D72" s="28" t="s">
        <v>21</v>
      </c>
      <c r="E72" s="29">
        <v>25</v>
      </c>
      <c r="F72" s="30"/>
      <c r="G72" s="38">
        <f t="shared" si="5"/>
        <v>0</v>
      </c>
    </row>
    <row r="73" spans="1:7" s="6" customFormat="1" ht="15" customHeight="1">
      <c r="A73" s="23">
        <f t="shared" si="1"/>
        <v>52</v>
      </c>
      <c r="B73" s="24" t="s">
        <v>38</v>
      </c>
      <c r="C73" s="24" t="s">
        <v>39</v>
      </c>
      <c r="D73" s="24" t="s">
        <v>40</v>
      </c>
      <c r="E73" s="25">
        <v>0.24</v>
      </c>
      <c r="F73" s="26"/>
      <c r="G73" s="38">
        <f t="shared" si="5"/>
        <v>0</v>
      </c>
    </row>
    <row r="74" spans="1:7" s="6" customFormat="1" ht="28.5" customHeight="1">
      <c r="A74" s="19"/>
      <c r="B74" s="20" t="s">
        <v>41</v>
      </c>
      <c r="C74" s="20" t="s">
        <v>42</v>
      </c>
      <c r="D74" s="20"/>
      <c r="E74" s="21"/>
      <c r="F74" s="22"/>
      <c r="G74" s="22">
        <f>SUM(G75:G78)</f>
        <v>0</v>
      </c>
    </row>
    <row r="75" spans="1:7" s="6" customFormat="1" ht="15" customHeight="1">
      <c r="A75" s="23">
        <v>53</v>
      </c>
      <c r="B75" s="24" t="s">
        <v>43</v>
      </c>
      <c r="C75" s="24" t="s">
        <v>44</v>
      </c>
      <c r="D75" s="24" t="s">
        <v>45</v>
      </c>
      <c r="E75" s="25">
        <v>1</v>
      </c>
      <c r="F75" s="26"/>
      <c r="G75" s="38">
        <f>ROUND(F75*E75,2)</f>
        <v>0</v>
      </c>
    </row>
    <row r="76" spans="1:7" s="6" customFormat="1" ht="15" customHeight="1">
      <c r="A76" s="23">
        <f t="shared" si="1"/>
        <v>54</v>
      </c>
      <c r="B76" s="24" t="s">
        <v>46</v>
      </c>
      <c r="C76" s="24" t="s">
        <v>47</v>
      </c>
      <c r="D76" s="24" t="s">
        <v>21</v>
      </c>
      <c r="E76" s="25">
        <v>25</v>
      </c>
      <c r="F76" s="26"/>
      <c r="G76" s="38">
        <f>ROUND(F76*E76,2)</f>
        <v>0</v>
      </c>
    </row>
    <row r="77" spans="1:7" s="6" customFormat="1" ht="15" customHeight="1">
      <c r="A77" s="23">
        <f t="shared" si="1"/>
        <v>55</v>
      </c>
      <c r="B77" s="24" t="s">
        <v>48</v>
      </c>
      <c r="C77" s="24" t="s">
        <v>49</v>
      </c>
      <c r="D77" s="24" t="s">
        <v>21</v>
      </c>
      <c r="E77" s="25">
        <v>10</v>
      </c>
      <c r="F77" s="26"/>
      <c r="G77" s="38">
        <f>ROUND(F77*E77,2)</f>
        <v>0</v>
      </c>
    </row>
    <row r="78" spans="1:7" s="6" customFormat="1" ht="15" customHeight="1">
      <c r="A78" s="23">
        <f t="shared" si="1"/>
        <v>56</v>
      </c>
      <c r="B78" s="24" t="s">
        <v>50</v>
      </c>
      <c r="C78" s="24" t="s">
        <v>51</v>
      </c>
      <c r="D78" s="24" t="s">
        <v>40</v>
      </c>
      <c r="E78" s="25">
        <v>0.015</v>
      </c>
      <c r="F78" s="26"/>
      <c r="G78" s="38">
        <f>ROUND(F78*E78,2)</f>
        <v>0</v>
      </c>
    </row>
    <row r="79" spans="1:7" s="6" customFormat="1" ht="28.5" customHeight="1">
      <c r="A79" s="19"/>
      <c r="B79" s="20" t="s">
        <v>52</v>
      </c>
      <c r="C79" s="20" t="s">
        <v>53</v>
      </c>
      <c r="D79" s="20"/>
      <c r="E79" s="21"/>
      <c r="F79" s="22"/>
      <c r="G79" s="22">
        <f>SUM(G80:G95)</f>
        <v>0</v>
      </c>
    </row>
    <row r="80" spans="1:7" s="6" customFormat="1" ht="15" customHeight="1">
      <c r="A80" s="23">
        <v>57</v>
      </c>
      <c r="B80" s="24" t="s">
        <v>54</v>
      </c>
      <c r="C80" s="24" t="s">
        <v>55</v>
      </c>
      <c r="D80" s="24" t="s">
        <v>45</v>
      </c>
      <c r="E80" s="25">
        <v>3</v>
      </c>
      <c r="F80" s="26"/>
      <c r="G80" s="38">
        <f>ROUND(F80*E80,2)</f>
        <v>0</v>
      </c>
    </row>
    <row r="81" spans="1:7" s="6" customFormat="1" ht="15" customHeight="1">
      <c r="A81" s="23">
        <f aca="true" t="shared" si="6" ref="A81:A142">A80+1</f>
        <v>58</v>
      </c>
      <c r="B81" s="24" t="s">
        <v>56</v>
      </c>
      <c r="C81" s="24" t="s">
        <v>57</v>
      </c>
      <c r="D81" s="24" t="s">
        <v>21</v>
      </c>
      <c r="E81" s="25">
        <v>15</v>
      </c>
      <c r="F81" s="26"/>
      <c r="G81" s="38">
        <f aca="true" t="shared" si="7" ref="G81:G95">ROUND(F81*E81,2)</f>
        <v>0</v>
      </c>
    </row>
    <row r="82" spans="1:7" s="6" customFormat="1" ht="15" customHeight="1">
      <c r="A82" s="23">
        <f t="shared" si="6"/>
        <v>59</v>
      </c>
      <c r="B82" s="24" t="s">
        <v>58</v>
      </c>
      <c r="C82" s="24" t="s">
        <v>59</v>
      </c>
      <c r="D82" s="24" t="s">
        <v>21</v>
      </c>
      <c r="E82" s="25">
        <v>50</v>
      </c>
      <c r="F82" s="26"/>
      <c r="G82" s="38">
        <f t="shared" si="7"/>
        <v>0</v>
      </c>
    </row>
    <row r="83" spans="1:7" s="31" customFormat="1" ht="15" customHeight="1">
      <c r="A83" s="32">
        <f t="shared" si="6"/>
        <v>60</v>
      </c>
      <c r="B83" s="33" t="s">
        <v>60</v>
      </c>
      <c r="C83" s="33" t="s">
        <v>61</v>
      </c>
      <c r="D83" s="33" t="s">
        <v>45</v>
      </c>
      <c r="E83" s="34">
        <v>4</v>
      </c>
      <c r="F83" s="35"/>
      <c r="G83" s="38">
        <f t="shared" si="7"/>
        <v>0</v>
      </c>
    </row>
    <row r="84" spans="1:7" s="31" customFormat="1" ht="15" customHeight="1">
      <c r="A84" s="27">
        <f t="shared" si="6"/>
        <v>61</v>
      </c>
      <c r="B84" s="28" t="s">
        <v>62</v>
      </c>
      <c r="C84" s="28" t="s">
        <v>63</v>
      </c>
      <c r="D84" s="28" t="s">
        <v>45</v>
      </c>
      <c r="E84" s="29">
        <v>4</v>
      </c>
      <c r="F84" s="30"/>
      <c r="G84" s="38">
        <f t="shared" si="7"/>
        <v>0</v>
      </c>
    </row>
    <row r="85" spans="1:7" s="31" customFormat="1" ht="15" customHeight="1">
      <c r="A85" s="32">
        <f t="shared" si="6"/>
        <v>62</v>
      </c>
      <c r="B85" s="33" t="s">
        <v>64</v>
      </c>
      <c r="C85" s="33" t="s">
        <v>65</v>
      </c>
      <c r="D85" s="33" t="s">
        <v>45</v>
      </c>
      <c r="E85" s="34">
        <v>2</v>
      </c>
      <c r="F85" s="35"/>
      <c r="G85" s="38">
        <f t="shared" si="7"/>
        <v>0</v>
      </c>
    </row>
    <row r="86" spans="1:7" s="31" customFormat="1" ht="15" customHeight="1">
      <c r="A86" s="27">
        <f t="shared" si="6"/>
        <v>63</v>
      </c>
      <c r="B86" s="28" t="s">
        <v>66</v>
      </c>
      <c r="C86" s="28" t="s">
        <v>67</v>
      </c>
      <c r="D86" s="28" t="s">
        <v>45</v>
      </c>
      <c r="E86" s="29">
        <v>2</v>
      </c>
      <c r="F86" s="30"/>
      <c r="G86" s="38">
        <f t="shared" si="7"/>
        <v>0</v>
      </c>
    </row>
    <row r="87" spans="1:7" s="31" customFormat="1" ht="15" customHeight="1">
      <c r="A87" s="32">
        <f t="shared" si="6"/>
        <v>64</v>
      </c>
      <c r="B87" s="33" t="s">
        <v>68</v>
      </c>
      <c r="C87" s="33" t="s">
        <v>69</v>
      </c>
      <c r="D87" s="33" t="s">
        <v>45</v>
      </c>
      <c r="E87" s="34">
        <v>10</v>
      </c>
      <c r="F87" s="35"/>
      <c r="G87" s="38">
        <f t="shared" si="7"/>
        <v>0</v>
      </c>
    </row>
    <row r="88" spans="1:7" s="31" customFormat="1" ht="15" customHeight="1">
      <c r="A88" s="27">
        <f t="shared" si="6"/>
        <v>65</v>
      </c>
      <c r="B88" s="28" t="s">
        <v>70</v>
      </c>
      <c r="C88" s="28" t="s">
        <v>71</v>
      </c>
      <c r="D88" s="28" t="s">
        <v>45</v>
      </c>
      <c r="E88" s="29">
        <v>6</v>
      </c>
      <c r="F88" s="30"/>
      <c r="G88" s="38">
        <f t="shared" si="7"/>
        <v>0</v>
      </c>
    </row>
    <row r="89" spans="1:7" s="31" customFormat="1" ht="15" customHeight="1">
      <c r="A89" s="27">
        <f t="shared" si="6"/>
        <v>66</v>
      </c>
      <c r="B89" s="28" t="s">
        <v>72</v>
      </c>
      <c r="C89" s="28" t="s">
        <v>73</v>
      </c>
      <c r="D89" s="28" t="s">
        <v>45</v>
      </c>
      <c r="E89" s="29">
        <v>2</v>
      </c>
      <c r="F89" s="30"/>
      <c r="G89" s="38">
        <f t="shared" si="7"/>
        <v>0</v>
      </c>
    </row>
    <row r="90" spans="1:7" s="31" customFormat="1" ht="15" customHeight="1">
      <c r="A90" s="27">
        <f t="shared" si="6"/>
        <v>67</v>
      </c>
      <c r="B90" s="28" t="s">
        <v>74</v>
      </c>
      <c r="C90" s="28" t="s">
        <v>75</v>
      </c>
      <c r="D90" s="28" t="s">
        <v>45</v>
      </c>
      <c r="E90" s="29">
        <v>2</v>
      </c>
      <c r="F90" s="30"/>
      <c r="G90" s="38">
        <f t="shared" si="7"/>
        <v>0</v>
      </c>
    </row>
    <row r="91" spans="1:7" s="31" customFormat="1" ht="15" customHeight="1">
      <c r="A91" s="32">
        <f t="shared" si="6"/>
        <v>68</v>
      </c>
      <c r="B91" s="33" t="s">
        <v>76</v>
      </c>
      <c r="C91" s="33" t="s">
        <v>77</v>
      </c>
      <c r="D91" s="33" t="s">
        <v>45</v>
      </c>
      <c r="E91" s="34">
        <v>5</v>
      </c>
      <c r="F91" s="35"/>
      <c r="G91" s="38">
        <f t="shared" si="7"/>
        <v>0</v>
      </c>
    </row>
    <row r="92" spans="1:7" s="31" customFormat="1" ht="15" customHeight="1">
      <c r="A92" s="27">
        <f t="shared" si="6"/>
        <v>69</v>
      </c>
      <c r="B92" s="28" t="s">
        <v>78</v>
      </c>
      <c r="C92" s="28" t="s">
        <v>79</v>
      </c>
      <c r="D92" s="28" t="s">
        <v>45</v>
      </c>
      <c r="E92" s="29">
        <v>4</v>
      </c>
      <c r="F92" s="30"/>
      <c r="G92" s="38">
        <f t="shared" si="7"/>
        <v>0</v>
      </c>
    </row>
    <row r="93" spans="1:7" s="31" customFormat="1" ht="15" customHeight="1">
      <c r="A93" s="27">
        <f t="shared" si="6"/>
        <v>70</v>
      </c>
      <c r="B93" s="28" t="s">
        <v>80</v>
      </c>
      <c r="C93" s="28" t="s">
        <v>81</v>
      </c>
      <c r="D93" s="28" t="s">
        <v>45</v>
      </c>
      <c r="E93" s="29">
        <v>1</v>
      </c>
      <c r="F93" s="30"/>
      <c r="G93" s="38">
        <f t="shared" si="7"/>
        <v>0</v>
      </c>
    </row>
    <row r="94" spans="1:7" s="6" customFormat="1" ht="27" customHeight="1">
      <c r="A94" s="23">
        <f t="shared" si="6"/>
        <v>71</v>
      </c>
      <c r="B94" s="24" t="s">
        <v>82</v>
      </c>
      <c r="C94" s="24" t="s">
        <v>83</v>
      </c>
      <c r="D94" s="24" t="s">
        <v>45</v>
      </c>
      <c r="E94" s="25">
        <v>1</v>
      </c>
      <c r="F94" s="26"/>
      <c r="G94" s="38">
        <f t="shared" si="7"/>
        <v>0</v>
      </c>
    </row>
    <row r="95" spans="1:7" s="6" customFormat="1" ht="15" customHeight="1">
      <c r="A95" s="23">
        <f t="shared" si="6"/>
        <v>72</v>
      </c>
      <c r="B95" s="24" t="s">
        <v>84</v>
      </c>
      <c r="C95" s="24" t="s">
        <v>85</v>
      </c>
      <c r="D95" s="24" t="s">
        <v>40</v>
      </c>
      <c r="E95" s="25">
        <v>0.346</v>
      </c>
      <c r="F95" s="26"/>
      <c r="G95" s="38">
        <f t="shared" si="7"/>
        <v>0</v>
      </c>
    </row>
    <row r="96" spans="1:7" s="6" customFormat="1" ht="28.5" customHeight="1">
      <c r="A96" s="19"/>
      <c r="B96" s="20" t="s">
        <v>86</v>
      </c>
      <c r="C96" s="20" t="s">
        <v>87</v>
      </c>
      <c r="D96" s="20"/>
      <c r="E96" s="21"/>
      <c r="F96" s="22"/>
      <c r="G96" s="22">
        <f>SUM(G97:G110)</f>
        <v>0</v>
      </c>
    </row>
    <row r="97" spans="1:7" s="6" customFormat="1" ht="15" customHeight="1">
      <c r="A97" s="23">
        <v>73</v>
      </c>
      <c r="B97" s="24" t="s">
        <v>88</v>
      </c>
      <c r="C97" s="24" t="s">
        <v>89</v>
      </c>
      <c r="D97" s="24" t="s">
        <v>45</v>
      </c>
      <c r="E97" s="25">
        <v>1</v>
      </c>
      <c r="F97" s="26"/>
      <c r="G97" s="38">
        <f>ROUND(F97*E97,2)</f>
        <v>0</v>
      </c>
    </row>
    <row r="98" spans="1:7" s="6" customFormat="1" ht="15" customHeight="1">
      <c r="A98" s="23">
        <f t="shared" si="6"/>
        <v>74</v>
      </c>
      <c r="B98" s="24" t="s">
        <v>90</v>
      </c>
      <c r="C98" s="24" t="s">
        <v>91</v>
      </c>
      <c r="D98" s="24" t="s">
        <v>21</v>
      </c>
      <c r="E98" s="25">
        <v>15</v>
      </c>
      <c r="F98" s="26"/>
      <c r="G98" s="38">
        <f aca="true" t="shared" si="8" ref="G98:G110">ROUND(F98*E98,2)</f>
        <v>0</v>
      </c>
    </row>
    <row r="99" spans="1:7" s="6" customFormat="1" ht="15" customHeight="1">
      <c r="A99" s="23">
        <f t="shared" si="6"/>
        <v>75</v>
      </c>
      <c r="B99" s="24" t="s">
        <v>92</v>
      </c>
      <c r="C99" s="24" t="s">
        <v>93</v>
      </c>
      <c r="D99" s="24" t="s">
        <v>21</v>
      </c>
      <c r="E99" s="25">
        <v>10</v>
      </c>
      <c r="F99" s="26"/>
      <c r="G99" s="38">
        <f t="shared" si="8"/>
        <v>0</v>
      </c>
    </row>
    <row r="100" spans="1:7" s="6" customFormat="1" ht="15" customHeight="1">
      <c r="A100" s="23">
        <f t="shared" si="6"/>
        <v>76</v>
      </c>
      <c r="B100" s="24" t="s">
        <v>94</v>
      </c>
      <c r="C100" s="24" t="s">
        <v>95</v>
      </c>
      <c r="D100" s="24" t="s">
        <v>21</v>
      </c>
      <c r="E100" s="25">
        <v>4</v>
      </c>
      <c r="F100" s="26"/>
      <c r="G100" s="38">
        <f t="shared" si="8"/>
        <v>0</v>
      </c>
    </row>
    <row r="101" spans="1:7" s="6" customFormat="1" ht="27" customHeight="1">
      <c r="A101" s="23">
        <f t="shared" si="6"/>
        <v>77</v>
      </c>
      <c r="B101" s="24" t="s">
        <v>96</v>
      </c>
      <c r="C101" s="24" t="s">
        <v>97</v>
      </c>
      <c r="D101" s="24" t="s">
        <v>21</v>
      </c>
      <c r="E101" s="25">
        <v>20</v>
      </c>
      <c r="F101" s="26"/>
      <c r="G101" s="38">
        <f t="shared" si="8"/>
        <v>0</v>
      </c>
    </row>
    <row r="102" spans="1:7" s="6" customFormat="1" ht="15" customHeight="1">
      <c r="A102" s="23">
        <f t="shared" si="6"/>
        <v>78</v>
      </c>
      <c r="B102" s="24" t="s">
        <v>98</v>
      </c>
      <c r="C102" s="24" t="s">
        <v>99</v>
      </c>
      <c r="D102" s="24" t="s">
        <v>21</v>
      </c>
      <c r="E102" s="25">
        <v>0.7</v>
      </c>
      <c r="F102" s="26"/>
      <c r="G102" s="38">
        <f t="shared" si="8"/>
        <v>0</v>
      </c>
    </row>
    <row r="103" spans="1:7" s="6" customFormat="1" ht="15" customHeight="1">
      <c r="A103" s="23">
        <f t="shared" si="6"/>
        <v>79</v>
      </c>
      <c r="B103" s="24" t="s">
        <v>100</v>
      </c>
      <c r="C103" s="24" t="s">
        <v>101</v>
      </c>
      <c r="D103" s="24" t="s">
        <v>45</v>
      </c>
      <c r="E103" s="25">
        <v>12</v>
      </c>
      <c r="F103" s="26"/>
      <c r="G103" s="38">
        <f t="shared" si="8"/>
        <v>0</v>
      </c>
    </row>
    <row r="104" spans="1:7" s="6" customFormat="1" ht="15" customHeight="1">
      <c r="A104" s="23">
        <f t="shared" si="6"/>
        <v>80</v>
      </c>
      <c r="B104" s="24" t="s">
        <v>102</v>
      </c>
      <c r="C104" s="24" t="s">
        <v>103</v>
      </c>
      <c r="D104" s="24" t="s">
        <v>45</v>
      </c>
      <c r="E104" s="25">
        <v>2</v>
      </c>
      <c r="F104" s="26"/>
      <c r="G104" s="38">
        <f t="shared" si="8"/>
        <v>0</v>
      </c>
    </row>
    <row r="105" spans="1:7" s="6" customFormat="1" ht="15" customHeight="1">
      <c r="A105" s="23">
        <f t="shared" si="6"/>
        <v>81</v>
      </c>
      <c r="B105" s="24" t="s">
        <v>104</v>
      </c>
      <c r="C105" s="24" t="s">
        <v>105</v>
      </c>
      <c r="D105" s="24" t="s">
        <v>45</v>
      </c>
      <c r="E105" s="25">
        <v>2</v>
      </c>
      <c r="F105" s="26"/>
      <c r="G105" s="38">
        <f t="shared" si="8"/>
        <v>0</v>
      </c>
    </row>
    <row r="106" spans="1:7" s="31" customFormat="1" ht="15" customHeight="1">
      <c r="A106" s="32">
        <f t="shared" si="6"/>
        <v>82</v>
      </c>
      <c r="B106" s="33" t="s">
        <v>106</v>
      </c>
      <c r="C106" s="33" t="s">
        <v>107</v>
      </c>
      <c r="D106" s="33" t="s">
        <v>45</v>
      </c>
      <c r="E106" s="34">
        <v>2</v>
      </c>
      <c r="F106" s="35"/>
      <c r="G106" s="38">
        <f t="shared" si="8"/>
        <v>0</v>
      </c>
    </row>
    <row r="107" spans="1:7" s="31" customFormat="1" ht="15" customHeight="1">
      <c r="A107" s="27">
        <f t="shared" si="6"/>
        <v>83</v>
      </c>
      <c r="B107" s="28" t="s">
        <v>108</v>
      </c>
      <c r="C107" s="28" t="s">
        <v>109</v>
      </c>
      <c r="D107" s="28" t="s">
        <v>45</v>
      </c>
      <c r="E107" s="29">
        <v>2</v>
      </c>
      <c r="F107" s="30"/>
      <c r="G107" s="38">
        <f t="shared" si="8"/>
        <v>0</v>
      </c>
    </row>
    <row r="108" spans="1:7" s="31" customFormat="1" ht="15" customHeight="1">
      <c r="A108" s="32">
        <f t="shared" si="6"/>
        <v>84</v>
      </c>
      <c r="B108" s="33" t="s">
        <v>110</v>
      </c>
      <c r="C108" s="33" t="s">
        <v>111</v>
      </c>
      <c r="D108" s="33" t="s">
        <v>45</v>
      </c>
      <c r="E108" s="34">
        <v>12</v>
      </c>
      <c r="F108" s="35"/>
      <c r="G108" s="38">
        <f t="shared" si="8"/>
        <v>0</v>
      </c>
    </row>
    <row r="109" spans="1:7" s="31" customFormat="1" ht="15" customHeight="1">
      <c r="A109" s="27">
        <f t="shared" si="6"/>
        <v>85</v>
      </c>
      <c r="B109" s="28" t="s">
        <v>112</v>
      </c>
      <c r="C109" s="28" t="s">
        <v>113</v>
      </c>
      <c r="D109" s="28" t="s">
        <v>45</v>
      </c>
      <c r="E109" s="29">
        <v>12</v>
      </c>
      <c r="F109" s="30"/>
      <c r="G109" s="38">
        <f t="shared" si="8"/>
        <v>0</v>
      </c>
    </row>
    <row r="110" spans="1:7" s="6" customFormat="1" ht="15" customHeight="1">
      <c r="A110" s="23">
        <f t="shared" si="6"/>
        <v>86</v>
      </c>
      <c r="B110" s="24" t="s">
        <v>114</v>
      </c>
      <c r="C110" s="24" t="s">
        <v>115</v>
      </c>
      <c r="D110" s="24" t="s">
        <v>40</v>
      </c>
      <c r="E110" s="25">
        <v>0.32</v>
      </c>
      <c r="F110" s="26"/>
      <c r="G110" s="38">
        <f t="shared" si="8"/>
        <v>0</v>
      </c>
    </row>
    <row r="111" spans="1:7" s="6" customFormat="1" ht="28.5" customHeight="1">
      <c r="A111" s="19"/>
      <c r="B111" s="20" t="s">
        <v>116</v>
      </c>
      <c r="C111" s="20" t="s">
        <v>117</v>
      </c>
      <c r="D111" s="20"/>
      <c r="E111" s="21"/>
      <c r="F111" s="22"/>
      <c r="G111" s="22">
        <f>SUM(G112:G134)</f>
        <v>0</v>
      </c>
    </row>
    <row r="112" spans="1:7" s="31" customFormat="1" ht="15" customHeight="1">
      <c r="A112" s="32">
        <v>87</v>
      </c>
      <c r="B112" s="33" t="s">
        <v>118</v>
      </c>
      <c r="C112" s="33" t="s">
        <v>119</v>
      </c>
      <c r="D112" s="33" t="s">
        <v>45</v>
      </c>
      <c r="E112" s="34">
        <v>2</v>
      </c>
      <c r="F112" s="35"/>
      <c r="G112" s="38">
        <f>ROUND(F112*E112,2)</f>
        <v>0</v>
      </c>
    </row>
    <row r="113" spans="1:7" s="31" customFormat="1" ht="27" customHeight="1">
      <c r="A113" s="27">
        <f t="shared" si="6"/>
        <v>88</v>
      </c>
      <c r="B113" s="28" t="s">
        <v>120</v>
      </c>
      <c r="C113" s="28" t="s">
        <v>121</v>
      </c>
      <c r="D113" s="28" t="s">
        <v>45</v>
      </c>
      <c r="E113" s="29">
        <v>2</v>
      </c>
      <c r="F113" s="30"/>
      <c r="G113" s="38">
        <f aca="true" t="shared" si="9" ref="G113:G176">ROUND(F113*E113,2)</f>
        <v>0</v>
      </c>
    </row>
    <row r="114" spans="1:7" s="31" customFormat="1" ht="15" customHeight="1">
      <c r="A114" s="32">
        <f t="shared" si="6"/>
        <v>89</v>
      </c>
      <c r="B114" s="33" t="s">
        <v>122</v>
      </c>
      <c r="C114" s="33" t="s">
        <v>123</v>
      </c>
      <c r="D114" s="33" t="s">
        <v>45</v>
      </c>
      <c r="E114" s="34">
        <v>1</v>
      </c>
      <c r="F114" s="35"/>
      <c r="G114" s="38">
        <f t="shared" si="9"/>
        <v>0</v>
      </c>
    </row>
    <row r="115" spans="1:7" s="31" customFormat="1" ht="15" customHeight="1">
      <c r="A115" s="32">
        <f t="shared" si="6"/>
        <v>90</v>
      </c>
      <c r="B115" s="33" t="s">
        <v>124</v>
      </c>
      <c r="C115" s="33" t="s">
        <v>125</v>
      </c>
      <c r="D115" s="33" t="s">
        <v>45</v>
      </c>
      <c r="E115" s="34">
        <v>1</v>
      </c>
      <c r="F115" s="35"/>
      <c r="G115" s="38">
        <f t="shared" si="9"/>
        <v>0</v>
      </c>
    </row>
    <row r="116" spans="1:7" s="31" customFormat="1" ht="27" customHeight="1">
      <c r="A116" s="27">
        <f t="shared" si="6"/>
        <v>91</v>
      </c>
      <c r="B116" s="28" t="s">
        <v>126</v>
      </c>
      <c r="C116" s="28" t="s">
        <v>127</v>
      </c>
      <c r="D116" s="28" t="s">
        <v>45</v>
      </c>
      <c r="E116" s="29">
        <v>1</v>
      </c>
      <c r="F116" s="30"/>
      <c r="G116" s="38">
        <f t="shared" si="9"/>
        <v>0</v>
      </c>
    </row>
    <row r="117" spans="1:7" s="31" customFormat="1" ht="27" customHeight="1">
      <c r="A117" s="27">
        <f t="shared" si="6"/>
        <v>92</v>
      </c>
      <c r="B117" s="28" t="s">
        <v>128</v>
      </c>
      <c r="C117" s="28" t="s">
        <v>129</v>
      </c>
      <c r="D117" s="28" t="s">
        <v>45</v>
      </c>
      <c r="E117" s="29">
        <v>1</v>
      </c>
      <c r="F117" s="30"/>
      <c r="G117" s="38">
        <f t="shared" si="9"/>
        <v>0</v>
      </c>
    </row>
    <row r="118" spans="1:7" s="31" customFormat="1" ht="27" customHeight="1">
      <c r="A118" s="27">
        <f t="shared" si="6"/>
        <v>93</v>
      </c>
      <c r="B118" s="28" t="s">
        <v>130</v>
      </c>
      <c r="C118" s="28" t="s">
        <v>131</v>
      </c>
      <c r="D118" s="28" t="s">
        <v>45</v>
      </c>
      <c r="E118" s="29">
        <v>1</v>
      </c>
      <c r="F118" s="30"/>
      <c r="G118" s="38">
        <f t="shared" si="9"/>
        <v>0</v>
      </c>
    </row>
    <row r="119" spans="1:7" s="31" customFormat="1" ht="15" customHeight="1">
      <c r="A119" s="27">
        <f t="shared" si="6"/>
        <v>94</v>
      </c>
      <c r="B119" s="28" t="s">
        <v>132</v>
      </c>
      <c r="C119" s="28" t="s">
        <v>133</v>
      </c>
      <c r="D119" s="28" t="s">
        <v>45</v>
      </c>
      <c r="E119" s="29">
        <v>2</v>
      </c>
      <c r="F119" s="30"/>
      <c r="G119" s="38">
        <f t="shared" si="9"/>
        <v>0</v>
      </c>
    </row>
    <row r="120" spans="1:7" s="31" customFormat="1" ht="15" customHeight="1">
      <c r="A120" s="27">
        <f t="shared" si="6"/>
        <v>95</v>
      </c>
      <c r="B120" s="28" t="s">
        <v>134</v>
      </c>
      <c r="C120" s="28" t="s">
        <v>135</v>
      </c>
      <c r="D120" s="28" t="s">
        <v>45</v>
      </c>
      <c r="E120" s="29">
        <v>1</v>
      </c>
      <c r="F120" s="30"/>
      <c r="G120" s="38">
        <f t="shared" si="9"/>
        <v>0</v>
      </c>
    </row>
    <row r="121" spans="1:7" s="31" customFormat="1" ht="27" customHeight="1">
      <c r="A121" s="27">
        <f t="shared" si="6"/>
        <v>96</v>
      </c>
      <c r="B121" s="28" t="s">
        <v>136</v>
      </c>
      <c r="C121" s="28" t="s">
        <v>137</v>
      </c>
      <c r="D121" s="28" t="s">
        <v>45</v>
      </c>
      <c r="E121" s="29">
        <v>1</v>
      </c>
      <c r="F121" s="30"/>
      <c r="G121" s="38">
        <f t="shared" si="9"/>
        <v>0</v>
      </c>
    </row>
    <row r="122" spans="1:7" s="31" customFormat="1" ht="15" customHeight="1">
      <c r="A122" s="27">
        <f t="shared" si="6"/>
        <v>97</v>
      </c>
      <c r="B122" s="28" t="s">
        <v>138</v>
      </c>
      <c r="C122" s="28" t="s">
        <v>139</v>
      </c>
      <c r="D122" s="28" t="s">
        <v>45</v>
      </c>
      <c r="E122" s="29">
        <v>1</v>
      </c>
      <c r="F122" s="30"/>
      <c r="G122" s="38">
        <f t="shared" si="9"/>
        <v>0</v>
      </c>
    </row>
    <row r="123" spans="1:7" s="31" customFormat="1" ht="15" customHeight="1">
      <c r="A123" s="27">
        <f t="shared" si="6"/>
        <v>98</v>
      </c>
      <c r="B123" s="28" t="s">
        <v>140</v>
      </c>
      <c r="C123" s="28" t="s">
        <v>141</v>
      </c>
      <c r="D123" s="28" t="s">
        <v>45</v>
      </c>
      <c r="E123" s="29">
        <v>1</v>
      </c>
      <c r="F123" s="30"/>
      <c r="G123" s="38">
        <f t="shared" si="9"/>
        <v>0</v>
      </c>
    </row>
    <row r="124" spans="1:7" s="31" customFormat="1" ht="15" customHeight="1">
      <c r="A124" s="27">
        <f t="shared" si="6"/>
        <v>99</v>
      </c>
      <c r="B124" s="28" t="s">
        <v>142</v>
      </c>
      <c r="C124" s="28" t="s">
        <v>143</v>
      </c>
      <c r="D124" s="28" t="s">
        <v>45</v>
      </c>
      <c r="E124" s="29">
        <v>1</v>
      </c>
      <c r="F124" s="30"/>
      <c r="G124" s="38">
        <f t="shared" si="9"/>
        <v>0</v>
      </c>
    </row>
    <row r="125" spans="1:7" s="31" customFormat="1" ht="15" customHeight="1">
      <c r="A125" s="27">
        <f t="shared" si="6"/>
        <v>100</v>
      </c>
      <c r="B125" s="28" t="s">
        <v>144</v>
      </c>
      <c r="C125" s="28" t="s">
        <v>145</v>
      </c>
      <c r="D125" s="28" t="s">
        <v>45</v>
      </c>
      <c r="E125" s="29">
        <v>1</v>
      </c>
      <c r="F125" s="30"/>
      <c r="G125" s="38">
        <f t="shared" si="9"/>
        <v>0</v>
      </c>
    </row>
    <row r="126" spans="1:7" s="31" customFormat="1" ht="15" customHeight="1">
      <c r="A126" s="27">
        <f t="shared" si="6"/>
        <v>101</v>
      </c>
      <c r="B126" s="28" t="s">
        <v>146</v>
      </c>
      <c r="C126" s="28" t="s">
        <v>147</v>
      </c>
      <c r="D126" s="28" t="s">
        <v>45</v>
      </c>
      <c r="E126" s="29">
        <v>1</v>
      </c>
      <c r="F126" s="30"/>
      <c r="G126" s="38">
        <f t="shared" si="9"/>
        <v>0</v>
      </c>
    </row>
    <row r="127" spans="1:7" s="31" customFormat="1" ht="15" customHeight="1">
      <c r="A127" s="32">
        <f t="shared" si="6"/>
        <v>102</v>
      </c>
      <c r="B127" s="33" t="s">
        <v>148</v>
      </c>
      <c r="C127" s="33" t="s">
        <v>149</v>
      </c>
      <c r="D127" s="33" t="s">
        <v>45</v>
      </c>
      <c r="E127" s="34">
        <v>1</v>
      </c>
      <c r="F127" s="35"/>
      <c r="G127" s="38">
        <f t="shared" si="9"/>
        <v>0</v>
      </c>
    </row>
    <row r="128" spans="1:7" s="31" customFormat="1" ht="15" customHeight="1">
      <c r="A128" s="32">
        <f t="shared" si="6"/>
        <v>103</v>
      </c>
      <c r="B128" s="33" t="s">
        <v>150</v>
      </c>
      <c r="C128" s="33" t="s">
        <v>151</v>
      </c>
      <c r="D128" s="33" t="s">
        <v>45</v>
      </c>
      <c r="E128" s="34">
        <v>1</v>
      </c>
      <c r="F128" s="35"/>
      <c r="G128" s="38">
        <f t="shared" si="9"/>
        <v>0</v>
      </c>
    </row>
    <row r="129" spans="1:7" s="31" customFormat="1" ht="15" customHeight="1">
      <c r="A129" s="32">
        <f t="shared" si="6"/>
        <v>104</v>
      </c>
      <c r="B129" s="33" t="s">
        <v>152</v>
      </c>
      <c r="C129" s="33" t="s">
        <v>153</v>
      </c>
      <c r="D129" s="33" t="s">
        <v>45</v>
      </c>
      <c r="E129" s="34">
        <v>1</v>
      </c>
      <c r="F129" s="35"/>
      <c r="G129" s="38">
        <f t="shared" si="9"/>
        <v>0</v>
      </c>
    </row>
    <row r="130" spans="1:7" s="31" customFormat="1" ht="27" customHeight="1">
      <c r="A130" s="32">
        <f t="shared" si="6"/>
        <v>105</v>
      </c>
      <c r="B130" s="33" t="s">
        <v>154</v>
      </c>
      <c r="C130" s="33" t="s">
        <v>155</v>
      </c>
      <c r="D130" s="33" t="s">
        <v>45</v>
      </c>
      <c r="E130" s="34">
        <v>2</v>
      </c>
      <c r="F130" s="35"/>
      <c r="G130" s="38">
        <f t="shared" si="9"/>
        <v>0</v>
      </c>
    </row>
    <row r="131" spans="1:7" s="31" customFormat="1" ht="15" customHeight="1">
      <c r="A131" s="32">
        <f t="shared" si="6"/>
        <v>106</v>
      </c>
      <c r="B131" s="33" t="s">
        <v>156</v>
      </c>
      <c r="C131" s="33" t="s">
        <v>157</v>
      </c>
      <c r="D131" s="33" t="s">
        <v>45</v>
      </c>
      <c r="E131" s="34">
        <v>2</v>
      </c>
      <c r="F131" s="35"/>
      <c r="G131" s="38">
        <f t="shared" si="9"/>
        <v>0</v>
      </c>
    </row>
    <row r="132" spans="1:7" s="31" customFormat="1" ht="15" customHeight="1">
      <c r="A132" s="32">
        <f t="shared" si="6"/>
        <v>107</v>
      </c>
      <c r="B132" s="33" t="s">
        <v>158</v>
      </c>
      <c r="C132" s="33" t="s">
        <v>159</v>
      </c>
      <c r="D132" s="33" t="s">
        <v>45</v>
      </c>
      <c r="E132" s="34">
        <v>1</v>
      </c>
      <c r="F132" s="35"/>
      <c r="G132" s="38">
        <f t="shared" si="9"/>
        <v>0</v>
      </c>
    </row>
    <row r="133" spans="1:7" s="31" customFormat="1" ht="27" customHeight="1">
      <c r="A133" s="27">
        <f t="shared" si="6"/>
        <v>108</v>
      </c>
      <c r="B133" s="28" t="s">
        <v>160</v>
      </c>
      <c r="C133" s="28" t="s">
        <v>161</v>
      </c>
      <c r="D133" s="28" t="s">
        <v>45</v>
      </c>
      <c r="E133" s="29">
        <v>1</v>
      </c>
      <c r="F133" s="30"/>
      <c r="G133" s="38">
        <f t="shared" si="9"/>
        <v>0</v>
      </c>
    </row>
    <row r="134" spans="1:7" s="31" customFormat="1" ht="15" customHeight="1">
      <c r="A134" s="32">
        <f t="shared" si="6"/>
        <v>109</v>
      </c>
      <c r="B134" s="33" t="s">
        <v>162</v>
      </c>
      <c r="C134" s="33" t="s">
        <v>163</v>
      </c>
      <c r="D134" s="33" t="s">
        <v>40</v>
      </c>
      <c r="E134" s="34">
        <v>0.361</v>
      </c>
      <c r="F134" s="35"/>
      <c r="G134" s="38">
        <f t="shared" si="9"/>
        <v>0</v>
      </c>
    </row>
    <row r="135" spans="1:7" s="6" customFormat="1" ht="28.5" customHeight="1">
      <c r="A135" s="19"/>
      <c r="B135" s="20" t="s">
        <v>164</v>
      </c>
      <c r="C135" s="20" t="s">
        <v>165</v>
      </c>
      <c r="D135" s="20"/>
      <c r="E135" s="21"/>
      <c r="F135" s="22"/>
      <c r="G135" s="22">
        <f>SUM(G136:G138)</f>
        <v>0</v>
      </c>
    </row>
    <row r="136" spans="1:7" s="6" customFormat="1" ht="15" customHeight="1">
      <c r="A136" s="23">
        <v>110</v>
      </c>
      <c r="B136" s="24" t="s">
        <v>166</v>
      </c>
      <c r="C136" s="24" t="s">
        <v>167</v>
      </c>
      <c r="D136" s="24" t="s">
        <v>168</v>
      </c>
      <c r="E136" s="25">
        <v>10</v>
      </c>
      <c r="F136" s="26"/>
      <c r="G136" s="38">
        <f t="shared" si="9"/>
        <v>0</v>
      </c>
    </row>
    <row r="137" spans="1:7" s="31" customFormat="1" ht="27" customHeight="1">
      <c r="A137" s="27">
        <f t="shared" si="6"/>
        <v>111</v>
      </c>
      <c r="B137" s="28" t="s">
        <v>169</v>
      </c>
      <c r="C137" s="28" t="s">
        <v>170</v>
      </c>
      <c r="D137" s="28" t="s">
        <v>45</v>
      </c>
      <c r="E137" s="29">
        <v>10</v>
      </c>
      <c r="F137" s="30"/>
      <c r="G137" s="38">
        <f t="shared" si="9"/>
        <v>0</v>
      </c>
    </row>
    <row r="138" spans="1:7" s="6" customFormat="1" ht="15" customHeight="1">
      <c r="A138" s="23">
        <f t="shared" si="6"/>
        <v>112</v>
      </c>
      <c r="B138" s="24" t="s">
        <v>171</v>
      </c>
      <c r="C138" s="24" t="s">
        <v>172</v>
      </c>
      <c r="D138" s="24" t="s">
        <v>40</v>
      </c>
      <c r="E138" s="25">
        <v>0.386</v>
      </c>
      <c r="F138" s="26"/>
      <c r="G138" s="38">
        <f t="shared" si="9"/>
        <v>0</v>
      </c>
    </row>
    <row r="139" spans="1:7" s="6" customFormat="1" ht="28.5" customHeight="1">
      <c r="A139" s="19"/>
      <c r="B139" s="20" t="s">
        <v>173</v>
      </c>
      <c r="C139" s="20" t="s">
        <v>174</v>
      </c>
      <c r="D139" s="20"/>
      <c r="E139" s="21"/>
      <c r="F139" s="22"/>
      <c r="G139" s="22">
        <f>SUM(G140:G142)</f>
        <v>0</v>
      </c>
    </row>
    <row r="140" spans="1:7" s="6" customFormat="1" ht="15" customHeight="1">
      <c r="A140" s="23">
        <v>113</v>
      </c>
      <c r="B140" s="24" t="s">
        <v>175</v>
      </c>
      <c r="C140" s="24" t="s">
        <v>176</v>
      </c>
      <c r="D140" s="24" t="s">
        <v>45</v>
      </c>
      <c r="E140" s="25">
        <v>1</v>
      </c>
      <c r="F140" s="26"/>
      <c r="G140" s="38">
        <f t="shared" si="9"/>
        <v>0</v>
      </c>
    </row>
    <row r="141" spans="1:7" s="31" customFormat="1" ht="35.25" customHeight="1">
      <c r="A141" s="27">
        <f t="shared" si="6"/>
        <v>114</v>
      </c>
      <c r="B141" s="28" t="s">
        <v>177</v>
      </c>
      <c r="C141" s="28" t="s">
        <v>178</v>
      </c>
      <c r="D141" s="28" t="s">
        <v>45</v>
      </c>
      <c r="E141" s="29">
        <v>1</v>
      </c>
      <c r="F141" s="30"/>
      <c r="G141" s="38">
        <f t="shared" si="9"/>
        <v>0</v>
      </c>
    </row>
    <row r="142" spans="1:7" s="31" customFormat="1" ht="15" customHeight="1">
      <c r="A142" s="27">
        <f t="shared" si="6"/>
        <v>115</v>
      </c>
      <c r="B142" s="28" t="s">
        <v>179</v>
      </c>
      <c r="C142" s="28" t="s">
        <v>180</v>
      </c>
      <c r="D142" s="28" t="s">
        <v>45</v>
      </c>
      <c r="E142" s="29">
        <v>1</v>
      </c>
      <c r="F142" s="30"/>
      <c r="G142" s="38">
        <f t="shared" si="9"/>
        <v>0</v>
      </c>
    </row>
    <row r="143" spans="1:7" s="6" customFormat="1" ht="28.5" customHeight="1">
      <c r="A143" s="19"/>
      <c r="B143" s="20" t="s">
        <v>173</v>
      </c>
      <c r="C143" s="36" t="s">
        <v>450</v>
      </c>
      <c r="D143" s="20"/>
      <c r="E143" s="21"/>
      <c r="F143" s="22"/>
      <c r="G143" s="22">
        <f>SUM(G144:G145)</f>
        <v>0</v>
      </c>
    </row>
    <row r="144" spans="1:7" s="6" customFormat="1" ht="27" customHeight="1">
      <c r="A144" s="23">
        <v>116</v>
      </c>
      <c r="B144" s="24" t="s">
        <v>337</v>
      </c>
      <c r="C144" s="24" t="s">
        <v>338</v>
      </c>
      <c r="D144" s="24" t="s">
        <v>45</v>
      </c>
      <c r="E144" s="25">
        <v>2</v>
      </c>
      <c r="F144" s="26"/>
      <c r="G144" s="38">
        <f t="shared" si="9"/>
        <v>0</v>
      </c>
    </row>
    <row r="145" spans="1:7" s="6" customFormat="1" ht="27" customHeight="1">
      <c r="A145" s="23">
        <f aca="true" t="shared" si="10" ref="A145:A207">A144+1</f>
        <v>117</v>
      </c>
      <c r="B145" s="24" t="s">
        <v>339</v>
      </c>
      <c r="C145" s="24" t="s">
        <v>340</v>
      </c>
      <c r="D145" s="24" t="s">
        <v>45</v>
      </c>
      <c r="E145" s="25">
        <v>1</v>
      </c>
      <c r="F145" s="26"/>
      <c r="G145" s="38">
        <f t="shared" si="9"/>
        <v>0</v>
      </c>
    </row>
    <row r="146" spans="1:7" s="6" customFormat="1" ht="28.5" customHeight="1">
      <c r="A146" s="19"/>
      <c r="B146" s="20" t="s">
        <v>181</v>
      </c>
      <c r="C146" s="20" t="s">
        <v>182</v>
      </c>
      <c r="D146" s="20"/>
      <c r="E146" s="21"/>
      <c r="F146" s="22"/>
      <c r="G146" s="22">
        <f>SUM(G147:G158)</f>
        <v>0</v>
      </c>
    </row>
    <row r="147" spans="1:7" s="6" customFormat="1" ht="27" customHeight="1">
      <c r="A147" s="23">
        <v>118</v>
      </c>
      <c r="B147" s="24" t="s">
        <v>183</v>
      </c>
      <c r="C147" s="24" t="s">
        <v>184</v>
      </c>
      <c r="D147" s="24" t="s">
        <v>45</v>
      </c>
      <c r="E147" s="25">
        <v>1</v>
      </c>
      <c r="F147" s="26"/>
      <c r="G147" s="38">
        <f t="shared" si="9"/>
        <v>0</v>
      </c>
    </row>
    <row r="148" spans="1:7" s="6" customFormat="1" ht="27" customHeight="1">
      <c r="A148" s="23">
        <f t="shared" si="10"/>
        <v>119</v>
      </c>
      <c r="B148" s="24" t="s">
        <v>185</v>
      </c>
      <c r="C148" s="24" t="s">
        <v>186</v>
      </c>
      <c r="D148" s="24" t="s">
        <v>45</v>
      </c>
      <c r="E148" s="25">
        <v>1</v>
      </c>
      <c r="F148" s="26"/>
      <c r="G148" s="38">
        <f t="shared" si="9"/>
        <v>0</v>
      </c>
    </row>
    <row r="149" spans="1:7" s="6" customFormat="1" ht="15" customHeight="1">
      <c r="A149" s="23">
        <f t="shared" si="10"/>
        <v>120</v>
      </c>
      <c r="B149" s="24" t="s">
        <v>187</v>
      </c>
      <c r="C149" s="24" t="s">
        <v>188</v>
      </c>
      <c r="D149" s="24" t="s">
        <v>45</v>
      </c>
      <c r="E149" s="25">
        <v>1</v>
      </c>
      <c r="F149" s="26"/>
      <c r="G149" s="38">
        <f t="shared" si="9"/>
        <v>0</v>
      </c>
    </row>
    <row r="150" spans="1:7" s="6" customFormat="1" ht="15" customHeight="1">
      <c r="A150" s="23">
        <f t="shared" si="10"/>
        <v>121</v>
      </c>
      <c r="B150" s="24" t="s">
        <v>189</v>
      </c>
      <c r="C150" s="24" t="s">
        <v>190</v>
      </c>
      <c r="D150" s="24" t="s">
        <v>45</v>
      </c>
      <c r="E150" s="25">
        <v>1</v>
      </c>
      <c r="F150" s="26"/>
      <c r="G150" s="38">
        <f t="shared" si="9"/>
        <v>0</v>
      </c>
    </row>
    <row r="151" spans="1:7" s="31" customFormat="1" ht="15" customHeight="1">
      <c r="A151" s="32">
        <f t="shared" si="10"/>
        <v>122</v>
      </c>
      <c r="B151" s="33" t="s">
        <v>191</v>
      </c>
      <c r="C151" s="33" t="s">
        <v>192</v>
      </c>
      <c r="D151" s="33" t="s">
        <v>45</v>
      </c>
      <c r="E151" s="34">
        <v>1</v>
      </c>
      <c r="F151" s="35"/>
      <c r="G151" s="38">
        <f t="shared" si="9"/>
        <v>0</v>
      </c>
    </row>
    <row r="152" spans="1:7" s="31" customFormat="1" ht="27" customHeight="1">
      <c r="A152" s="27">
        <f t="shared" si="10"/>
        <v>123</v>
      </c>
      <c r="B152" s="28" t="s">
        <v>193</v>
      </c>
      <c r="C152" s="28" t="s">
        <v>194</v>
      </c>
      <c r="D152" s="28" t="s">
        <v>45</v>
      </c>
      <c r="E152" s="29">
        <v>1</v>
      </c>
      <c r="F152" s="30"/>
      <c r="G152" s="38">
        <f t="shared" si="9"/>
        <v>0</v>
      </c>
    </row>
    <row r="153" spans="1:7" s="31" customFormat="1" ht="15" customHeight="1">
      <c r="A153" s="32">
        <f t="shared" si="10"/>
        <v>124</v>
      </c>
      <c r="B153" s="33" t="s">
        <v>195</v>
      </c>
      <c r="C153" s="33" t="s">
        <v>196</v>
      </c>
      <c r="D153" s="33" t="s">
        <v>45</v>
      </c>
      <c r="E153" s="34">
        <v>2</v>
      </c>
      <c r="F153" s="35"/>
      <c r="G153" s="38">
        <f t="shared" si="9"/>
        <v>0</v>
      </c>
    </row>
    <row r="154" spans="1:7" s="31" customFormat="1" ht="27" customHeight="1">
      <c r="A154" s="27">
        <f t="shared" si="10"/>
        <v>125</v>
      </c>
      <c r="B154" s="28" t="s">
        <v>197</v>
      </c>
      <c r="C154" s="28" t="s">
        <v>198</v>
      </c>
      <c r="D154" s="28" t="s">
        <v>45</v>
      </c>
      <c r="E154" s="29">
        <v>1</v>
      </c>
      <c r="F154" s="30"/>
      <c r="G154" s="38">
        <f t="shared" si="9"/>
        <v>0</v>
      </c>
    </row>
    <row r="155" spans="1:7" s="31" customFormat="1" ht="27" customHeight="1">
      <c r="A155" s="27">
        <f t="shared" si="10"/>
        <v>126</v>
      </c>
      <c r="B155" s="28" t="s">
        <v>199</v>
      </c>
      <c r="C155" s="28" t="s">
        <v>200</v>
      </c>
      <c r="D155" s="28" t="s">
        <v>45</v>
      </c>
      <c r="E155" s="29">
        <v>1</v>
      </c>
      <c r="F155" s="30"/>
      <c r="G155" s="38">
        <f t="shared" si="9"/>
        <v>0</v>
      </c>
    </row>
    <row r="156" spans="1:7" s="31" customFormat="1" ht="15" customHeight="1">
      <c r="A156" s="32">
        <f t="shared" si="10"/>
        <v>127</v>
      </c>
      <c r="B156" s="33" t="s">
        <v>201</v>
      </c>
      <c r="C156" s="33" t="s">
        <v>202</v>
      </c>
      <c r="D156" s="33" t="s">
        <v>45</v>
      </c>
      <c r="E156" s="34">
        <v>1</v>
      </c>
      <c r="F156" s="35"/>
      <c r="G156" s="38">
        <f t="shared" si="9"/>
        <v>0</v>
      </c>
    </row>
    <row r="157" spans="1:7" s="31" customFormat="1" ht="15" customHeight="1">
      <c r="A157" s="27">
        <f t="shared" si="10"/>
        <v>128</v>
      </c>
      <c r="B157" s="28" t="s">
        <v>203</v>
      </c>
      <c r="C157" s="28" t="s">
        <v>204</v>
      </c>
      <c r="D157" s="28" t="s">
        <v>45</v>
      </c>
      <c r="E157" s="29">
        <v>1</v>
      </c>
      <c r="F157" s="30"/>
      <c r="G157" s="38">
        <f t="shared" si="9"/>
        <v>0</v>
      </c>
    </row>
    <row r="158" spans="1:7" s="6" customFormat="1" ht="15" customHeight="1">
      <c r="A158" s="23">
        <f t="shared" si="10"/>
        <v>129</v>
      </c>
      <c r="B158" s="24" t="s">
        <v>205</v>
      </c>
      <c r="C158" s="24" t="s">
        <v>206</v>
      </c>
      <c r="D158" s="24" t="s">
        <v>40</v>
      </c>
      <c r="E158" s="25">
        <v>0.318</v>
      </c>
      <c r="F158" s="26"/>
      <c r="G158" s="38">
        <f t="shared" si="9"/>
        <v>0</v>
      </c>
    </row>
    <row r="159" spans="1:7" s="6" customFormat="1" ht="28.5" customHeight="1">
      <c r="A159" s="19"/>
      <c r="B159" s="20" t="s">
        <v>207</v>
      </c>
      <c r="C159" s="20" t="s">
        <v>208</v>
      </c>
      <c r="D159" s="20"/>
      <c r="E159" s="21"/>
      <c r="F159" s="22"/>
      <c r="G159" s="22">
        <f>SUM(G160:G170)</f>
        <v>0</v>
      </c>
    </row>
    <row r="160" spans="1:7" s="6" customFormat="1" ht="15" customHeight="1">
      <c r="A160" s="23">
        <v>130</v>
      </c>
      <c r="B160" s="24" t="s">
        <v>209</v>
      </c>
      <c r="C160" s="24" t="s">
        <v>89</v>
      </c>
      <c r="D160" s="24" t="s">
        <v>45</v>
      </c>
      <c r="E160" s="25">
        <v>8</v>
      </c>
      <c r="F160" s="26"/>
      <c r="G160" s="38">
        <f t="shared" si="9"/>
        <v>0</v>
      </c>
    </row>
    <row r="161" spans="1:7" s="6" customFormat="1" ht="27" customHeight="1">
      <c r="A161" s="23">
        <f t="shared" si="10"/>
        <v>131</v>
      </c>
      <c r="B161" s="24" t="s">
        <v>210</v>
      </c>
      <c r="C161" s="24" t="s">
        <v>211</v>
      </c>
      <c r="D161" s="24" t="s">
        <v>21</v>
      </c>
      <c r="E161" s="25">
        <v>20</v>
      </c>
      <c r="F161" s="26"/>
      <c r="G161" s="38">
        <f t="shared" si="9"/>
        <v>0</v>
      </c>
    </row>
    <row r="162" spans="1:7" s="6" customFormat="1" ht="27" customHeight="1">
      <c r="A162" s="23">
        <f t="shared" si="10"/>
        <v>132</v>
      </c>
      <c r="B162" s="24" t="s">
        <v>212</v>
      </c>
      <c r="C162" s="24" t="s">
        <v>213</v>
      </c>
      <c r="D162" s="24" t="s">
        <v>21</v>
      </c>
      <c r="E162" s="25">
        <v>7</v>
      </c>
      <c r="F162" s="26"/>
      <c r="G162" s="38">
        <f t="shared" si="9"/>
        <v>0</v>
      </c>
    </row>
    <row r="163" spans="1:7" s="6" customFormat="1" ht="27" customHeight="1">
      <c r="A163" s="23">
        <f t="shared" si="10"/>
        <v>133</v>
      </c>
      <c r="B163" s="24" t="s">
        <v>214</v>
      </c>
      <c r="C163" s="24" t="s">
        <v>215</v>
      </c>
      <c r="D163" s="24" t="s">
        <v>21</v>
      </c>
      <c r="E163" s="25">
        <v>6</v>
      </c>
      <c r="F163" s="26"/>
      <c r="G163" s="38">
        <f t="shared" si="9"/>
        <v>0</v>
      </c>
    </row>
    <row r="164" spans="1:7" s="6" customFormat="1" ht="27" customHeight="1">
      <c r="A164" s="23">
        <f t="shared" si="10"/>
        <v>134</v>
      </c>
      <c r="B164" s="24" t="s">
        <v>216</v>
      </c>
      <c r="C164" s="24" t="s">
        <v>217</v>
      </c>
      <c r="D164" s="24" t="s">
        <v>21</v>
      </c>
      <c r="E164" s="25">
        <v>6</v>
      </c>
      <c r="F164" s="26"/>
      <c r="G164" s="38">
        <f t="shared" si="9"/>
        <v>0</v>
      </c>
    </row>
    <row r="165" spans="1:7" s="6" customFormat="1" ht="27" customHeight="1">
      <c r="A165" s="23">
        <f t="shared" si="10"/>
        <v>135</v>
      </c>
      <c r="B165" s="24" t="s">
        <v>218</v>
      </c>
      <c r="C165" s="24" t="s">
        <v>219</v>
      </c>
      <c r="D165" s="24" t="s">
        <v>21</v>
      </c>
      <c r="E165" s="25">
        <v>12</v>
      </c>
      <c r="F165" s="26"/>
      <c r="G165" s="38">
        <f t="shared" si="9"/>
        <v>0</v>
      </c>
    </row>
    <row r="166" spans="1:7" s="6" customFormat="1" ht="27" customHeight="1">
      <c r="A166" s="23">
        <f t="shared" si="10"/>
        <v>136</v>
      </c>
      <c r="B166" s="24" t="s">
        <v>220</v>
      </c>
      <c r="C166" s="24" t="s">
        <v>221</v>
      </c>
      <c r="D166" s="24" t="s">
        <v>21</v>
      </c>
      <c r="E166" s="25">
        <v>20</v>
      </c>
      <c r="F166" s="26"/>
      <c r="G166" s="38">
        <f t="shared" si="9"/>
        <v>0</v>
      </c>
    </row>
    <row r="167" spans="1:7" s="6" customFormat="1" ht="27" customHeight="1">
      <c r="A167" s="23">
        <f t="shared" si="10"/>
        <v>137</v>
      </c>
      <c r="B167" s="24" t="s">
        <v>222</v>
      </c>
      <c r="C167" s="24" t="s">
        <v>223</v>
      </c>
      <c r="D167" s="24" t="s">
        <v>21</v>
      </c>
      <c r="E167" s="25">
        <v>25</v>
      </c>
      <c r="F167" s="26"/>
      <c r="G167" s="38">
        <f t="shared" si="9"/>
        <v>0</v>
      </c>
    </row>
    <row r="168" spans="1:7" s="6" customFormat="1" ht="15" customHeight="1">
      <c r="A168" s="23">
        <f t="shared" si="10"/>
        <v>138</v>
      </c>
      <c r="B168" s="24" t="s">
        <v>224</v>
      </c>
      <c r="C168" s="24" t="s">
        <v>225</v>
      </c>
      <c r="D168" s="24" t="s">
        <v>21</v>
      </c>
      <c r="E168" s="25">
        <v>51</v>
      </c>
      <c r="F168" s="26"/>
      <c r="G168" s="38">
        <f t="shared" si="9"/>
        <v>0</v>
      </c>
    </row>
    <row r="169" spans="1:7" s="6" customFormat="1" ht="15" customHeight="1">
      <c r="A169" s="23">
        <f t="shared" si="10"/>
        <v>139</v>
      </c>
      <c r="B169" s="24" t="s">
        <v>226</v>
      </c>
      <c r="C169" s="24" t="s">
        <v>227</v>
      </c>
      <c r="D169" s="24" t="s">
        <v>21</v>
      </c>
      <c r="E169" s="25">
        <v>45</v>
      </c>
      <c r="F169" s="26"/>
      <c r="G169" s="38">
        <f t="shared" si="9"/>
        <v>0</v>
      </c>
    </row>
    <row r="170" spans="1:7" s="6" customFormat="1" ht="15" customHeight="1">
      <c r="A170" s="23">
        <f t="shared" si="10"/>
        <v>140</v>
      </c>
      <c r="B170" s="24" t="s">
        <v>228</v>
      </c>
      <c r="C170" s="24" t="s">
        <v>229</v>
      </c>
      <c r="D170" s="24" t="s">
        <v>40</v>
      </c>
      <c r="E170" s="25">
        <v>0.62515</v>
      </c>
      <c r="F170" s="26"/>
      <c r="G170" s="38">
        <f t="shared" si="9"/>
        <v>0</v>
      </c>
    </row>
    <row r="171" spans="1:7" s="6" customFormat="1" ht="28.5" customHeight="1">
      <c r="A171" s="19"/>
      <c r="B171" s="20" t="s">
        <v>230</v>
      </c>
      <c r="C171" s="20" t="s">
        <v>231</v>
      </c>
      <c r="D171" s="20"/>
      <c r="E171" s="21"/>
      <c r="F171" s="22"/>
      <c r="G171" s="22">
        <f>SUM(G172:G208)</f>
        <v>0</v>
      </c>
    </row>
    <row r="172" spans="1:7" s="6" customFormat="1" ht="15" customHeight="1">
      <c r="A172" s="23">
        <v>141</v>
      </c>
      <c r="B172" s="24" t="s">
        <v>232</v>
      </c>
      <c r="C172" s="24" t="s">
        <v>233</v>
      </c>
      <c r="D172" s="24" t="s">
        <v>45</v>
      </c>
      <c r="E172" s="25">
        <v>4</v>
      </c>
      <c r="F172" s="26"/>
      <c r="G172" s="38">
        <f t="shared" si="9"/>
        <v>0</v>
      </c>
    </row>
    <row r="173" spans="1:7" s="31" customFormat="1" ht="15" customHeight="1">
      <c r="A173" s="32">
        <f t="shared" si="10"/>
        <v>142</v>
      </c>
      <c r="B173" s="33" t="s">
        <v>234</v>
      </c>
      <c r="C173" s="33" t="s">
        <v>235</v>
      </c>
      <c r="D173" s="33" t="s">
        <v>45</v>
      </c>
      <c r="E173" s="34">
        <v>2</v>
      </c>
      <c r="F173" s="35"/>
      <c r="G173" s="38">
        <f t="shared" si="9"/>
        <v>0</v>
      </c>
    </row>
    <row r="174" spans="1:7" s="31" customFormat="1" ht="15" customHeight="1">
      <c r="A174" s="27">
        <f t="shared" si="10"/>
        <v>143</v>
      </c>
      <c r="B174" s="28" t="s">
        <v>236</v>
      </c>
      <c r="C174" s="28" t="s">
        <v>237</v>
      </c>
      <c r="D174" s="28" t="s">
        <v>45</v>
      </c>
      <c r="E174" s="29">
        <v>2</v>
      </c>
      <c r="F174" s="30"/>
      <c r="G174" s="38">
        <f t="shared" si="9"/>
        <v>0</v>
      </c>
    </row>
    <row r="175" spans="1:7" s="31" customFormat="1" ht="15" customHeight="1">
      <c r="A175" s="32">
        <f t="shared" si="10"/>
        <v>144</v>
      </c>
      <c r="B175" s="33" t="s">
        <v>238</v>
      </c>
      <c r="C175" s="33" t="s">
        <v>239</v>
      </c>
      <c r="D175" s="33" t="s">
        <v>45</v>
      </c>
      <c r="E175" s="34">
        <v>10</v>
      </c>
      <c r="F175" s="35"/>
      <c r="G175" s="38">
        <f t="shared" si="9"/>
        <v>0</v>
      </c>
    </row>
    <row r="176" spans="1:7" s="31" customFormat="1" ht="15" customHeight="1">
      <c r="A176" s="27">
        <f t="shared" si="10"/>
        <v>145</v>
      </c>
      <c r="B176" s="28" t="s">
        <v>240</v>
      </c>
      <c r="C176" s="28" t="s">
        <v>241</v>
      </c>
      <c r="D176" s="28" t="s">
        <v>45</v>
      </c>
      <c r="E176" s="29">
        <v>10</v>
      </c>
      <c r="F176" s="30"/>
      <c r="G176" s="38">
        <f t="shared" si="9"/>
        <v>0</v>
      </c>
    </row>
    <row r="177" spans="1:7" s="31" customFormat="1" ht="15" customHeight="1">
      <c r="A177" s="32">
        <f t="shared" si="10"/>
        <v>146</v>
      </c>
      <c r="B177" s="33" t="s">
        <v>242</v>
      </c>
      <c r="C177" s="33" t="s">
        <v>243</v>
      </c>
      <c r="D177" s="33" t="s">
        <v>45</v>
      </c>
      <c r="E177" s="34">
        <v>11</v>
      </c>
      <c r="F177" s="35"/>
      <c r="G177" s="38">
        <f aca="true" t="shared" si="11" ref="G177:G230">ROUND(F177*E177,2)</f>
        <v>0</v>
      </c>
    </row>
    <row r="178" spans="1:7" s="31" customFormat="1" ht="15" customHeight="1">
      <c r="A178" s="27">
        <f t="shared" si="10"/>
        <v>147</v>
      </c>
      <c r="B178" s="28" t="s">
        <v>244</v>
      </c>
      <c r="C178" s="28" t="s">
        <v>245</v>
      </c>
      <c r="D178" s="28" t="s">
        <v>45</v>
      </c>
      <c r="E178" s="29">
        <v>11</v>
      </c>
      <c r="F178" s="30"/>
      <c r="G178" s="38">
        <f t="shared" si="11"/>
        <v>0</v>
      </c>
    </row>
    <row r="179" spans="1:7" s="31" customFormat="1" ht="15" customHeight="1">
      <c r="A179" s="32">
        <f t="shared" si="10"/>
        <v>148</v>
      </c>
      <c r="B179" s="33" t="s">
        <v>242</v>
      </c>
      <c r="C179" s="33" t="s">
        <v>243</v>
      </c>
      <c r="D179" s="33" t="s">
        <v>45</v>
      </c>
      <c r="E179" s="34">
        <v>10</v>
      </c>
      <c r="F179" s="35"/>
      <c r="G179" s="38">
        <f t="shared" si="11"/>
        <v>0</v>
      </c>
    </row>
    <row r="180" spans="1:7" s="31" customFormat="1" ht="15" customHeight="1">
      <c r="A180" s="27">
        <f t="shared" si="10"/>
        <v>149</v>
      </c>
      <c r="B180" s="28" t="s">
        <v>246</v>
      </c>
      <c r="C180" s="28" t="s">
        <v>247</v>
      </c>
      <c r="D180" s="28" t="s">
        <v>45</v>
      </c>
      <c r="E180" s="29">
        <v>10</v>
      </c>
      <c r="F180" s="30"/>
      <c r="G180" s="38">
        <f t="shared" si="11"/>
        <v>0</v>
      </c>
    </row>
    <row r="181" spans="1:7" s="31" customFormat="1" ht="15" customHeight="1">
      <c r="A181" s="32">
        <f t="shared" si="10"/>
        <v>150</v>
      </c>
      <c r="B181" s="33" t="s">
        <v>248</v>
      </c>
      <c r="C181" s="33" t="s">
        <v>249</v>
      </c>
      <c r="D181" s="33" t="s">
        <v>45</v>
      </c>
      <c r="E181" s="34">
        <v>40</v>
      </c>
      <c r="F181" s="35"/>
      <c r="G181" s="38">
        <f t="shared" si="11"/>
        <v>0</v>
      </c>
    </row>
    <row r="182" spans="1:7" s="31" customFormat="1" ht="15" customHeight="1">
      <c r="A182" s="27">
        <f t="shared" si="10"/>
        <v>151</v>
      </c>
      <c r="B182" s="28" t="s">
        <v>250</v>
      </c>
      <c r="C182" s="28" t="s">
        <v>251</v>
      </c>
      <c r="D182" s="28" t="s">
        <v>45</v>
      </c>
      <c r="E182" s="29">
        <v>20</v>
      </c>
      <c r="F182" s="30"/>
      <c r="G182" s="38">
        <f t="shared" si="11"/>
        <v>0</v>
      </c>
    </row>
    <row r="183" spans="1:7" s="31" customFormat="1" ht="15" customHeight="1">
      <c r="A183" s="27">
        <f t="shared" si="10"/>
        <v>152</v>
      </c>
      <c r="B183" s="28" t="s">
        <v>252</v>
      </c>
      <c r="C183" s="28" t="s">
        <v>253</v>
      </c>
      <c r="D183" s="28" t="s">
        <v>45</v>
      </c>
      <c r="E183" s="29">
        <v>10</v>
      </c>
      <c r="F183" s="30"/>
      <c r="G183" s="38">
        <f t="shared" si="11"/>
        <v>0</v>
      </c>
    </row>
    <row r="184" spans="1:7" s="31" customFormat="1" ht="15" customHeight="1">
      <c r="A184" s="27">
        <f t="shared" si="10"/>
        <v>153</v>
      </c>
      <c r="B184" s="28" t="s">
        <v>254</v>
      </c>
      <c r="C184" s="28" t="s">
        <v>255</v>
      </c>
      <c r="D184" s="28" t="s">
        <v>45</v>
      </c>
      <c r="E184" s="29">
        <v>10</v>
      </c>
      <c r="F184" s="30"/>
      <c r="G184" s="38">
        <f t="shared" si="11"/>
        <v>0</v>
      </c>
    </row>
    <row r="185" spans="1:7" s="31" customFormat="1" ht="15" customHeight="1">
      <c r="A185" s="32">
        <f t="shared" si="10"/>
        <v>154</v>
      </c>
      <c r="B185" s="33" t="s">
        <v>256</v>
      </c>
      <c r="C185" s="33" t="s">
        <v>257</v>
      </c>
      <c r="D185" s="33" t="s">
        <v>45</v>
      </c>
      <c r="E185" s="34">
        <v>6</v>
      </c>
      <c r="F185" s="35"/>
      <c r="G185" s="38">
        <f t="shared" si="11"/>
        <v>0</v>
      </c>
    </row>
    <row r="186" spans="1:7" s="31" customFormat="1" ht="15" customHeight="1">
      <c r="A186" s="27">
        <f t="shared" si="10"/>
        <v>155</v>
      </c>
      <c r="B186" s="28" t="s">
        <v>258</v>
      </c>
      <c r="C186" s="28" t="s">
        <v>259</v>
      </c>
      <c r="D186" s="28" t="s">
        <v>45</v>
      </c>
      <c r="E186" s="29">
        <v>2</v>
      </c>
      <c r="F186" s="30"/>
      <c r="G186" s="38">
        <f t="shared" si="11"/>
        <v>0</v>
      </c>
    </row>
    <row r="187" spans="1:7" s="31" customFormat="1" ht="15" customHeight="1">
      <c r="A187" s="27">
        <f t="shared" si="10"/>
        <v>156</v>
      </c>
      <c r="B187" s="28" t="s">
        <v>260</v>
      </c>
      <c r="C187" s="28" t="s">
        <v>261</v>
      </c>
      <c r="D187" s="28" t="s">
        <v>45</v>
      </c>
      <c r="E187" s="29">
        <v>1</v>
      </c>
      <c r="F187" s="30"/>
      <c r="G187" s="38">
        <f t="shared" si="11"/>
        <v>0</v>
      </c>
    </row>
    <row r="188" spans="1:7" s="31" customFormat="1" ht="15" customHeight="1">
      <c r="A188" s="27">
        <f t="shared" si="10"/>
        <v>157</v>
      </c>
      <c r="B188" s="28" t="s">
        <v>262</v>
      </c>
      <c r="C188" s="28" t="s">
        <v>263</v>
      </c>
      <c r="D188" s="28" t="s">
        <v>45</v>
      </c>
      <c r="E188" s="29">
        <v>1</v>
      </c>
      <c r="F188" s="30"/>
      <c r="G188" s="38">
        <f t="shared" si="11"/>
        <v>0</v>
      </c>
    </row>
    <row r="189" spans="1:7" s="31" customFormat="1" ht="15" customHeight="1">
      <c r="A189" s="32">
        <f t="shared" si="10"/>
        <v>158</v>
      </c>
      <c r="B189" s="33" t="s">
        <v>264</v>
      </c>
      <c r="C189" s="33" t="s">
        <v>265</v>
      </c>
      <c r="D189" s="33" t="s">
        <v>45</v>
      </c>
      <c r="E189" s="34">
        <v>6</v>
      </c>
      <c r="F189" s="35"/>
      <c r="G189" s="38">
        <f t="shared" si="11"/>
        <v>0</v>
      </c>
    </row>
    <row r="190" spans="1:7" s="31" customFormat="1" ht="15" customHeight="1">
      <c r="A190" s="27">
        <f t="shared" si="10"/>
        <v>159</v>
      </c>
      <c r="B190" s="28" t="s">
        <v>266</v>
      </c>
      <c r="C190" s="28" t="s">
        <v>267</v>
      </c>
      <c r="D190" s="28" t="s">
        <v>45</v>
      </c>
      <c r="E190" s="29">
        <v>4</v>
      </c>
      <c r="F190" s="30"/>
      <c r="G190" s="38">
        <f t="shared" si="11"/>
        <v>0</v>
      </c>
    </row>
    <row r="191" spans="1:7" s="31" customFormat="1" ht="15" customHeight="1">
      <c r="A191" s="27">
        <f t="shared" si="10"/>
        <v>160</v>
      </c>
      <c r="B191" s="28" t="s">
        <v>268</v>
      </c>
      <c r="C191" s="28" t="s">
        <v>269</v>
      </c>
      <c r="D191" s="28" t="s">
        <v>45</v>
      </c>
      <c r="E191" s="29">
        <v>1</v>
      </c>
      <c r="F191" s="30"/>
      <c r="G191" s="38">
        <f t="shared" si="11"/>
        <v>0</v>
      </c>
    </row>
    <row r="192" spans="1:7" s="31" customFormat="1" ht="15" customHeight="1">
      <c r="A192" s="27">
        <f t="shared" si="10"/>
        <v>161</v>
      </c>
      <c r="B192" s="28" t="s">
        <v>270</v>
      </c>
      <c r="C192" s="28" t="s">
        <v>271</v>
      </c>
      <c r="D192" s="28" t="s">
        <v>45</v>
      </c>
      <c r="E192" s="29">
        <v>1</v>
      </c>
      <c r="F192" s="30"/>
      <c r="G192" s="38">
        <f t="shared" si="11"/>
        <v>0</v>
      </c>
    </row>
    <row r="193" spans="1:7" s="31" customFormat="1" ht="15" customHeight="1">
      <c r="A193" s="32">
        <f t="shared" si="10"/>
        <v>162</v>
      </c>
      <c r="B193" s="33" t="s">
        <v>272</v>
      </c>
      <c r="C193" s="33" t="s">
        <v>273</v>
      </c>
      <c r="D193" s="33" t="s">
        <v>45</v>
      </c>
      <c r="E193" s="34">
        <v>12</v>
      </c>
      <c r="F193" s="35"/>
      <c r="G193" s="38">
        <f t="shared" si="11"/>
        <v>0</v>
      </c>
    </row>
    <row r="194" spans="1:7" s="31" customFormat="1" ht="15" customHeight="1">
      <c r="A194" s="27">
        <f t="shared" si="10"/>
        <v>163</v>
      </c>
      <c r="B194" s="28" t="s">
        <v>78</v>
      </c>
      <c r="C194" s="28" t="s">
        <v>79</v>
      </c>
      <c r="D194" s="28" t="s">
        <v>45</v>
      </c>
      <c r="E194" s="29">
        <v>8</v>
      </c>
      <c r="F194" s="30"/>
      <c r="G194" s="38">
        <f t="shared" si="11"/>
        <v>0</v>
      </c>
    </row>
    <row r="195" spans="1:7" s="31" customFormat="1" ht="15" customHeight="1">
      <c r="A195" s="27">
        <f t="shared" si="10"/>
        <v>164</v>
      </c>
      <c r="B195" s="28" t="s">
        <v>80</v>
      </c>
      <c r="C195" s="28" t="s">
        <v>81</v>
      </c>
      <c r="D195" s="28" t="s">
        <v>45</v>
      </c>
      <c r="E195" s="29">
        <v>2</v>
      </c>
      <c r="F195" s="30"/>
      <c r="G195" s="38">
        <f t="shared" si="11"/>
        <v>0</v>
      </c>
    </row>
    <row r="196" spans="1:7" s="31" customFormat="1" ht="15" customHeight="1">
      <c r="A196" s="27">
        <f t="shared" si="10"/>
        <v>165</v>
      </c>
      <c r="B196" s="28" t="s">
        <v>274</v>
      </c>
      <c r="C196" s="28" t="s">
        <v>275</v>
      </c>
      <c r="D196" s="28" t="s">
        <v>45</v>
      </c>
      <c r="E196" s="29">
        <v>2</v>
      </c>
      <c r="F196" s="30"/>
      <c r="G196" s="38">
        <f t="shared" si="11"/>
        <v>0</v>
      </c>
    </row>
    <row r="197" spans="1:7" s="31" customFormat="1" ht="15" customHeight="1">
      <c r="A197" s="32">
        <f t="shared" si="10"/>
        <v>166</v>
      </c>
      <c r="B197" s="33" t="s">
        <v>276</v>
      </c>
      <c r="C197" s="33" t="s">
        <v>277</v>
      </c>
      <c r="D197" s="33" t="s">
        <v>45</v>
      </c>
      <c r="E197" s="34">
        <v>1</v>
      </c>
      <c r="F197" s="35"/>
      <c r="G197" s="38">
        <f t="shared" si="11"/>
        <v>0</v>
      </c>
    </row>
    <row r="198" spans="1:7" s="31" customFormat="1" ht="15" customHeight="1">
      <c r="A198" s="27">
        <f t="shared" si="10"/>
        <v>167</v>
      </c>
      <c r="B198" s="28" t="s">
        <v>278</v>
      </c>
      <c r="C198" s="28" t="s">
        <v>279</v>
      </c>
      <c r="D198" s="28" t="s">
        <v>45</v>
      </c>
      <c r="E198" s="29">
        <v>1</v>
      </c>
      <c r="F198" s="30"/>
      <c r="G198" s="38">
        <f t="shared" si="11"/>
        <v>0</v>
      </c>
    </row>
    <row r="199" spans="1:7" s="31" customFormat="1" ht="15" customHeight="1">
      <c r="A199" s="32">
        <f t="shared" si="10"/>
        <v>168</v>
      </c>
      <c r="B199" s="33" t="s">
        <v>280</v>
      </c>
      <c r="C199" s="33" t="s">
        <v>281</v>
      </c>
      <c r="D199" s="33" t="s">
        <v>45</v>
      </c>
      <c r="E199" s="34">
        <v>2</v>
      </c>
      <c r="F199" s="35"/>
      <c r="G199" s="38">
        <f t="shared" si="11"/>
        <v>0</v>
      </c>
    </row>
    <row r="200" spans="1:7" s="31" customFormat="1" ht="15" customHeight="1">
      <c r="A200" s="27">
        <f t="shared" si="10"/>
        <v>169</v>
      </c>
      <c r="B200" s="28" t="s">
        <v>282</v>
      </c>
      <c r="C200" s="28" t="s">
        <v>283</v>
      </c>
      <c r="D200" s="28" t="s">
        <v>45</v>
      </c>
      <c r="E200" s="29">
        <v>2</v>
      </c>
      <c r="F200" s="30"/>
      <c r="G200" s="38">
        <f t="shared" si="11"/>
        <v>0</v>
      </c>
    </row>
    <row r="201" spans="1:7" s="31" customFormat="1" ht="15" customHeight="1">
      <c r="A201" s="27">
        <f t="shared" si="10"/>
        <v>170</v>
      </c>
      <c r="B201" s="28" t="s">
        <v>284</v>
      </c>
      <c r="C201" s="28" t="s">
        <v>285</v>
      </c>
      <c r="D201" s="28" t="s">
        <v>45</v>
      </c>
      <c r="E201" s="29">
        <v>3</v>
      </c>
      <c r="F201" s="30"/>
      <c r="G201" s="38">
        <f t="shared" si="11"/>
        <v>0</v>
      </c>
    </row>
    <row r="202" spans="1:7" s="31" customFormat="1" ht="15" customHeight="1">
      <c r="A202" s="32">
        <f t="shared" si="10"/>
        <v>171</v>
      </c>
      <c r="B202" s="33" t="s">
        <v>286</v>
      </c>
      <c r="C202" s="33" t="s">
        <v>287</v>
      </c>
      <c r="D202" s="33" t="s">
        <v>45</v>
      </c>
      <c r="E202" s="34">
        <v>10</v>
      </c>
      <c r="F202" s="35"/>
      <c r="G202" s="38">
        <f t="shared" si="11"/>
        <v>0</v>
      </c>
    </row>
    <row r="203" spans="1:7" s="31" customFormat="1" ht="15" customHeight="1">
      <c r="A203" s="27">
        <f t="shared" si="10"/>
        <v>172</v>
      </c>
      <c r="B203" s="28" t="s">
        <v>288</v>
      </c>
      <c r="C203" s="28" t="s">
        <v>289</v>
      </c>
      <c r="D203" s="28" t="s">
        <v>45</v>
      </c>
      <c r="E203" s="29">
        <v>10</v>
      </c>
      <c r="F203" s="30"/>
      <c r="G203" s="38">
        <f t="shared" si="11"/>
        <v>0</v>
      </c>
    </row>
    <row r="204" spans="1:7" s="31" customFormat="1" ht="15" customHeight="1">
      <c r="A204" s="32">
        <f t="shared" si="10"/>
        <v>173</v>
      </c>
      <c r="B204" s="33" t="s">
        <v>290</v>
      </c>
      <c r="C204" s="33" t="s">
        <v>291</v>
      </c>
      <c r="D204" s="33" t="s">
        <v>45</v>
      </c>
      <c r="E204" s="34">
        <v>7</v>
      </c>
      <c r="F204" s="35"/>
      <c r="G204" s="38">
        <f t="shared" si="11"/>
        <v>0</v>
      </c>
    </row>
    <row r="205" spans="1:7" s="31" customFormat="1" ht="15" customHeight="1">
      <c r="A205" s="32">
        <f t="shared" si="10"/>
        <v>174</v>
      </c>
      <c r="B205" s="33" t="s">
        <v>292</v>
      </c>
      <c r="C205" s="33" t="s">
        <v>293</v>
      </c>
      <c r="D205" s="33" t="s">
        <v>45</v>
      </c>
      <c r="E205" s="34">
        <v>7</v>
      </c>
      <c r="F205" s="35"/>
      <c r="G205" s="38">
        <f t="shared" si="11"/>
        <v>0</v>
      </c>
    </row>
    <row r="206" spans="1:7" s="31" customFormat="1" ht="15" customHeight="1">
      <c r="A206" s="32">
        <f t="shared" si="10"/>
        <v>175</v>
      </c>
      <c r="B206" s="33" t="s">
        <v>294</v>
      </c>
      <c r="C206" s="33" t="s">
        <v>295</v>
      </c>
      <c r="D206" s="33" t="s">
        <v>45</v>
      </c>
      <c r="E206" s="34">
        <v>7</v>
      </c>
      <c r="F206" s="35"/>
      <c r="G206" s="38">
        <f t="shared" si="11"/>
        <v>0</v>
      </c>
    </row>
    <row r="207" spans="1:7" s="31" customFormat="1" ht="15" customHeight="1">
      <c r="A207" s="32">
        <f t="shared" si="10"/>
        <v>176</v>
      </c>
      <c r="B207" s="33" t="s">
        <v>296</v>
      </c>
      <c r="C207" s="33" t="s">
        <v>297</v>
      </c>
      <c r="D207" s="33" t="s">
        <v>45</v>
      </c>
      <c r="E207" s="34">
        <v>10</v>
      </c>
      <c r="F207" s="35"/>
      <c r="G207" s="38">
        <f t="shared" si="11"/>
        <v>0</v>
      </c>
    </row>
    <row r="208" spans="1:7" s="31" customFormat="1" ht="15" customHeight="1">
      <c r="A208" s="32">
        <f aca="true" t="shared" si="12" ref="A208:A230">A207+1</f>
        <v>177</v>
      </c>
      <c r="B208" s="33" t="s">
        <v>298</v>
      </c>
      <c r="C208" s="33" t="s">
        <v>299</v>
      </c>
      <c r="D208" s="33" t="s">
        <v>40</v>
      </c>
      <c r="E208" s="34">
        <v>0.14097</v>
      </c>
      <c r="F208" s="35"/>
      <c r="G208" s="38">
        <f t="shared" si="11"/>
        <v>0</v>
      </c>
    </row>
    <row r="209" spans="1:7" s="6" customFormat="1" ht="28.5" customHeight="1">
      <c r="A209" s="19"/>
      <c r="B209" s="20" t="s">
        <v>300</v>
      </c>
      <c r="C209" s="20" t="s">
        <v>301</v>
      </c>
      <c r="D209" s="20"/>
      <c r="E209" s="21"/>
      <c r="F209" s="22"/>
      <c r="G209" s="22">
        <f>SUM(G210:G213)</f>
        <v>0</v>
      </c>
    </row>
    <row r="210" spans="1:7" s="6" customFormat="1" ht="15" customHeight="1">
      <c r="A210" s="23">
        <v>178</v>
      </c>
      <c r="B210" s="24" t="s">
        <v>302</v>
      </c>
      <c r="C210" s="24" t="s">
        <v>303</v>
      </c>
      <c r="D210" s="24" t="s">
        <v>45</v>
      </c>
      <c r="E210" s="25">
        <v>2</v>
      </c>
      <c r="F210" s="26"/>
      <c r="G210" s="38">
        <f t="shared" si="11"/>
        <v>0</v>
      </c>
    </row>
    <row r="211" spans="1:7" s="6" customFormat="1" ht="15" customHeight="1">
      <c r="A211" s="23">
        <f t="shared" si="12"/>
        <v>179</v>
      </c>
      <c r="B211" s="24" t="s">
        <v>304</v>
      </c>
      <c r="C211" s="24" t="s">
        <v>305</v>
      </c>
      <c r="D211" s="24" t="s">
        <v>306</v>
      </c>
      <c r="E211" s="25">
        <v>30</v>
      </c>
      <c r="F211" s="26"/>
      <c r="G211" s="38">
        <f t="shared" si="11"/>
        <v>0</v>
      </c>
    </row>
    <row r="212" spans="1:7" s="31" customFormat="1" ht="15" customHeight="1">
      <c r="A212" s="27">
        <f t="shared" si="12"/>
        <v>180</v>
      </c>
      <c r="B212" s="28" t="s">
        <v>307</v>
      </c>
      <c r="C212" s="28" t="s">
        <v>308</v>
      </c>
      <c r="D212" s="28" t="s">
        <v>306</v>
      </c>
      <c r="E212" s="29">
        <v>30</v>
      </c>
      <c r="F212" s="30"/>
      <c r="G212" s="38">
        <f t="shared" si="11"/>
        <v>0</v>
      </c>
    </row>
    <row r="213" spans="1:7" s="6" customFormat="1" ht="15" customHeight="1">
      <c r="A213" s="23">
        <f t="shared" si="12"/>
        <v>181</v>
      </c>
      <c r="B213" s="24" t="s">
        <v>309</v>
      </c>
      <c r="C213" s="24" t="s">
        <v>310</v>
      </c>
      <c r="D213" s="24" t="s">
        <v>40</v>
      </c>
      <c r="E213" s="25">
        <v>0.132</v>
      </c>
      <c r="F213" s="26"/>
      <c r="G213" s="38">
        <f t="shared" si="11"/>
        <v>0</v>
      </c>
    </row>
    <row r="214" spans="1:7" s="6" customFormat="1" ht="28.5" customHeight="1">
      <c r="A214" s="19"/>
      <c r="B214" s="20" t="s">
        <v>311</v>
      </c>
      <c r="C214" s="20" t="s">
        <v>312</v>
      </c>
      <c r="D214" s="20"/>
      <c r="E214" s="21"/>
      <c r="F214" s="22"/>
      <c r="G214" s="22">
        <f>SUM(G215:G220)</f>
        <v>0</v>
      </c>
    </row>
    <row r="215" spans="1:7" s="6" customFormat="1" ht="15" customHeight="1">
      <c r="A215" s="23">
        <v>182</v>
      </c>
      <c r="B215" s="24" t="s">
        <v>313</v>
      </c>
      <c r="C215" s="24" t="s">
        <v>314</v>
      </c>
      <c r="D215" s="24" t="s">
        <v>21</v>
      </c>
      <c r="E215" s="25">
        <v>80</v>
      </c>
      <c r="F215" s="26"/>
      <c r="G215" s="38">
        <f t="shared" si="11"/>
        <v>0</v>
      </c>
    </row>
    <row r="216" spans="1:7" s="6" customFormat="1" ht="15" customHeight="1">
      <c r="A216" s="23">
        <f t="shared" si="12"/>
        <v>183</v>
      </c>
      <c r="B216" s="24" t="s">
        <v>315</v>
      </c>
      <c r="C216" s="24" t="s">
        <v>316</v>
      </c>
      <c r="D216" s="24" t="s">
        <v>21</v>
      </c>
      <c r="E216" s="25">
        <v>65</v>
      </c>
      <c r="F216" s="26"/>
      <c r="G216" s="38">
        <f t="shared" si="11"/>
        <v>0</v>
      </c>
    </row>
    <row r="217" spans="1:7" s="6" customFormat="1" ht="15" customHeight="1">
      <c r="A217" s="23">
        <f t="shared" si="12"/>
        <v>184</v>
      </c>
      <c r="B217" s="24" t="s">
        <v>317</v>
      </c>
      <c r="C217" s="24" t="s">
        <v>318</v>
      </c>
      <c r="D217" s="24" t="s">
        <v>21</v>
      </c>
      <c r="E217" s="25">
        <v>29</v>
      </c>
      <c r="F217" s="26"/>
      <c r="G217" s="38">
        <f t="shared" si="11"/>
        <v>0</v>
      </c>
    </row>
    <row r="218" spans="1:7" s="6" customFormat="1" ht="15" customHeight="1">
      <c r="A218" s="23">
        <f t="shared" si="12"/>
        <v>185</v>
      </c>
      <c r="B218" s="24" t="s">
        <v>319</v>
      </c>
      <c r="C218" s="24" t="s">
        <v>320</v>
      </c>
      <c r="D218" s="24" t="s">
        <v>21</v>
      </c>
      <c r="E218" s="25">
        <v>20</v>
      </c>
      <c r="F218" s="26"/>
      <c r="G218" s="38">
        <f t="shared" si="11"/>
        <v>0</v>
      </c>
    </row>
    <row r="219" spans="1:7" s="6" customFormat="1" ht="15" customHeight="1">
      <c r="A219" s="23">
        <f t="shared" si="12"/>
        <v>186</v>
      </c>
      <c r="B219" s="24" t="s">
        <v>321</v>
      </c>
      <c r="C219" s="24" t="s">
        <v>322</v>
      </c>
      <c r="D219" s="24" t="s">
        <v>21</v>
      </c>
      <c r="E219" s="25">
        <v>29</v>
      </c>
      <c r="F219" s="26"/>
      <c r="G219" s="38">
        <f t="shared" si="11"/>
        <v>0</v>
      </c>
    </row>
    <row r="220" spans="1:7" s="6" customFormat="1" ht="15" customHeight="1">
      <c r="A220" s="23">
        <f t="shared" si="12"/>
        <v>187</v>
      </c>
      <c r="B220" s="24" t="s">
        <v>323</v>
      </c>
      <c r="C220" s="24" t="s">
        <v>324</v>
      </c>
      <c r="D220" s="24" t="s">
        <v>21</v>
      </c>
      <c r="E220" s="25">
        <v>20</v>
      </c>
      <c r="F220" s="26"/>
      <c r="G220" s="38">
        <f t="shared" si="11"/>
        <v>0</v>
      </c>
    </row>
    <row r="221" spans="1:7" s="6" customFormat="1" ht="28.5" customHeight="1">
      <c r="A221" s="19"/>
      <c r="B221" s="20" t="s">
        <v>325</v>
      </c>
      <c r="C221" s="20" t="s">
        <v>326</v>
      </c>
      <c r="D221" s="20"/>
      <c r="E221" s="21"/>
      <c r="F221" s="22"/>
      <c r="G221" s="22">
        <f>SUM(G222:G225)</f>
        <v>0</v>
      </c>
    </row>
    <row r="222" spans="1:7" s="6" customFormat="1" ht="15" customHeight="1">
      <c r="A222" s="23">
        <v>188</v>
      </c>
      <c r="B222" s="24" t="s">
        <v>327</v>
      </c>
      <c r="C222" s="24" t="s">
        <v>328</v>
      </c>
      <c r="D222" s="24" t="s">
        <v>45</v>
      </c>
      <c r="E222" s="25">
        <v>3</v>
      </c>
      <c r="F222" s="26"/>
      <c r="G222" s="38">
        <f t="shared" si="11"/>
        <v>0</v>
      </c>
    </row>
    <row r="223" spans="1:7" s="6" customFormat="1" ht="15" customHeight="1">
      <c r="A223" s="23">
        <f t="shared" si="12"/>
        <v>189</v>
      </c>
      <c r="B223" s="24" t="s">
        <v>329</v>
      </c>
      <c r="C223" s="24" t="s">
        <v>330</v>
      </c>
      <c r="D223" s="24" t="s">
        <v>45</v>
      </c>
      <c r="E223" s="25">
        <v>2</v>
      </c>
      <c r="F223" s="26"/>
      <c r="G223" s="38">
        <f t="shared" si="11"/>
        <v>0</v>
      </c>
    </row>
    <row r="224" spans="1:7" s="6" customFormat="1" ht="15" customHeight="1">
      <c r="A224" s="23">
        <f t="shared" si="12"/>
        <v>190</v>
      </c>
      <c r="B224" s="24" t="s">
        <v>331</v>
      </c>
      <c r="C224" s="24" t="s">
        <v>332</v>
      </c>
      <c r="D224" s="24" t="s">
        <v>21</v>
      </c>
      <c r="E224" s="25">
        <v>20</v>
      </c>
      <c r="F224" s="26"/>
      <c r="G224" s="38">
        <f t="shared" si="11"/>
        <v>0</v>
      </c>
    </row>
    <row r="225" spans="1:7" s="6" customFormat="1" ht="15" customHeight="1">
      <c r="A225" s="23">
        <f t="shared" si="12"/>
        <v>191</v>
      </c>
      <c r="B225" s="24" t="s">
        <v>333</v>
      </c>
      <c r="C225" s="24" t="s">
        <v>334</v>
      </c>
      <c r="D225" s="24" t="s">
        <v>21</v>
      </c>
      <c r="E225" s="25">
        <v>40</v>
      </c>
      <c r="F225" s="26"/>
      <c r="G225" s="38">
        <f t="shared" si="11"/>
        <v>0</v>
      </c>
    </row>
    <row r="226" spans="1:7" s="6" customFormat="1" ht="28.5" customHeight="1">
      <c r="A226" s="19"/>
      <c r="B226" s="20" t="s">
        <v>335</v>
      </c>
      <c r="C226" s="20" t="s">
        <v>336</v>
      </c>
      <c r="D226" s="20"/>
      <c r="E226" s="21"/>
      <c r="F226" s="22"/>
      <c r="G226" s="22">
        <f>SUM(G227:G230)</f>
        <v>0</v>
      </c>
    </row>
    <row r="227" spans="1:7" s="6" customFormat="1" ht="15" customHeight="1">
      <c r="A227" s="23">
        <v>192</v>
      </c>
      <c r="B227" s="24" t="s">
        <v>341</v>
      </c>
      <c r="C227" s="24" t="s">
        <v>342</v>
      </c>
      <c r="D227" s="24" t="s">
        <v>45</v>
      </c>
      <c r="E227" s="25">
        <v>3</v>
      </c>
      <c r="F227" s="26"/>
      <c r="G227" s="38">
        <f t="shared" si="11"/>
        <v>0</v>
      </c>
    </row>
    <row r="228" spans="1:7" s="6" customFormat="1" ht="15" customHeight="1">
      <c r="A228" s="23">
        <f t="shared" si="12"/>
        <v>193</v>
      </c>
      <c r="B228" s="24" t="s">
        <v>343</v>
      </c>
      <c r="C228" s="24" t="s">
        <v>344</v>
      </c>
      <c r="D228" s="24" t="s">
        <v>45</v>
      </c>
      <c r="E228" s="25">
        <v>3</v>
      </c>
      <c r="F228" s="26"/>
      <c r="G228" s="38">
        <f t="shared" si="11"/>
        <v>0</v>
      </c>
    </row>
    <row r="229" spans="1:7" s="6" customFormat="1" ht="15" customHeight="1">
      <c r="A229" s="23">
        <f t="shared" si="12"/>
        <v>194</v>
      </c>
      <c r="B229" s="24" t="s">
        <v>345</v>
      </c>
      <c r="C229" s="24" t="s">
        <v>346</v>
      </c>
      <c r="D229" s="24" t="s">
        <v>45</v>
      </c>
      <c r="E229" s="25">
        <v>1</v>
      </c>
      <c r="F229" s="26"/>
      <c r="G229" s="38">
        <f t="shared" si="11"/>
        <v>0</v>
      </c>
    </row>
    <row r="230" spans="1:7" s="6" customFormat="1" ht="15" customHeight="1">
      <c r="A230" s="23">
        <f t="shared" si="12"/>
        <v>195</v>
      </c>
      <c r="B230" s="24" t="s">
        <v>347</v>
      </c>
      <c r="C230" s="24" t="s">
        <v>348</v>
      </c>
      <c r="D230" s="24" t="s">
        <v>349</v>
      </c>
      <c r="E230" s="25">
        <v>24</v>
      </c>
      <c r="F230" s="26"/>
      <c r="G230" s="38">
        <f t="shared" si="11"/>
        <v>0</v>
      </c>
    </row>
    <row r="231" spans="1:7" s="43" customFormat="1" ht="30.75" customHeight="1">
      <c r="A231" s="45"/>
      <c r="B231" s="46"/>
      <c r="C231" s="46" t="s">
        <v>449</v>
      </c>
      <c r="D231" s="46"/>
      <c r="E231" s="47"/>
      <c r="F231" s="48"/>
      <c r="G231" s="48">
        <f>G62+G10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8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Valášek</cp:lastModifiedBy>
  <cp:lastPrinted>2021-05-21T08:21:16Z</cp:lastPrinted>
  <dcterms:modified xsi:type="dcterms:W3CDTF">2021-05-21T08:21:21Z</dcterms:modified>
  <cp:category/>
  <cp:version/>
  <cp:contentType/>
  <cp:contentStatus/>
</cp:coreProperties>
</file>