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Krycí list" sheetId="1" r:id="rId1"/>
    <sheet name="Rekapitulace objektů" sheetId="2" r:id="rId2"/>
    <sheet name="Položkový rozpočet" sheetId="3" r:id="rId3"/>
  </sheets>
  <definedNames/>
  <calcPr calcId="191029"/>
  <extLst/>
</workbook>
</file>

<file path=xl/sharedStrings.xml><?xml version="1.0" encoding="utf-8"?>
<sst xmlns="http://schemas.openxmlformats.org/spreadsheetml/2006/main" count="151" uniqueCount="91">
  <si>
    <t>KRYCÍ LIST</t>
  </si>
  <si>
    <t/>
  </si>
  <si>
    <t>Objednatel:</t>
  </si>
  <si>
    <t>Zhotovitel dokumentace:</t>
  </si>
  <si>
    <t>Zhotovitel:</t>
  </si>
  <si>
    <t>Základní cena:</t>
  </si>
  <si>
    <t>Celkem Odbyt:</t>
  </si>
  <si>
    <t>Měrné jednotky:</t>
  </si>
  <si>
    <t>Počet měrných jednotek:</t>
  </si>
  <si>
    <t>Náklad na měrnou jedn.:</t>
  </si>
  <si>
    <t>Vypracoval zadání:</t>
  </si>
  <si>
    <t>Vypracoval nabídku:</t>
  </si>
  <si>
    <t>Datum zadání:</t>
  </si>
  <si>
    <t>Datum vypracování nabídky:</t>
  </si>
  <si>
    <t>Rekapitulace</t>
  </si>
  <si>
    <t>Odbyt</t>
  </si>
  <si>
    <t>01 - INVESTICE SÚS JMK</t>
  </si>
  <si>
    <t>SO 102 - SILNICE III/3867</t>
  </si>
  <si>
    <t>Položkový rozpočet</t>
  </si>
  <si>
    <t>1 - Zemní práce</t>
  </si>
  <si>
    <t>Poř.č.</t>
  </si>
  <si>
    <t>Položka</t>
  </si>
  <si>
    <t>Text</t>
  </si>
  <si>
    <t>MJ</t>
  </si>
  <si>
    <t>Počet</t>
  </si>
  <si>
    <t>Jednotková cena</t>
  </si>
  <si>
    <t>Celkem</t>
  </si>
  <si>
    <t>01</t>
  </si>
  <si>
    <t>113728OA0</t>
  </si>
  <si>
    <t>FRÉZOVÁNÍ ZPEVNĚNÝCH PLOCH ASFALTOVÝCH, ODVOZ DO 30KM</t>
  </si>
  <si>
    <t>m3</t>
  </si>
  <si>
    <t>02</t>
  </si>
  <si>
    <t>014102OA0</t>
  </si>
  <si>
    <t>POPLATKY ZA SKLÁDKU</t>
  </si>
  <si>
    <t>t</t>
  </si>
  <si>
    <t>03</t>
  </si>
  <si>
    <t>93808</t>
  </si>
  <si>
    <t>OČIŠTĚNÍ VOZOVEK ZAMETENÍM</t>
  </si>
  <si>
    <t>m2</t>
  </si>
  <si>
    <t>5 - Komunikace</t>
  </si>
  <si>
    <t>04</t>
  </si>
  <si>
    <t>572213OA0</t>
  </si>
  <si>
    <t>SPOJOVACÍ POSTŘIK Z EMULZE DO 0,5KG/M2</t>
  </si>
  <si>
    <t>05</t>
  </si>
  <si>
    <t>572121</t>
  </si>
  <si>
    <t>INFILTRAČNÍ POSTŘIK ASFALTOVÝ DO 1,0KG/M2</t>
  </si>
  <si>
    <t>06</t>
  </si>
  <si>
    <t>574A34OA0</t>
  </si>
  <si>
    <t>ASFALTOVÝ BETON PRO OBRUSNÉ VRSTVY ACO 11+, 11S TL. 50MM</t>
  </si>
  <si>
    <t>07</t>
  </si>
  <si>
    <t>574C66OA0</t>
  </si>
  <si>
    <t>ASFALTOVÝ BETON PRO LOŽNÍ VRSTVY ACL 16+, 16S TL. 80MM</t>
  </si>
  <si>
    <t>08</t>
  </si>
  <si>
    <t>5774EI</t>
  </si>
  <si>
    <t>VRSTVY PRO OBNOVU A OPRAVY Z ASF BETONU ACP 22+, 22S</t>
  </si>
  <si>
    <t>09</t>
  </si>
  <si>
    <t>58910</t>
  </si>
  <si>
    <t>VÝPLŇ SPAR ASFALTEM</t>
  </si>
  <si>
    <t>m</t>
  </si>
  <si>
    <t>8 - Trubní vedení</t>
  </si>
  <si>
    <t>10</t>
  </si>
  <si>
    <t>89712OA0</t>
  </si>
  <si>
    <t>OPRAVA STÁVAJÍCÍ KANALIZAČNÍ ULIČNÍ VPUSTI</t>
  </si>
  <si>
    <t>KUS</t>
  </si>
  <si>
    <t>11</t>
  </si>
  <si>
    <t>89921</t>
  </si>
  <si>
    <t>VÝŠKOVÁ ÚPRAVA POKLOPŮ</t>
  </si>
  <si>
    <t>12</t>
  </si>
  <si>
    <t>89923</t>
  </si>
  <si>
    <t>VÝŠKOVÁ ÚPRAVA KRYCÍCH HRNCŮ</t>
  </si>
  <si>
    <t>91 - Doplňující práce na komunikaci</t>
  </si>
  <si>
    <t>13</t>
  </si>
  <si>
    <t>914131R</t>
  </si>
  <si>
    <t>DOPRAVNÍ OPATŘENÍ</t>
  </si>
  <si>
    <t>14</t>
  </si>
  <si>
    <t>914133OA0</t>
  </si>
  <si>
    <t>DOPRAVNÍ ZNAČKY ZÁKLADNÍ VELIKOSTI OCELOVÉ FÓLIE TŘ 2 - DEMONTÁŽ</t>
  </si>
  <si>
    <t>15</t>
  </si>
  <si>
    <t>914131OA0</t>
  </si>
  <si>
    <t>DOPRAVNÍ ZNAČKY ZÁKLADNÍ VELIKOSTI OCELOVÉ FÓLIE TŘ 2 - DODÁVKA A MONTÁŽ</t>
  </si>
  <si>
    <t>16</t>
  </si>
  <si>
    <t>914132OA0</t>
  </si>
  <si>
    <t>DOPRAVNÍ ZNAČKY ZÁKLADNÍ VELIKOSTI OCELOVÉ FÓLIE TŘ 2 - MONTÁŽ S PŘEMÍSTĚNÍM</t>
  </si>
  <si>
    <t>17</t>
  </si>
  <si>
    <t>915211OA0</t>
  </si>
  <si>
    <t>VODOROVNÉ DOPRAVNÍ ZNAČENÍ PLASTEM HLADKÉ - DODÁVKA A POKLÁDKA</t>
  </si>
  <si>
    <t>18</t>
  </si>
  <si>
    <t>919113</t>
  </si>
  <si>
    <t>ŘEZÁNÍ ASFALTOVÉHO KRYTU VOZOVEK TL DO 150MM</t>
  </si>
  <si>
    <t>Veverské Knínice - Oprava silnice III/3867</t>
  </si>
  <si>
    <t xml:space="preserve"> Veverské Knínice - Oprava silnice III/3867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</si>
</sst>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5"/>
      <color indexed="8"/>
      <name val="Arial"/>
      <family val="2"/>
    </font>
    <font>
      <b/>
      <sz val="8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 style="thin">
        <color rgb="FFB2B2B2"/>
      </left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15" fillId="0" borderId="1">
      <alignment horizontal="center" vertical="center"/>
      <protection/>
    </xf>
  </cellStyleXfs>
  <cellXfs count="95">
    <xf numFmtId="0" fontId="0" fillId="0" borderId="0" xfId="0" applyFont="1"/>
    <xf numFmtId="49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2" xfId="0" applyFont="1" applyBorder="1"/>
    <xf numFmtId="49" fontId="5" fillId="2" borderId="3" xfId="0" applyNumberFormat="1" applyFont="1" applyFill="1" applyBorder="1" applyAlignment="1">
      <alignment horizontal="left" vertical="center"/>
    </xf>
    <xf numFmtId="0" fontId="0" fillId="2" borderId="0" xfId="0" applyFont="1" applyFill="1"/>
    <xf numFmtId="49" fontId="5" fillId="2" borderId="0" xfId="0" applyNumberFormat="1" applyFont="1" applyFill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49" fontId="7" fillId="2" borderId="5" xfId="0" applyNumberFormat="1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2" xfId="0" applyFont="1" applyBorder="1"/>
    <xf numFmtId="49" fontId="7" fillId="2" borderId="6" xfId="0" applyNumberFormat="1" applyFont="1" applyFill="1" applyBorder="1" applyAlignment="1">
      <alignment horizontal="left" vertical="center"/>
    </xf>
    <xf numFmtId="49" fontId="8" fillId="4" borderId="3" xfId="0" applyNumberFormat="1" applyFont="1" applyFill="1" applyBorder="1" applyAlignment="1">
      <alignment horizontal="right" vertical="center"/>
    </xf>
    <xf numFmtId="49" fontId="8" fillId="4" borderId="4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horizontal="left" vertical="center"/>
    </xf>
    <xf numFmtId="49" fontId="9" fillId="4" borderId="3" xfId="0" applyNumberFormat="1" applyFont="1" applyFill="1" applyBorder="1" applyAlignment="1">
      <alignment horizontal="left" vertical="center"/>
    </xf>
    <xf numFmtId="164" fontId="10" fillId="4" borderId="4" xfId="0" applyNumberFormat="1" applyFont="1" applyFill="1" applyBorder="1" applyAlignment="1">
      <alignment horizontal="left" vertical="center"/>
    </xf>
    <xf numFmtId="49" fontId="9" fillId="4" borderId="5" xfId="0" applyNumberFormat="1" applyFont="1" applyFill="1" applyBorder="1" applyAlignment="1">
      <alignment horizontal="left" vertical="center"/>
    </xf>
    <xf numFmtId="164" fontId="10" fillId="4" borderId="7" xfId="0" applyNumberFormat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/>
    </xf>
    <xf numFmtId="49" fontId="3" fillId="4" borderId="8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right" vertical="center"/>
    </xf>
    <xf numFmtId="0" fontId="11" fillId="0" borderId="0" xfId="0" applyFont="1"/>
    <xf numFmtId="4" fontId="2" fillId="0" borderId="0" xfId="0" applyNumberFormat="1" applyFont="1" applyAlignment="1">
      <alignment horizontal="right" vertical="center" wrapText="1"/>
    </xf>
    <xf numFmtId="49" fontId="3" fillId="4" borderId="5" xfId="0" applyNumberFormat="1" applyFont="1" applyFill="1" applyBorder="1" applyAlignment="1">
      <alignment horizontal="right" vertical="center"/>
    </xf>
    <xf numFmtId="0" fontId="3" fillId="6" borderId="9" xfId="20" applyNumberFormat="1" applyFont="1" applyFill="1" applyBorder="1" applyAlignment="1">
      <alignment vertical="center"/>
      <protection/>
    </xf>
    <xf numFmtId="49" fontId="12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6" borderId="12" xfId="20" applyNumberFormat="1" applyFont="1" applyFill="1" applyBorder="1" applyAlignment="1">
      <alignment vertical="center"/>
      <protection/>
    </xf>
    <xf numFmtId="0" fontId="14" fillId="6" borderId="13" xfId="20" applyNumberFormat="1" applyFont="1" applyFill="1" applyBorder="1" applyAlignment="1">
      <alignment horizontal="center" vertical="center"/>
      <protection/>
    </xf>
    <xf numFmtId="4" fontId="7" fillId="2" borderId="1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5" xfId="0" applyFont="1" applyBorder="1"/>
    <xf numFmtId="49" fontId="5" fillId="0" borderId="0" xfId="0" applyNumberFormat="1" applyFont="1" applyAlignment="1">
      <alignment horizontal="left" vertical="center"/>
    </xf>
    <xf numFmtId="49" fontId="6" fillId="3" borderId="15" xfId="0" applyNumberFormat="1" applyFont="1" applyFill="1" applyBorder="1" applyAlignment="1">
      <alignment horizontal="right" vertical="center"/>
    </xf>
    <xf numFmtId="49" fontId="15" fillId="3" borderId="16" xfId="0" applyNumberFormat="1" applyFont="1" applyFill="1" applyBorder="1" applyAlignment="1">
      <alignment horizontal="right" vertical="center"/>
    </xf>
    <xf numFmtId="49" fontId="15" fillId="3" borderId="17" xfId="0" applyNumberFormat="1" applyFont="1" applyFill="1" applyBorder="1" applyAlignment="1">
      <alignment horizontal="right" vertical="center"/>
    </xf>
    <xf numFmtId="4" fontId="15" fillId="3" borderId="18" xfId="0" applyNumberFormat="1" applyFont="1" applyFill="1" applyBorder="1" applyAlignment="1">
      <alignment horizontal="right" vertical="center"/>
    </xf>
    <xf numFmtId="49" fontId="15" fillId="3" borderId="19" xfId="0" applyNumberFormat="1" applyFont="1" applyFill="1" applyBorder="1" applyAlignment="1">
      <alignment horizontal="right" vertical="center"/>
    </xf>
    <xf numFmtId="49" fontId="15" fillId="3" borderId="0" xfId="0" applyNumberFormat="1" applyFont="1" applyFill="1" applyAlignment="1">
      <alignment horizontal="right" vertical="center"/>
    </xf>
    <xf numFmtId="4" fontId="15" fillId="3" borderId="20" xfId="0" applyNumberFormat="1" applyFont="1" applyFill="1" applyBorder="1" applyAlignment="1">
      <alignment horizontal="right" vertical="center"/>
    </xf>
    <xf numFmtId="49" fontId="15" fillId="3" borderId="21" xfId="0" applyNumberFormat="1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right" vertical="center"/>
    </xf>
    <xf numFmtId="4" fontId="15" fillId="3" borderId="22" xfId="0" applyNumberFormat="1" applyFont="1" applyFill="1" applyBorder="1" applyAlignment="1">
      <alignment horizontal="right" vertical="center"/>
    </xf>
    <xf numFmtId="0" fontId="0" fillId="3" borderId="0" xfId="0" applyFont="1" applyFill="1"/>
    <xf numFmtId="49" fontId="4" fillId="3" borderId="0" xfId="0" applyNumberFormat="1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4" fontId="0" fillId="0" borderId="0" xfId="0" applyNumberFormat="1" applyFont="1" applyFill="1" applyBorder="1" applyAlignment="1">
      <alignment horizontal="right" vertical="center"/>
    </xf>
    <xf numFmtId="49" fontId="3" fillId="7" borderId="0" xfId="0" applyNumberFormat="1" applyFont="1" applyFill="1" applyBorder="1" applyAlignment="1">
      <alignment horizontal="left" vertical="center"/>
    </xf>
    <xf numFmtId="49" fontId="3" fillId="7" borderId="0" xfId="0" applyNumberFormat="1" applyFont="1" applyFill="1" applyAlignment="1">
      <alignment horizontal="left" vertic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left" vertical="center" indent="2"/>
    </xf>
    <xf numFmtId="0" fontId="0" fillId="0" borderId="24" xfId="0" applyFont="1" applyBorder="1"/>
    <xf numFmtId="49" fontId="7" fillId="2" borderId="23" xfId="0" applyNumberFormat="1" applyFont="1" applyFill="1" applyBorder="1" applyAlignment="1">
      <alignment horizontal="left" vertical="center" indent="4"/>
    </xf>
    <xf numFmtId="49" fontId="7" fillId="2" borderId="23" xfId="0" applyNumberFormat="1" applyFont="1" applyFill="1" applyBorder="1" applyAlignment="1">
      <alignment horizontal="left" vertical="center" indent="6"/>
    </xf>
    <xf numFmtId="0" fontId="3" fillId="6" borderId="25" xfId="20" applyNumberFormat="1" applyFont="1" applyFill="1" applyBorder="1" applyAlignment="1">
      <alignment horizontal="left" vertical="center"/>
      <protection/>
    </xf>
    <xf numFmtId="0" fontId="3" fillId="6" borderId="26" xfId="20" applyNumberFormat="1" applyFont="1" applyFill="1" applyBorder="1" applyAlignment="1">
      <alignment horizontal="left" vertical="center"/>
      <protection/>
    </xf>
    <xf numFmtId="49" fontId="12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6" borderId="28" xfId="20" applyNumberFormat="1" applyFont="1" applyFill="1" applyBorder="1" applyAlignment="1">
      <alignment horizontal="center" vertical="center"/>
      <protection/>
    </xf>
    <xf numFmtId="0" fontId="3" fillId="6" borderId="29" xfId="20" applyNumberFormat="1" applyFont="1" applyFill="1" applyBorder="1" applyAlignment="1">
      <alignment horizontal="center" vertical="center"/>
      <protection/>
    </xf>
    <xf numFmtId="0" fontId="3" fillId="6" borderId="30" xfId="20" applyNumberFormat="1" applyFont="1" applyFill="1" applyBorder="1" applyAlignment="1">
      <alignment horizontal="center" vertical="center"/>
      <protection/>
    </xf>
    <xf numFmtId="0" fontId="3" fillId="6" borderId="31" xfId="20" applyNumberFormat="1" applyFont="1" applyFill="1" applyBorder="1" applyAlignment="1">
      <alignment horizontal="center" vertical="center"/>
      <protection/>
    </xf>
    <xf numFmtId="0" fontId="3" fillId="6" borderId="32" xfId="20" applyNumberFormat="1" applyFont="1" applyFill="1" applyBorder="1" applyAlignment="1">
      <alignment horizontal="center" vertical="center"/>
      <protection/>
    </xf>
    <xf numFmtId="49" fontId="3" fillId="7" borderId="0" xfId="0" applyNumberFormat="1" applyFont="1" applyFill="1" applyAlignment="1">
      <alignment horizontal="center" vertical="center"/>
    </xf>
    <xf numFmtId="49" fontId="7" fillId="2" borderId="33" xfId="0" applyNumberFormat="1" applyFont="1" applyFill="1" applyBorder="1" applyAlignment="1">
      <alignment horizontal="left" vertical="center" indent="8"/>
    </xf>
    <xf numFmtId="0" fontId="13" fillId="0" borderId="3" xfId="0" applyFont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 indent="2"/>
    </xf>
    <xf numFmtId="49" fontId="7" fillId="2" borderId="33" xfId="0" applyNumberFormat="1" applyFont="1" applyFill="1" applyBorder="1" applyAlignment="1">
      <alignment horizontal="left" vertical="center" indent="4"/>
    </xf>
    <xf numFmtId="49" fontId="7" fillId="2" borderId="33" xfId="0" applyNumberFormat="1" applyFont="1" applyFill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indexed="41"/>
        </patternFill>
      </fill>
      <border/>
    </dxf>
    <dxf>
      <fill>
        <patternFill>
          <bgColor indexed="15"/>
        </patternFill>
      </fill>
      <border/>
    </dxf>
    <dxf>
      <fill>
        <patternFill>
          <bgColor indexed="49"/>
        </patternFill>
      </fill>
      <border/>
    </dxf>
    <dxf>
      <fill>
        <patternFill>
          <bgColor indexed="41"/>
        </patternFill>
      </fill>
      <border/>
    </dxf>
    <dxf>
      <fill>
        <patternFill>
          <bgColor indexed="15"/>
        </patternFill>
      </fill>
      <border/>
    </dxf>
    <dxf>
      <fill>
        <patternFill>
          <bgColor indexed="4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E20"/>
  <sheetViews>
    <sheetView tabSelected="1" workbookViewId="0" topLeftCell="A2">
      <selection activeCell="D23" sqref="D23"/>
    </sheetView>
  </sheetViews>
  <sheetFormatPr defaultColWidth="8.00390625" defaultRowHeight="15"/>
  <cols>
    <col min="1" max="1" width="23.7109375" style="0" customWidth="1"/>
    <col min="2" max="2" width="36.7109375" style="0" customWidth="1"/>
    <col min="3" max="3" width="6.00390625" style="0" customWidth="1"/>
    <col min="4" max="4" width="31.57421875" style="0" customWidth="1"/>
    <col min="5" max="5" width="27.00390625" style="0" customWidth="1"/>
  </cols>
  <sheetData>
    <row r="1" ht="15" customHeight="1" hidden="1" collapsed="1"/>
    <row r="2" spans="1:5" ht="35.25" customHeight="1">
      <c r="A2" s="1" t="s">
        <v>0</v>
      </c>
      <c r="B2" s="1"/>
      <c r="C2" s="1"/>
      <c r="D2" s="1"/>
      <c r="E2" s="1"/>
    </row>
    <row r="3" spans="1:5" ht="19.5">
      <c r="A3" s="1" t="s">
        <v>89</v>
      </c>
      <c r="B3" s="1"/>
      <c r="C3" s="1"/>
      <c r="D3" s="1"/>
      <c r="E3" s="1"/>
    </row>
    <row r="4" spans="1:5" ht="15">
      <c r="A4" s="67" t="s">
        <v>1</v>
      </c>
      <c r="B4" s="67"/>
      <c r="C4" s="67"/>
      <c r="D4" s="67"/>
      <c r="E4" s="67"/>
    </row>
    <row r="5" spans="1:5" ht="16.5" customHeight="1">
      <c r="A5" s="20" t="s">
        <v>2</v>
      </c>
      <c r="B5" s="29" t="s">
        <v>1</v>
      </c>
      <c r="C5" s="6"/>
      <c r="D5" s="5"/>
      <c r="E5" s="5"/>
    </row>
    <row r="6" spans="1:5" ht="16.5" customHeight="1">
      <c r="A6" s="21" t="s">
        <v>3</v>
      </c>
      <c r="B6" s="29" t="s">
        <v>1</v>
      </c>
      <c r="C6" s="6"/>
      <c r="D6" s="7"/>
      <c r="E6" s="7"/>
    </row>
    <row r="7" spans="1:5" ht="16.5" customHeight="1">
      <c r="A7" s="22" t="s">
        <v>4</v>
      </c>
      <c r="B7" s="30" t="s">
        <v>1</v>
      </c>
      <c r="C7" s="6"/>
      <c r="D7" s="8"/>
      <c r="E7" s="8"/>
    </row>
    <row r="8" spans="1:5" ht="16.5" customHeight="1">
      <c r="A8" s="45"/>
      <c r="B8" s="46"/>
      <c r="C8" s="47"/>
      <c r="D8" s="48"/>
      <c r="E8" s="48"/>
    </row>
    <row r="9" spans="2:4" ht="15" customHeight="1">
      <c r="B9" s="9" t="s">
        <v>5</v>
      </c>
      <c r="C9" s="9"/>
      <c r="D9" s="10" t="s">
        <v>1</v>
      </c>
    </row>
    <row r="10" spans="2:4" ht="15.75" customHeight="1">
      <c r="B10" s="9"/>
      <c r="C10" s="49"/>
      <c r="D10" s="10"/>
    </row>
    <row r="11" spans="2:4" ht="20.25" customHeight="1">
      <c r="B11" s="50" t="s">
        <v>6</v>
      </c>
      <c r="C11" s="51"/>
      <c r="D11" s="52">
        <f>'Položkový rozpočet'!H7</f>
        <v>0</v>
      </c>
    </row>
    <row r="12" spans="2:4" ht="19.5" customHeight="1">
      <c r="B12" s="53"/>
      <c r="C12" s="54"/>
      <c r="D12" s="55"/>
    </row>
    <row r="13" spans="2:4" ht="20.25" customHeight="1">
      <c r="B13" s="56" t="s">
        <v>1</v>
      </c>
      <c r="C13" s="57"/>
      <c r="D13" s="58" t="s">
        <v>1</v>
      </c>
    </row>
    <row r="14" spans="2:4" ht="15.75" customHeight="1">
      <c r="B14" s="9"/>
      <c r="C14" s="9"/>
      <c r="D14" s="59"/>
    </row>
    <row r="15" spans="2:4" ht="15" customHeight="1">
      <c r="B15" s="9" t="s">
        <v>7</v>
      </c>
      <c r="C15" s="9"/>
      <c r="D15" s="60" t="s">
        <v>1</v>
      </c>
    </row>
    <row r="16" spans="2:4" ht="15" customHeight="1">
      <c r="B16" s="9" t="s">
        <v>8</v>
      </c>
      <c r="C16" s="9"/>
      <c r="D16" s="61">
        <v>1</v>
      </c>
    </row>
    <row r="17" spans="2:4" ht="15" customHeight="1">
      <c r="B17" s="9" t="s">
        <v>9</v>
      </c>
      <c r="C17" s="9"/>
      <c r="D17" s="61">
        <f>IF(D16=0,0,D11/D16)</f>
        <v>0</v>
      </c>
    </row>
    <row r="18" ht="15" customHeight="1"/>
    <row r="19" spans="1:5" ht="15" customHeight="1">
      <c r="A19" s="18" t="s">
        <v>10</v>
      </c>
      <c r="B19" s="24" t="s">
        <v>1</v>
      </c>
      <c r="C19" s="26"/>
      <c r="D19" s="18" t="s">
        <v>11</v>
      </c>
      <c r="E19" s="28" t="s">
        <v>1</v>
      </c>
    </row>
    <row r="20" spans="1:5" ht="15" customHeight="1">
      <c r="A20" s="19" t="s">
        <v>12</v>
      </c>
      <c r="B20" s="25"/>
      <c r="C20" s="27"/>
      <c r="D20" s="19" t="s">
        <v>13</v>
      </c>
      <c r="E20" s="23"/>
    </row>
  </sheetData>
  <mergeCells count="3">
    <mergeCell ref="A2:E2"/>
    <mergeCell ref="A3:E3"/>
    <mergeCell ref="A4:E4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2:H16"/>
  <sheetViews>
    <sheetView workbookViewId="0" topLeftCell="A2">
      <selection activeCell="D13" sqref="D13"/>
    </sheetView>
  </sheetViews>
  <sheetFormatPr defaultColWidth="8.00390625" defaultRowHeight="15" outlineLevelRow="2"/>
  <cols>
    <col min="1" max="1" width="2.28125" style="0" customWidth="1"/>
    <col min="2" max="2" width="6.7109375" style="0" customWidth="1"/>
    <col min="3" max="3" width="10.57421875" style="0" customWidth="1"/>
    <col min="4" max="4" width="38.8515625" style="0" customWidth="1"/>
    <col min="5" max="5" width="6.8515625" style="0" customWidth="1"/>
    <col min="6" max="6" width="7.00390625" style="0" customWidth="1"/>
    <col min="7" max="7" width="16.57421875" style="0" customWidth="1"/>
    <col min="8" max="8" width="0.13671875" style="63" customWidth="1"/>
  </cols>
  <sheetData>
    <row r="1" ht="15" customHeight="1" hidden="1" collapsed="1"/>
    <row r="2" spans="1:8" ht="20.1" customHeight="1">
      <c r="A2" s="74" t="s">
        <v>89</v>
      </c>
      <c r="B2" s="74"/>
      <c r="C2" s="74"/>
      <c r="D2" s="74"/>
      <c r="E2" s="74"/>
      <c r="F2" s="74"/>
      <c r="G2" s="39"/>
      <c r="H2"/>
    </row>
    <row r="3" spans="1:8" ht="20.1" customHeight="1">
      <c r="A3" s="75" t="s">
        <v>1</v>
      </c>
      <c r="B3" s="75"/>
      <c r="C3" s="75"/>
      <c r="D3" s="75"/>
      <c r="E3" s="75"/>
      <c r="F3" s="75"/>
      <c r="G3" s="40"/>
      <c r="H3"/>
    </row>
    <row r="4" spans="1:8" ht="17.1" customHeight="1">
      <c r="A4" s="76" t="s">
        <v>14</v>
      </c>
      <c r="B4" s="76"/>
      <c r="C4" s="76"/>
      <c r="D4" s="76"/>
      <c r="E4" s="76"/>
      <c r="F4" s="76"/>
      <c r="G4" s="41"/>
      <c r="H4"/>
    </row>
    <row r="5" spans="1:8" ht="20.1" customHeight="1">
      <c r="A5" s="77" t="s">
        <v>90</v>
      </c>
      <c r="B5" s="78"/>
      <c r="C5" s="78"/>
      <c r="D5" s="78"/>
      <c r="E5" s="78"/>
      <c r="F5" s="79"/>
      <c r="G5" s="42"/>
      <c r="H5"/>
    </row>
    <row r="6" spans="1:8" ht="20.1" customHeight="1">
      <c r="A6" s="80" t="s">
        <v>1</v>
      </c>
      <c r="B6" s="81"/>
      <c r="C6" s="81"/>
      <c r="D6" s="81"/>
      <c r="E6" s="81"/>
      <c r="F6" s="81"/>
      <c r="G6" s="43" t="s">
        <v>15</v>
      </c>
      <c r="H6"/>
    </row>
    <row r="7" spans="1:8" ht="15">
      <c r="A7" s="68" t="s">
        <v>89</v>
      </c>
      <c r="B7" s="69"/>
      <c r="C7" s="69"/>
      <c r="D7" s="69"/>
      <c r="E7" s="17"/>
      <c r="F7" s="17"/>
      <c r="G7" s="44">
        <f>SUM('Položkový rozpočet'!H7)</f>
        <v>0</v>
      </c>
      <c r="H7" s="64">
        <v>0</v>
      </c>
    </row>
    <row r="8" spans="1:8" ht="15" outlineLevel="1">
      <c r="A8" s="70" t="s">
        <v>16</v>
      </c>
      <c r="B8" s="69"/>
      <c r="C8" s="69"/>
      <c r="D8" s="69"/>
      <c r="E8" s="17"/>
      <c r="F8" s="17"/>
      <c r="G8" s="44">
        <f>SUM('Položkový rozpočet'!H8)</f>
        <v>0</v>
      </c>
      <c r="H8" s="64">
        <v>1</v>
      </c>
    </row>
    <row r="9" spans="1:8" ht="15" outlineLevel="2">
      <c r="A9" s="71" t="s">
        <v>17</v>
      </c>
      <c r="B9" s="69"/>
      <c r="C9" s="69"/>
      <c r="D9" s="69"/>
      <c r="E9" s="17"/>
      <c r="F9" s="17"/>
      <c r="G9" s="44">
        <f>SUM('Položkový rozpočet'!H9)</f>
        <v>0</v>
      </c>
      <c r="H9" s="64">
        <v>2</v>
      </c>
    </row>
    <row r="10" spans="1:8" ht="20.1" customHeight="1">
      <c r="A10" s="72" t="s">
        <v>89</v>
      </c>
      <c r="B10" s="73"/>
      <c r="C10" s="73"/>
      <c r="D10" s="73"/>
      <c r="E10" s="73"/>
      <c r="F10" s="73"/>
      <c r="G10" s="38"/>
      <c r="H10"/>
    </row>
    <row r="11" spans="1:8" ht="20.1" customHeight="1">
      <c r="A11" s="72" t="s">
        <v>1</v>
      </c>
      <c r="B11" s="73"/>
      <c r="C11" s="73"/>
      <c r="D11" s="73"/>
      <c r="E11" s="73"/>
      <c r="F11" s="73"/>
      <c r="G11" s="38"/>
      <c r="H11"/>
    </row>
    <row r="12" ht="15" customHeight="1">
      <c r="H12"/>
    </row>
    <row r="13" ht="15" customHeight="1">
      <c r="H13"/>
    </row>
    <row r="14" ht="15" customHeight="1">
      <c r="H14"/>
    </row>
    <row r="15" ht="15" customHeight="1">
      <c r="H15"/>
    </row>
    <row r="16" ht="15" customHeight="1">
      <c r="H16"/>
    </row>
  </sheetData>
  <mergeCells count="10">
    <mergeCell ref="A2:F2"/>
    <mergeCell ref="A3:F3"/>
    <mergeCell ref="A4:F4"/>
    <mergeCell ref="A5:F5"/>
    <mergeCell ref="A6:F6"/>
    <mergeCell ref="A7:D7"/>
    <mergeCell ref="A8:D8"/>
    <mergeCell ref="A9:D9"/>
    <mergeCell ref="A10:F10"/>
    <mergeCell ref="A11:F11"/>
  </mergeCells>
  <conditionalFormatting sqref="A7:H7 A8:H8 A9:H9">
    <cfRule type="expression" priority="1" dxfId="2" stopIfTrue="1">
      <formula>$H7=0</formula>
    </cfRule>
    <cfRule type="expression" priority="2" dxfId="1" stopIfTrue="1">
      <formula>$H7=1</formula>
    </cfRule>
    <cfRule type="expression" priority="3" dxfId="0" stopIfTrue="1">
      <formula>$H7&gt;1</formula>
    </cfRule>
  </conditionalFormatting>
  <printOptions/>
  <pageMargins left="0.7" right="0.7" top="0.787401575" bottom="0.787401575" header="0.3" footer="0.3"/>
  <pageSetup horizontalDpi="600" verticalDpi="600" orientation="landscape" paperSize="9"/>
  <headerFooter alignWithMargins="0">
    <oddHeader>&amp;CStránka &amp;P z &amp;N</oddHeader>
    <evenHeader>&amp;CStránka &amp;P z &amp;N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J40"/>
  <sheetViews>
    <sheetView workbookViewId="0" topLeftCell="A2">
      <selection activeCell="R31" sqref="R31"/>
    </sheetView>
  </sheetViews>
  <sheetFormatPr defaultColWidth="8.00390625" defaultRowHeight="15" outlineLevelRow="5"/>
  <cols>
    <col min="1" max="1" width="2.28125" style="0" customWidth="1"/>
    <col min="2" max="2" width="6.7109375" style="0" customWidth="1"/>
    <col min="3" max="3" width="10.57421875" style="0" customWidth="1"/>
    <col min="4" max="4" width="36.7109375" style="0" customWidth="1"/>
    <col min="5" max="5" width="6.8515625" style="0" customWidth="1"/>
    <col min="6" max="6" width="7.00390625" style="0" customWidth="1"/>
    <col min="7" max="8" width="16.57421875" style="0" customWidth="1"/>
    <col min="9" max="9" width="0.13671875" style="35" customWidth="1"/>
    <col min="10" max="10" width="0.13671875" style="0" customWidth="1"/>
  </cols>
  <sheetData>
    <row r="1" ht="15" customHeight="1" hidden="1" collapsed="1"/>
    <row r="2" spans="1:9" ht="20.1" customHeight="1">
      <c r="A2" s="88" t="s">
        <v>89</v>
      </c>
      <c r="B2" s="88"/>
      <c r="C2" s="88"/>
      <c r="D2" s="88"/>
      <c r="E2" s="88"/>
      <c r="F2" s="88"/>
      <c r="G2" s="88"/>
      <c r="H2" s="88"/>
      <c r="I2" s="88"/>
    </row>
    <row r="3" spans="1:9" ht="20.1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9" ht="17.1" customHeight="1">
      <c r="A4" s="90" t="s">
        <v>18</v>
      </c>
      <c r="B4" s="90"/>
      <c r="C4" s="90"/>
      <c r="D4" s="90"/>
      <c r="E4" s="90"/>
      <c r="F4" s="90"/>
      <c r="G4" s="90"/>
      <c r="H4" s="90"/>
      <c r="I4" s="90"/>
    </row>
    <row r="5" spans="1:9" ht="20.1" customHeight="1">
      <c r="A5" s="91" t="s">
        <v>89</v>
      </c>
      <c r="B5" s="92"/>
      <c r="C5" s="92"/>
      <c r="D5" s="92"/>
      <c r="E5" s="31"/>
      <c r="F5" s="31"/>
      <c r="G5" s="37"/>
      <c r="H5" s="37"/>
      <c r="I5"/>
    </row>
    <row r="6" spans="1:9" ht="20.1" customHeight="1">
      <c r="A6" s="93" t="s">
        <v>1</v>
      </c>
      <c r="B6" s="94"/>
      <c r="C6" s="94"/>
      <c r="D6" s="94"/>
      <c r="E6" s="32"/>
      <c r="F6" s="32"/>
      <c r="G6" s="32"/>
      <c r="H6" s="32"/>
      <c r="I6"/>
    </row>
    <row r="7" spans="1:10" ht="20.1" customHeight="1">
      <c r="A7" s="85" t="s">
        <v>89</v>
      </c>
      <c r="B7" s="84"/>
      <c r="C7" s="84"/>
      <c r="D7" s="84"/>
      <c r="E7" s="11"/>
      <c r="F7" s="11"/>
      <c r="G7" s="12"/>
      <c r="H7" s="12">
        <f>SUM(H8)</f>
        <v>0</v>
      </c>
      <c r="I7" s="62">
        <v>0</v>
      </c>
      <c r="J7" s="35">
        <f>SUM(H7)</f>
        <v>0</v>
      </c>
    </row>
    <row r="8" spans="1:10" ht="20.1" customHeight="1" outlineLevel="1">
      <c r="A8" s="86" t="s">
        <v>16</v>
      </c>
      <c r="B8" s="84"/>
      <c r="C8" s="84"/>
      <c r="D8" s="84"/>
      <c r="E8" s="11"/>
      <c r="F8" s="11"/>
      <c r="G8" s="12"/>
      <c r="H8" s="12">
        <f>SUM(H9)</f>
        <v>0</v>
      </c>
      <c r="I8" s="62">
        <v>1</v>
      </c>
      <c r="J8" s="35">
        <f>SUM(H8)</f>
        <v>0</v>
      </c>
    </row>
    <row r="9" spans="1:10" ht="20.1" customHeight="1" outlineLevel="2">
      <c r="A9" s="87" t="s">
        <v>17</v>
      </c>
      <c r="B9" s="84"/>
      <c r="C9" s="84"/>
      <c r="D9" s="84"/>
      <c r="E9" s="11"/>
      <c r="F9" s="11"/>
      <c r="G9" s="12"/>
      <c r="H9" s="12">
        <f>SUM(H10,H16,H25,H31)</f>
        <v>0</v>
      </c>
      <c r="I9" s="62">
        <v>2</v>
      </c>
      <c r="J9" s="35">
        <f>SUM(H9)</f>
        <v>0</v>
      </c>
    </row>
    <row r="10" spans="1:10" ht="20.1" customHeight="1" outlineLevel="3">
      <c r="A10" s="83" t="s">
        <v>19</v>
      </c>
      <c r="B10" s="84"/>
      <c r="C10" s="84"/>
      <c r="D10" s="84"/>
      <c r="E10" s="11"/>
      <c r="F10" s="11"/>
      <c r="G10" s="12"/>
      <c r="H10" s="12">
        <f>SUM(H13:H15)</f>
        <v>0</v>
      </c>
      <c r="I10" s="62">
        <v>3</v>
      </c>
      <c r="J10" s="35">
        <f>SUM(H10)</f>
        <v>0</v>
      </c>
    </row>
    <row r="11" spans="1:9" ht="15" customHeight="1" outlineLevel="4">
      <c r="A11" s="4"/>
      <c r="B11" s="65"/>
      <c r="C11" s="65"/>
      <c r="D11" s="65"/>
      <c r="E11" s="66"/>
      <c r="F11" s="66"/>
      <c r="G11" s="82" t="s">
        <v>15</v>
      </c>
      <c r="H11" s="82"/>
      <c r="I11"/>
    </row>
    <row r="12" spans="1:9" ht="15" customHeight="1" outlineLevel="4">
      <c r="A12" s="13"/>
      <c r="B12" s="33" t="s">
        <v>20</v>
      </c>
      <c r="C12" s="33" t="s">
        <v>21</v>
      </c>
      <c r="D12" s="33" t="s">
        <v>22</v>
      </c>
      <c r="E12" s="34" t="s">
        <v>23</v>
      </c>
      <c r="F12" s="34" t="s">
        <v>24</v>
      </c>
      <c r="G12" s="34" t="s">
        <v>25</v>
      </c>
      <c r="H12" s="34" t="s">
        <v>26</v>
      </c>
      <c r="I12"/>
    </row>
    <row r="13" spans="1:9" ht="22.5" outlineLevel="5">
      <c r="A13" s="16"/>
      <c r="B13" s="3" t="s">
        <v>27</v>
      </c>
      <c r="C13" s="14" t="s">
        <v>28</v>
      </c>
      <c r="D13" s="15" t="s">
        <v>29</v>
      </c>
      <c r="E13" s="1" t="s">
        <v>30</v>
      </c>
      <c r="F13" s="2">
        <v>195</v>
      </c>
      <c r="G13" s="36"/>
      <c r="H13" s="36">
        <f>F13*G13</f>
        <v>0</v>
      </c>
      <c r="I13"/>
    </row>
    <row r="14" spans="1:9" ht="15" outlineLevel="5">
      <c r="A14" s="16"/>
      <c r="B14" s="3" t="s">
        <v>31</v>
      </c>
      <c r="C14" s="14" t="s">
        <v>32</v>
      </c>
      <c r="D14" s="15" t="s">
        <v>33</v>
      </c>
      <c r="E14" s="1" t="s">
        <v>34</v>
      </c>
      <c r="F14" s="2">
        <v>483</v>
      </c>
      <c r="G14" s="36"/>
      <c r="H14" s="36">
        <f>F14*G14</f>
        <v>0</v>
      </c>
      <c r="I14"/>
    </row>
    <row r="15" spans="1:9" ht="15" outlineLevel="5">
      <c r="A15" s="16"/>
      <c r="B15" s="3" t="s">
        <v>35</v>
      </c>
      <c r="C15" s="14" t="s">
        <v>36</v>
      </c>
      <c r="D15" s="15" t="s">
        <v>37</v>
      </c>
      <c r="E15" s="1" t="s">
        <v>38</v>
      </c>
      <c r="F15" s="2">
        <v>1295</v>
      </c>
      <c r="G15" s="36"/>
      <c r="H15" s="36">
        <f>F15*G15</f>
        <v>0</v>
      </c>
      <c r="I15"/>
    </row>
    <row r="16" spans="1:10" ht="20.1" customHeight="1" outlineLevel="3">
      <c r="A16" s="83" t="s">
        <v>39</v>
      </c>
      <c r="B16" s="84"/>
      <c r="C16" s="84"/>
      <c r="D16" s="84"/>
      <c r="E16" s="11"/>
      <c r="F16" s="11"/>
      <c r="G16" s="12"/>
      <c r="H16" s="12">
        <f>SUM(H19:H24)</f>
        <v>0</v>
      </c>
      <c r="I16" s="62">
        <v>3</v>
      </c>
      <c r="J16" s="35">
        <f>SUM(H16)</f>
        <v>0</v>
      </c>
    </row>
    <row r="17" spans="1:9" ht="15" customHeight="1" outlineLevel="4">
      <c r="A17" s="4"/>
      <c r="B17" s="65"/>
      <c r="C17" s="65"/>
      <c r="D17" s="65"/>
      <c r="E17" s="66"/>
      <c r="F17" s="66"/>
      <c r="G17" s="82" t="s">
        <v>15</v>
      </c>
      <c r="H17" s="82"/>
      <c r="I17"/>
    </row>
    <row r="18" spans="1:9" ht="15" customHeight="1" outlineLevel="4">
      <c r="A18" s="13"/>
      <c r="B18" s="33" t="s">
        <v>20</v>
      </c>
      <c r="C18" s="33" t="s">
        <v>21</v>
      </c>
      <c r="D18" s="33" t="s">
        <v>22</v>
      </c>
      <c r="E18" s="34" t="s">
        <v>23</v>
      </c>
      <c r="F18" s="34" t="s">
        <v>24</v>
      </c>
      <c r="G18" s="34" t="s">
        <v>25</v>
      </c>
      <c r="H18" s="34" t="s">
        <v>26</v>
      </c>
      <c r="I18"/>
    </row>
    <row r="19" spans="1:9" ht="15" outlineLevel="5">
      <c r="A19" s="16"/>
      <c r="B19" s="3" t="s">
        <v>40</v>
      </c>
      <c r="C19" s="14" t="s">
        <v>41</v>
      </c>
      <c r="D19" s="15" t="s">
        <v>42</v>
      </c>
      <c r="E19" s="1" t="s">
        <v>38</v>
      </c>
      <c r="F19" s="2">
        <v>1295</v>
      </c>
      <c r="G19" s="36"/>
      <c r="H19" s="36">
        <f aca="true" t="shared" si="0" ref="H19:H24">F19*G19</f>
        <v>0</v>
      </c>
      <c r="I19"/>
    </row>
    <row r="20" spans="1:9" ht="15" outlineLevel="5">
      <c r="A20" s="16"/>
      <c r="B20" s="3" t="s">
        <v>43</v>
      </c>
      <c r="C20" s="14" t="s">
        <v>44</v>
      </c>
      <c r="D20" s="15" t="s">
        <v>45</v>
      </c>
      <c r="E20" s="1" t="s">
        <v>38</v>
      </c>
      <c r="F20" s="2">
        <v>1295</v>
      </c>
      <c r="G20" s="36"/>
      <c r="H20" s="36">
        <f t="shared" si="0"/>
        <v>0</v>
      </c>
      <c r="I20"/>
    </row>
    <row r="21" spans="1:9" ht="22.5" outlineLevel="5">
      <c r="A21" s="16"/>
      <c r="B21" s="3" t="s">
        <v>46</v>
      </c>
      <c r="C21" s="14" t="s">
        <v>47</v>
      </c>
      <c r="D21" s="15" t="s">
        <v>48</v>
      </c>
      <c r="E21" s="1" t="s">
        <v>38</v>
      </c>
      <c r="F21" s="2">
        <v>1295</v>
      </c>
      <c r="G21" s="36"/>
      <c r="H21" s="36">
        <f t="shared" si="0"/>
        <v>0</v>
      </c>
      <c r="I21"/>
    </row>
    <row r="22" spans="1:9" ht="22.5" outlineLevel="5">
      <c r="A22" s="16"/>
      <c r="B22" s="3" t="s">
        <v>49</v>
      </c>
      <c r="C22" s="14" t="s">
        <v>50</v>
      </c>
      <c r="D22" s="15" t="s">
        <v>51</v>
      </c>
      <c r="E22" s="1" t="s">
        <v>38</v>
      </c>
      <c r="F22" s="2">
        <v>1295</v>
      </c>
      <c r="G22" s="36"/>
      <c r="H22" s="36">
        <f t="shared" si="0"/>
        <v>0</v>
      </c>
      <c r="I22"/>
    </row>
    <row r="23" spans="1:9" ht="22.5" outlineLevel="5">
      <c r="A23" s="16"/>
      <c r="B23" s="3" t="s">
        <v>52</v>
      </c>
      <c r="C23" s="14" t="s">
        <v>53</v>
      </c>
      <c r="D23" s="15" t="s">
        <v>54</v>
      </c>
      <c r="E23" s="1" t="s">
        <v>30</v>
      </c>
      <c r="F23" s="2">
        <v>40</v>
      </c>
      <c r="G23" s="36"/>
      <c r="H23" s="36">
        <f t="shared" si="0"/>
        <v>0</v>
      </c>
      <c r="I23"/>
    </row>
    <row r="24" spans="1:9" ht="15" outlineLevel="5">
      <c r="A24" s="16"/>
      <c r="B24" s="3" t="s">
        <v>55</v>
      </c>
      <c r="C24" s="14" t="s">
        <v>56</v>
      </c>
      <c r="D24" s="15" t="s">
        <v>57</v>
      </c>
      <c r="E24" s="1" t="s">
        <v>58</v>
      </c>
      <c r="F24" s="2">
        <v>141</v>
      </c>
      <c r="G24" s="36"/>
      <c r="H24" s="36">
        <f t="shared" si="0"/>
        <v>0</v>
      </c>
      <c r="I24"/>
    </row>
    <row r="25" spans="1:10" ht="20.1" customHeight="1" outlineLevel="3">
      <c r="A25" s="83" t="s">
        <v>59</v>
      </c>
      <c r="B25" s="84"/>
      <c r="C25" s="84"/>
      <c r="D25" s="84"/>
      <c r="E25" s="11"/>
      <c r="F25" s="11"/>
      <c r="G25" s="12"/>
      <c r="H25" s="12">
        <f>SUM(H28:H30)</f>
        <v>0</v>
      </c>
      <c r="I25" s="62">
        <v>3</v>
      </c>
      <c r="J25" s="35">
        <f>SUM(H25)</f>
        <v>0</v>
      </c>
    </row>
    <row r="26" spans="1:9" ht="15" customHeight="1" outlineLevel="4">
      <c r="A26" s="4"/>
      <c r="B26" s="65"/>
      <c r="C26" s="65"/>
      <c r="D26" s="65"/>
      <c r="E26" s="66"/>
      <c r="F26" s="66"/>
      <c r="G26" s="82" t="s">
        <v>15</v>
      </c>
      <c r="H26" s="82"/>
      <c r="I26"/>
    </row>
    <row r="27" spans="1:9" ht="15" customHeight="1" outlineLevel="4">
      <c r="A27" s="13"/>
      <c r="B27" s="33" t="s">
        <v>20</v>
      </c>
      <c r="C27" s="33" t="s">
        <v>21</v>
      </c>
      <c r="D27" s="33" t="s">
        <v>22</v>
      </c>
      <c r="E27" s="34" t="s">
        <v>23</v>
      </c>
      <c r="F27" s="34" t="s">
        <v>24</v>
      </c>
      <c r="G27" s="34" t="s">
        <v>25</v>
      </c>
      <c r="H27" s="34" t="s">
        <v>26</v>
      </c>
      <c r="I27"/>
    </row>
    <row r="28" spans="1:9" ht="22.5" outlineLevel="5">
      <c r="A28" s="16"/>
      <c r="B28" s="3" t="s">
        <v>60</v>
      </c>
      <c r="C28" s="14" t="s">
        <v>61</v>
      </c>
      <c r="D28" s="15" t="s">
        <v>62</v>
      </c>
      <c r="E28" s="1" t="s">
        <v>63</v>
      </c>
      <c r="F28" s="2">
        <v>6</v>
      </c>
      <c r="G28" s="36"/>
      <c r="H28" s="36">
        <f>F28*G28</f>
        <v>0</v>
      </c>
      <c r="I28"/>
    </row>
    <row r="29" spans="1:9" ht="15" outlineLevel="5">
      <c r="A29" s="16"/>
      <c r="B29" s="3" t="s">
        <v>64</v>
      </c>
      <c r="C29" s="14" t="s">
        <v>65</v>
      </c>
      <c r="D29" s="15" t="s">
        <v>66</v>
      </c>
      <c r="E29" s="1" t="s">
        <v>63</v>
      </c>
      <c r="F29" s="2">
        <v>3</v>
      </c>
      <c r="G29" s="36"/>
      <c r="H29" s="36">
        <f>F29*G29</f>
        <v>0</v>
      </c>
      <c r="I29"/>
    </row>
    <row r="30" spans="1:9" ht="15" outlineLevel="5">
      <c r="A30" s="16"/>
      <c r="B30" s="3" t="s">
        <v>67</v>
      </c>
      <c r="C30" s="14" t="s">
        <v>68</v>
      </c>
      <c r="D30" s="15" t="s">
        <v>69</v>
      </c>
      <c r="E30" s="1" t="s">
        <v>63</v>
      </c>
      <c r="F30" s="2">
        <v>4</v>
      </c>
      <c r="G30" s="36"/>
      <c r="H30" s="36">
        <f>F30*G30</f>
        <v>0</v>
      </c>
      <c r="I30"/>
    </row>
    <row r="31" spans="1:10" ht="20.1" customHeight="1" outlineLevel="3">
      <c r="A31" s="83" t="s">
        <v>70</v>
      </c>
      <c r="B31" s="84"/>
      <c r="C31" s="84"/>
      <c r="D31" s="84"/>
      <c r="E31" s="11"/>
      <c r="F31" s="11"/>
      <c r="G31" s="12"/>
      <c r="H31" s="12">
        <f>SUM(H34:H39)</f>
        <v>0</v>
      </c>
      <c r="I31" s="62">
        <v>3</v>
      </c>
      <c r="J31" s="35">
        <f>SUM(H31)</f>
        <v>0</v>
      </c>
    </row>
    <row r="32" spans="1:9" ht="15" customHeight="1" outlineLevel="4">
      <c r="A32" s="4"/>
      <c r="B32" s="65"/>
      <c r="C32" s="65"/>
      <c r="D32" s="65"/>
      <c r="E32" s="66"/>
      <c r="F32" s="66"/>
      <c r="G32" s="82" t="s">
        <v>15</v>
      </c>
      <c r="H32" s="82"/>
      <c r="I32"/>
    </row>
    <row r="33" spans="1:9" ht="15" customHeight="1" outlineLevel="4">
      <c r="A33" s="13"/>
      <c r="B33" s="33" t="s">
        <v>20</v>
      </c>
      <c r="C33" s="33" t="s">
        <v>21</v>
      </c>
      <c r="D33" s="33" t="s">
        <v>22</v>
      </c>
      <c r="E33" s="34" t="s">
        <v>23</v>
      </c>
      <c r="F33" s="34" t="s">
        <v>24</v>
      </c>
      <c r="G33" s="34" t="s">
        <v>25</v>
      </c>
      <c r="H33" s="34" t="s">
        <v>26</v>
      </c>
      <c r="I33"/>
    </row>
    <row r="34" spans="1:9" ht="15" outlineLevel="5">
      <c r="A34" s="16"/>
      <c r="B34" s="3" t="s">
        <v>71</v>
      </c>
      <c r="C34" s="14" t="s">
        <v>72</v>
      </c>
      <c r="D34" s="15" t="s">
        <v>73</v>
      </c>
      <c r="E34" s="1" t="s">
        <v>63</v>
      </c>
      <c r="F34" s="2">
        <v>1</v>
      </c>
      <c r="G34" s="36"/>
      <c r="H34" s="36">
        <f aca="true" t="shared" si="1" ref="H34:H39">F34*G34</f>
        <v>0</v>
      </c>
      <c r="I34"/>
    </row>
    <row r="35" spans="1:9" ht="22.5" outlineLevel="5">
      <c r="A35" s="16"/>
      <c r="B35" s="3" t="s">
        <v>74</v>
      </c>
      <c r="C35" s="14" t="s">
        <v>75</v>
      </c>
      <c r="D35" s="15" t="s">
        <v>76</v>
      </c>
      <c r="E35" s="1" t="s">
        <v>63</v>
      </c>
      <c r="F35" s="2">
        <v>1</v>
      </c>
      <c r="G35" s="36"/>
      <c r="H35" s="36">
        <f t="shared" si="1"/>
        <v>0</v>
      </c>
      <c r="I35"/>
    </row>
    <row r="36" spans="1:9" ht="22.5" outlineLevel="5">
      <c r="A36" s="16"/>
      <c r="B36" s="3" t="s">
        <v>77</v>
      </c>
      <c r="C36" s="14" t="s">
        <v>78</v>
      </c>
      <c r="D36" s="15" t="s">
        <v>79</v>
      </c>
      <c r="E36" s="1" t="s">
        <v>63</v>
      </c>
      <c r="F36" s="2">
        <v>6</v>
      </c>
      <c r="G36" s="36"/>
      <c r="H36" s="36">
        <f t="shared" si="1"/>
        <v>0</v>
      </c>
      <c r="I36"/>
    </row>
    <row r="37" spans="1:9" ht="22.5" outlineLevel="5">
      <c r="A37" s="16"/>
      <c r="B37" s="3" t="s">
        <v>80</v>
      </c>
      <c r="C37" s="14" t="s">
        <v>81</v>
      </c>
      <c r="D37" s="15" t="s">
        <v>82</v>
      </c>
      <c r="E37" s="1" t="s">
        <v>63</v>
      </c>
      <c r="F37" s="2">
        <v>1</v>
      </c>
      <c r="G37" s="36"/>
      <c r="H37" s="36">
        <f t="shared" si="1"/>
        <v>0</v>
      </c>
      <c r="I37"/>
    </row>
    <row r="38" spans="1:9" ht="22.5" outlineLevel="5">
      <c r="A38" s="16"/>
      <c r="B38" s="3" t="s">
        <v>83</v>
      </c>
      <c r="C38" s="14" t="s">
        <v>84</v>
      </c>
      <c r="D38" s="15" t="s">
        <v>85</v>
      </c>
      <c r="E38" s="1" t="s">
        <v>38</v>
      </c>
      <c r="F38" s="2">
        <v>85.4375</v>
      </c>
      <c r="G38" s="36"/>
      <c r="H38" s="36">
        <f t="shared" si="1"/>
        <v>0</v>
      </c>
      <c r="I38"/>
    </row>
    <row r="39" spans="1:9" ht="22.5" outlineLevel="5">
      <c r="A39" s="16"/>
      <c r="B39" s="3" t="s">
        <v>86</v>
      </c>
      <c r="C39" s="14" t="s">
        <v>87</v>
      </c>
      <c r="D39" s="15" t="s">
        <v>88</v>
      </c>
      <c r="E39" s="1" t="s">
        <v>58</v>
      </c>
      <c r="F39" s="2">
        <v>141</v>
      </c>
      <c r="G39" s="36"/>
      <c r="H39" s="36">
        <f t="shared" si="1"/>
        <v>0</v>
      </c>
      <c r="I39"/>
    </row>
    <row r="40" ht="15" customHeight="1">
      <c r="I40"/>
    </row>
  </sheetData>
  <mergeCells count="16">
    <mergeCell ref="A2:I2"/>
    <mergeCell ref="A3:I3"/>
    <mergeCell ref="A4:I4"/>
    <mergeCell ref="A5:D5"/>
    <mergeCell ref="A6:D6"/>
    <mergeCell ref="A7:D7"/>
    <mergeCell ref="A8:D8"/>
    <mergeCell ref="A9:D9"/>
    <mergeCell ref="A10:D10"/>
    <mergeCell ref="G11:H11"/>
    <mergeCell ref="G32:H32"/>
    <mergeCell ref="A16:D16"/>
    <mergeCell ref="G17:H17"/>
    <mergeCell ref="A25:D25"/>
    <mergeCell ref="G26:H26"/>
    <mergeCell ref="A31:D31"/>
  </mergeCells>
  <conditionalFormatting sqref="A7:H7 A8:H8 A9:H9 A10:H10 A16:H16 A25:H25 A31:H31">
    <cfRule type="expression" priority="1" dxfId="2" stopIfTrue="1">
      <formula>$I7=0</formula>
    </cfRule>
    <cfRule type="expression" priority="2" dxfId="1" stopIfTrue="1">
      <formula>$I7=1</formula>
    </cfRule>
    <cfRule type="expression" priority="3" dxfId="0" stopIfTrue="1">
      <formula>$I7&gt;1</formula>
    </cfRule>
  </conditionalFormatting>
  <printOptions/>
  <pageMargins left="0.7" right="0.7" top="0.787401575" bottom="0.787401575" header="0.3" footer="0.3"/>
  <pageSetup horizontalDpi="600" verticalDpi="600" orientation="landscape" paperSize="9"/>
  <headerFooter>
    <oddHeader>&amp;CStránka &amp;P z &amp;N</oddHeader>
    <evenHeader>&amp;CStránka &amp;P z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LUKÁŠKOVÁ, Marta (SGCZE)</cp:lastModifiedBy>
  <dcterms:modified xsi:type="dcterms:W3CDTF">2021-06-07T11:33:24Z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2021-06-07T11:32:23Z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4973d48b-4aba-4b1e-b4a0-d0f1d934cfb6</vt:lpwstr>
  </property>
  <property fmtid="{D5CDD505-2E9C-101B-9397-08002B2CF9AE}" pid="8" name="MSIP_Label_06b95ba9-d50e-4074-b623-0a9711dc916f_ContentBits">
    <vt:lpwstr>0</vt:lpwstr>
  </property>
</Properties>
</file>