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55456" yWindow="2985" windowWidth="21600" windowHeight="12735" activeTab="0"/>
  </bookViews>
  <sheets>
    <sheet name="Stolní počítače" sheetId="18" r:id="rId1"/>
    <sheet name="Monitory" sheetId="22" r:id="rId2"/>
    <sheet name="Projektory" sheetId="2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<sst xmlns="http://schemas.openxmlformats.org/spreadsheetml/2006/main" count="390" uniqueCount="184">
  <si>
    <t>Technický parametr</t>
  </si>
  <si>
    <t xml:space="preserve"> - Typ</t>
  </si>
  <si>
    <t>Procesor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</si>
  <si>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</si>
  <si>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</si>
  <si>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</si>
  <si>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</si>
  <si>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</si>
  <si>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</si>
  <si>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</si>
  <si>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</si>
  <si>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</si>
  <si>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>Operační systém</t>
  </si>
  <si>
    <t>Záruka min.</t>
  </si>
  <si>
    <t>x</t>
  </si>
  <si>
    <t>1 / SSD</t>
  </si>
  <si>
    <t>Síťová karta</t>
  </si>
  <si>
    <t>3 roky NBD on-site</t>
  </si>
  <si>
    <t>DVD-RW</t>
  </si>
  <si>
    <t>Optická mechanika</t>
  </si>
  <si>
    <t xml:space="preserve"> - Výstupy</t>
  </si>
  <si>
    <t xml:space="preserve"> -  Výstupy na sluchátka / mikrofon</t>
  </si>
  <si>
    <t>ANO - vpředu</t>
  </si>
  <si>
    <t xml:space="preserve"> - Konstrukční provedení jednotky</t>
  </si>
  <si>
    <t>Stolní počítače</t>
  </si>
  <si>
    <t>Maximální cena s DPH</t>
  </si>
  <si>
    <t>Maximální cena bez DPH</t>
  </si>
  <si>
    <t>Požadovaný parametr</t>
  </si>
  <si>
    <t>Nabízený parametr *</t>
  </si>
  <si>
    <t xml:space="preserve">Název a výrobce zboží </t>
  </si>
  <si>
    <t>[doplní dodavatel]</t>
  </si>
  <si>
    <t>Příloha č. 3 Výzvy – Technická specifikace předmětu plnění</t>
  </si>
  <si>
    <t>integrovaná /RJ45</t>
  </si>
  <si>
    <t>CZ lokalizace; 64-bitová verze; pro firemní použití; plně kompatibilní se stávajícím SW jednotlivých zadavatelů, tj. s MS Windows a dalším SW na platformě Windows; rozšířená podpora min. do r. 2025</t>
  </si>
  <si>
    <t>Rozhraní PC - minimální počty všech typů</t>
  </si>
  <si>
    <t>Úhlopříčka</t>
  </si>
  <si>
    <t>Technologie obrazu</t>
  </si>
  <si>
    <t>LCD/LED</t>
  </si>
  <si>
    <t>Typ displeje</t>
  </si>
  <si>
    <t>IPS</t>
  </si>
  <si>
    <t>Poměr stran</t>
  </si>
  <si>
    <t>16:9 nebo 16:10</t>
  </si>
  <si>
    <t>Odezva max.</t>
  </si>
  <si>
    <t>Rozlišení</t>
  </si>
  <si>
    <t>min. 1920 x 1080 Full HD</t>
  </si>
  <si>
    <t>Konektivita min.</t>
  </si>
  <si>
    <t>Povrch zobrazovací plochy</t>
  </si>
  <si>
    <t>matný</t>
  </si>
  <si>
    <t>Další parametry</t>
  </si>
  <si>
    <t xml:space="preserve"> - Nastavitelnost</t>
  </si>
  <si>
    <t xml:space="preserve"> - Reproduktory</t>
  </si>
  <si>
    <t>není požadováno</t>
  </si>
  <si>
    <t xml:space="preserve"> - Ostatní požadavky</t>
  </si>
  <si>
    <t>24 měsíců</t>
  </si>
  <si>
    <t xml:space="preserve"> - Další výstupy</t>
  </si>
  <si>
    <t>Monitory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</si>
  <si>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</si>
  <si>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</si>
  <si>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Příslušenství</t>
  </si>
  <si>
    <t>NE</t>
  </si>
  <si>
    <t>maximální velikost SFF</t>
  </si>
  <si>
    <t>6 000 bodů</t>
  </si>
  <si>
    <t>4 GB DDR 4</t>
  </si>
  <si>
    <t>240 GB</t>
  </si>
  <si>
    <t>Full HD</t>
  </si>
  <si>
    <t>Technologie</t>
  </si>
  <si>
    <t>DPL nebo LCD</t>
  </si>
  <si>
    <t>Jas min.</t>
  </si>
  <si>
    <t>4000 lm</t>
  </si>
  <si>
    <t>Vysoký kontrast min.</t>
  </si>
  <si>
    <t>10000:1</t>
  </si>
  <si>
    <t>16:9</t>
  </si>
  <si>
    <t>nerozhoduje</t>
  </si>
  <si>
    <t>Vstupy</t>
  </si>
  <si>
    <t>HDMI, VGA (D-SUB)</t>
  </si>
  <si>
    <t>Dataprojektor - typ I</t>
  </si>
  <si>
    <t>Dataprojektory</t>
  </si>
  <si>
    <t>Umístění</t>
  </si>
  <si>
    <t>na strop na stávající univerzální držák zadavatele</t>
  </si>
  <si>
    <t>Tower (midi/mini)</t>
  </si>
  <si>
    <t xml:space="preserve"> - Další požadavky</t>
  </si>
  <si>
    <t>napájení standardním ATX počítačovým zdrojem pro PC, aktivní PFC</t>
  </si>
  <si>
    <t>integrovaná (Mic, Speaker, AUX)</t>
  </si>
  <si>
    <t>1 Gbps</t>
  </si>
  <si>
    <t>6 500 bodů</t>
  </si>
  <si>
    <t xml:space="preserve"> - Paměť RAM (min. velikost)</t>
  </si>
  <si>
    <t>8 GB DDR 4 s možností rozšíření alespoň na dvojnásobek</t>
  </si>
  <si>
    <t>1 / SSD; rozhraní SATA, diskarting dle cpubenchmark.net min. 2800 bodů</t>
  </si>
  <si>
    <t xml:space="preserve"> - Kapacita dat min.</t>
  </si>
  <si>
    <t xml:space="preserve">240 GB </t>
  </si>
  <si>
    <t xml:space="preserve"> - Životnost min</t>
  </si>
  <si>
    <t>70 TBW</t>
  </si>
  <si>
    <t>rychlost čtení alespoň 500 MB/s, rychlost zápisu alespoň 500 MB/s.</t>
  </si>
  <si>
    <t>audio (mikrofonní vstup a sluchátkový výstup), konektor může být kompaktní TRRS 3,5mm JACK pro sluchátka i mikrofon)</t>
  </si>
  <si>
    <t xml:space="preserve"> - Klávesnice</t>
  </si>
  <si>
    <t>ANO - standardní CZ USB (velké nezkrácené klávesy SHIFT, velký ENTER  o výšce dvou řad kláves, standardní nezkrácený mezerník, žádná multimediální tlačítka, žádná tlačítka pro režim spánku či vypnutí</t>
  </si>
  <si>
    <t xml:space="preserve"> - Myš</t>
  </si>
  <si>
    <t>ANO - optická USB</t>
  </si>
  <si>
    <t xml:space="preserve"> - počítač nesmí být vybaven pečetí, jejíž porušení znamená ztrátu záruky. Zadavateli musí být umožněn přístup k pevnému disku případně přidávání rozšiřujících karet k základní desce.
- počítačová sestava musí být rozšiřitelná alespoň o 2 standardní PCIe karty (napřklad o WiFi kartu či další grafickou kartu). Pokud je již počítač vybaven Dedikovanou PCIe grafickou kartou, stačí jeden volný PCIe slot.</t>
  </si>
  <si>
    <t>MicroTower</t>
  </si>
  <si>
    <t>zdroj PC ATX, 500W, tichý 12cm ventilátor, PFC aktivní, 80PLUS GOLD,účinnost 90,% konektory 1 x ATX 20+4pin, 1 x EPS 4+4pin, 2 x PCIe 6+2pin, 4 x SATA, 3 x molex, full range, síťový vypínač podmínkou</t>
  </si>
  <si>
    <t>12MB L3 cache, VGA - BOX</t>
  </si>
  <si>
    <t>16 GB DDR4 (možnost budoucího rozšíření)</t>
  </si>
  <si>
    <t>min. 1 volný</t>
  </si>
  <si>
    <t>480 GB</t>
  </si>
  <si>
    <t>M.2, přenosová rychlost min. 540/430 MB/s</t>
  </si>
  <si>
    <t>4 (alespoň 2x USB 3.0)</t>
  </si>
  <si>
    <t>OEM licence pro Windows 10 Pro x64 CZ; BEZ INSTALACE</t>
  </si>
  <si>
    <t>napájecí kabel 230V, 2 m, CZ koncovka; prohlášení o shodě; záruční a dodací list vč. vypsaných sériových čísel komponent</t>
  </si>
  <si>
    <t>3 roky, možnost výměny vadných komponent IT pracovníky nemocnice bez ztráty záruky</t>
  </si>
  <si>
    <t xml:space="preserve"> - Min. 2x USB 3.0 / 3.1 na čelním panelu</t>
  </si>
  <si>
    <t xml:space="preserve"> - Zdroj</t>
  </si>
  <si>
    <t>- základní deska</t>
  </si>
  <si>
    <t xml:space="preserve"> - Minimální výkon dle PassMark - CPU Mark (dle cpubenchmark.net)</t>
  </si>
  <si>
    <t>- Minimální počet jader, další specifikace</t>
  </si>
  <si>
    <t>- Paměť RAM (min. velikost, parametry)</t>
  </si>
  <si>
    <t>Možnost rozšíření</t>
  </si>
  <si>
    <t xml:space="preserve"> - RAM sloty</t>
  </si>
  <si>
    <t xml:space="preserve"> - Parametry</t>
  </si>
  <si>
    <t>Rozhraní PC</t>
  </si>
  <si>
    <t xml:space="preserve"> - USB min.</t>
  </si>
  <si>
    <t>Součástí balení / dodávky</t>
  </si>
  <si>
    <t xml:space="preserve"> - USB výstupy</t>
  </si>
  <si>
    <t xml:space="preserve">zadní panel: 2x USB 2.x; 2x USB 3.x;
přední panel: 2x USB 3.x; 2x USB 2.x (pokud bude na zadním panelu 6x USB port, není podmínkou, aby byla tato položka na předním panelu) </t>
  </si>
  <si>
    <t>min. 1x DVI; 
min. 1x VGA (D-SUB); 
min. 1x HDMI; 
1x Glan ethernet; 
min. 1x MIC;
min. 1x Speaker;
min. 1x AUX</t>
  </si>
  <si>
    <t xml:space="preserve"> - Čtečka paměťových karet (SD)</t>
  </si>
  <si>
    <t>min. 2x USB 2.0, 
min. 2x USB 3.0</t>
  </si>
  <si>
    <t>min. 1xVGA; 
min. 1x HDMI</t>
  </si>
  <si>
    <t xml:space="preserve"> - Typ / rozhraní / lokalizace</t>
  </si>
  <si>
    <t xml:space="preserve"> - Typ / rozhraní / technologie</t>
  </si>
  <si>
    <t>ANO - drátová / USB, CZ lokalizace</t>
  </si>
  <si>
    <t>ANO - drátová / USB, optická</t>
  </si>
  <si>
    <t>maximální velikost mini PC</t>
  </si>
  <si>
    <t>9 000 bodů</t>
  </si>
  <si>
    <t>8 GB DDR 4</t>
  </si>
  <si>
    <t>16 GB DDR 4</t>
  </si>
  <si>
    <t>min 240 GB</t>
  </si>
  <si>
    <t>min 480 GB</t>
  </si>
  <si>
    <t>dedikovaná</t>
  </si>
  <si>
    <t>certifikace zdroje - min. 80 Plus Bronze, síťový vypínač podmínkou, ochrany OPP, OVP, UVP, OCP, OTP, SCP</t>
  </si>
  <si>
    <t>drátová / USB pro leváky i praváky; CZ-US</t>
  </si>
  <si>
    <t>Maximální cena vč. DPH</t>
  </si>
  <si>
    <t xml:space="preserve"> - Minimální výkon dle PassMark - CPU Mark (dle cpubenchmark.net PerformanceTest V10)</t>
  </si>
  <si>
    <t>15 000 bodů</t>
  </si>
  <si>
    <t xml:space="preserve">Win 10 Pro; CZ lokalizace; 64-bitová verze; pro firemní použití; plně kompatibilní se stávajícím SW jednotlivých zadavatelů, tj. s MS Windows a dalším SW na platformě Windows; rozšířená podpora min. do r. 2025 </t>
  </si>
  <si>
    <t>Win 10 Pro; CZ lokalizace; 64-bitová verze; pro firemní použití; plně kompatibilní se stávajícím SW jednotlivých zadavatelů, tj. s MS Windows a dalším SW na platformě Windows; rozšířená podpora min. do r. 2025</t>
  </si>
  <si>
    <t>CZ; drátová / PS/2</t>
  </si>
  <si>
    <t>drátová / PS/2; optická</t>
  </si>
  <si>
    <t>12 400 bodů</t>
  </si>
  <si>
    <t>standard ATX, provedení mATX; socket 1200, chipset H410, 2xDDR4, VGA,HDMI,DVI, 2x PS2, mATX, COM bracket</t>
  </si>
  <si>
    <t>21,5-22"</t>
  </si>
  <si>
    <t>HDMI</t>
  </si>
  <si>
    <t>výškově nastavitelný, PIVOT</t>
  </si>
  <si>
    <t>min. 23"</t>
  </si>
  <si>
    <t>HDMI; D-SUB (VGA); DVI nebo DP</t>
  </si>
  <si>
    <t>včetně kabelu HDMI 1.8.m</t>
  </si>
  <si>
    <t>36 měsíců</t>
  </si>
  <si>
    <t>27"</t>
  </si>
  <si>
    <t>LCD</t>
  </si>
  <si>
    <t>Příloha č. 3 Výzvy k podání nabídek – Technická specifikace předmětu plnění</t>
  </si>
  <si>
    <t>maximálně Mini tower</t>
  </si>
  <si>
    <t>10 000 bodů</t>
  </si>
  <si>
    <t>480 GB (SSD)</t>
  </si>
  <si>
    <t>3000 bodů</t>
  </si>
  <si>
    <t>4 GB</t>
  </si>
  <si>
    <t>min. 22"</t>
  </si>
  <si>
    <t>HDMI, D-SUB (VGA), DVI nebo Display Port</t>
  </si>
  <si>
    <t xml:space="preserve">výškově nastavitelný, PIVOT </t>
  </si>
  <si>
    <t xml:space="preserve"> - Minimální výkon podle Passmark - G3D Mark</t>
  </si>
  <si>
    <t>drátová / USB; CZ-US</t>
  </si>
  <si>
    <t>drátová / USB; optická</t>
  </si>
  <si>
    <t>min. 2x USB 2.0;
min. 2x USB 3.1</t>
  </si>
  <si>
    <t>min. 1xDVI-D + redukce na VGA;
min 1xHDMI; 
min 1xDisplayPort</t>
  </si>
  <si>
    <t>Stolní počítač - typ I</t>
  </si>
  <si>
    <t>Stolní počítač - typ II</t>
  </si>
  <si>
    <t>Stolní počítač - typ III</t>
  </si>
  <si>
    <t>Stolní počítač - typ IV</t>
  </si>
  <si>
    <t>Stolní počítač - typ V</t>
  </si>
  <si>
    <t>Stolní počítač - typ VI</t>
  </si>
  <si>
    <t>Stolní počítač - typ VII</t>
  </si>
  <si>
    <t>Monitor - typ I</t>
  </si>
  <si>
    <t>Monitor - typ II</t>
  </si>
  <si>
    <t>Monitor - typ III</t>
  </si>
  <si>
    <t>Monitor -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</si>
</sst>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/>
    <xf numFmtId="0" fontId="4" fillId="0" borderId="0" xfId="31" applyFont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0" fontId="7" fillId="0" borderId="1" xfId="34" applyFont="1" applyBorder="1" applyAlignment="1">
      <alignment horizontal="center" vertical="center" wrapText="1"/>
      <protection/>
    </xf>
    <xf numFmtId="0" fontId="7" fillId="2" borderId="2" xfId="34" applyFont="1" applyFill="1" applyBorder="1" applyAlignment="1">
      <alignment horizontal="center" vertical="center" wrapText="1"/>
      <protection/>
    </xf>
    <xf numFmtId="49" fontId="7" fillId="0" borderId="1" xfId="34" applyNumberFormat="1" applyFont="1" applyBorder="1" applyAlignment="1">
      <alignment horizontal="center" vertical="center" wrapText="1"/>
      <protection/>
    </xf>
    <xf numFmtId="0" fontId="10" fillId="3" borderId="1" xfId="34" applyFont="1" applyFill="1" applyBorder="1" applyAlignment="1">
      <alignment vertical="center" wrapText="1"/>
      <protection/>
    </xf>
    <xf numFmtId="0" fontId="10" fillId="3" borderId="2" xfId="34" applyFont="1" applyFill="1" applyBorder="1" applyAlignment="1">
      <alignment vertical="center" wrapText="1"/>
      <protection/>
    </xf>
    <xf numFmtId="0" fontId="9" fillId="0" borderId="1" xfId="34" applyFont="1" applyBorder="1" applyAlignment="1">
      <alignment horizontal="center" vertical="center" wrapText="1"/>
      <protection/>
    </xf>
    <xf numFmtId="0" fontId="9" fillId="2" borderId="2" xfId="34" applyFont="1" applyFill="1" applyBorder="1" applyAlignment="1">
      <alignment horizontal="center" vertical="center" wrapText="1"/>
      <protection/>
    </xf>
    <xf numFmtId="164" fontId="7" fillId="2" borderId="2" xfId="34" applyNumberFormat="1" applyFont="1" applyFill="1" applyBorder="1" applyAlignment="1">
      <alignment horizontal="center" vertical="center" wrapText="1"/>
      <protection/>
    </xf>
    <xf numFmtId="0" fontId="7" fillId="0" borderId="3" xfId="34" applyFont="1" applyBorder="1" applyAlignment="1">
      <alignment horizontal="center" vertical="center" wrapText="1"/>
      <protection/>
    </xf>
    <xf numFmtId="0" fontId="7" fillId="2" borderId="4" xfId="34" applyFont="1" applyFill="1" applyBorder="1" applyAlignment="1">
      <alignment horizontal="center" vertical="center" wrapText="1"/>
      <protection/>
    </xf>
    <xf numFmtId="0" fontId="10" fillId="0" borderId="5" xfId="34" applyFont="1" applyBorder="1" applyAlignment="1">
      <alignment vertical="center" wrapText="1"/>
      <protection/>
    </xf>
    <xf numFmtId="0" fontId="10" fillId="3" borderId="5" xfId="34" applyFont="1" applyFill="1" applyBorder="1" applyAlignment="1">
      <alignment vertical="center" wrapText="1"/>
      <protection/>
    </xf>
    <xf numFmtId="0" fontId="7" fillId="0" borderId="5" xfId="34" applyFont="1" applyBorder="1" applyAlignment="1">
      <alignment vertical="center" wrapText="1"/>
      <protection/>
    </xf>
    <xf numFmtId="0" fontId="10" fillId="0" borderId="6" xfId="34" applyFont="1" applyBorder="1" applyAlignment="1">
      <alignment vertical="center" wrapText="1"/>
      <protection/>
    </xf>
    <xf numFmtId="0" fontId="5" fillId="2" borderId="2" xfId="31" applyFont="1" applyFill="1" applyBorder="1" applyAlignment="1">
      <alignment horizontal="center" vertical="center" wrapText="1"/>
      <protection/>
    </xf>
    <xf numFmtId="164" fontId="5" fillId="0" borderId="7" xfId="31" applyNumberFormat="1" applyFont="1" applyBorder="1" applyAlignment="1">
      <alignment horizontal="center"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8" fillId="4" borderId="8" xfId="44" applyFont="1" applyFill="1" applyBorder="1" applyAlignment="1">
      <alignment horizontal="left" vertical="center" wrapText="1"/>
      <protection/>
    </xf>
    <xf numFmtId="0" fontId="19" fillId="5" borderId="9" xfId="31" applyFont="1" applyFill="1" applyBorder="1" applyAlignment="1">
      <alignment vertical="center" wrapText="1"/>
      <protection/>
    </xf>
    <xf numFmtId="0" fontId="8" fillId="6" borderId="10" xfId="45" applyFont="1" applyFill="1" applyBorder="1" applyAlignment="1">
      <alignment horizontal="center" vertical="center" wrapText="1"/>
      <protection/>
    </xf>
    <xf numFmtId="0" fontId="8" fillId="4" borderId="11" xfId="46" applyFont="1" applyFill="1" applyBorder="1" applyAlignment="1">
      <alignment horizontal="center" vertical="center" wrapText="1"/>
      <protection/>
    </xf>
    <xf numFmtId="0" fontId="14" fillId="0" borderId="12" xfId="31" applyFont="1" applyBorder="1" applyAlignment="1">
      <alignment vertical="center" wrapText="1"/>
      <protection/>
    </xf>
    <xf numFmtId="0" fontId="9" fillId="0" borderId="1" xfId="47" applyFont="1" applyBorder="1" applyAlignment="1">
      <alignment horizontal="center" vertical="center" wrapText="1"/>
      <protection/>
    </xf>
    <xf numFmtId="0" fontId="9" fillId="2" borderId="2" xfId="47" applyFont="1" applyFill="1" applyBorder="1" applyAlignment="1">
      <alignment horizontal="center" vertical="center" wrapText="1"/>
      <protection/>
    </xf>
    <xf numFmtId="0" fontId="19" fillId="5" borderId="12" xfId="31" applyFont="1" applyFill="1" applyBorder="1" applyAlignment="1">
      <alignment vertical="center" wrapText="1"/>
      <protection/>
    </xf>
    <xf numFmtId="0" fontId="8" fillId="3" borderId="1" xfId="47" applyFont="1" applyFill="1" applyBorder="1" applyAlignment="1">
      <alignment vertical="center" wrapText="1"/>
      <protection/>
    </xf>
    <xf numFmtId="0" fontId="9" fillId="3" borderId="2" xfId="47" applyFont="1" applyFill="1" applyBorder="1" applyAlignment="1">
      <alignment horizontal="center" vertical="center" wrapText="1"/>
      <protection/>
    </xf>
    <xf numFmtId="0" fontId="8" fillId="3" borderId="2" xfId="47" applyFont="1" applyFill="1" applyBorder="1" applyAlignment="1">
      <alignment vertical="center" wrapText="1"/>
      <protection/>
    </xf>
    <xf numFmtId="0" fontId="9" fillId="3" borderId="1" xfId="47" applyFont="1" applyFill="1" applyBorder="1" applyAlignment="1">
      <alignment wrapText="1"/>
      <protection/>
    </xf>
    <xf numFmtId="0" fontId="9" fillId="3" borderId="2" xfId="47" applyFont="1" applyFill="1" applyBorder="1" applyAlignment="1">
      <alignment wrapText="1"/>
      <protection/>
    </xf>
    <xf numFmtId="0" fontId="19" fillId="0" borderId="12" xfId="31" applyFont="1" applyBorder="1" applyAlignment="1">
      <alignment vertical="center" wrapText="1"/>
      <protection/>
    </xf>
    <xf numFmtId="0" fontId="19" fillId="0" borderId="13" xfId="31" applyFont="1" applyBorder="1" applyAlignment="1">
      <alignment vertical="center" wrapText="1"/>
      <protection/>
    </xf>
    <xf numFmtId="0" fontId="15" fillId="0" borderId="0" xfId="3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6" borderId="14" xfId="45" applyFont="1" applyFill="1" applyBorder="1" applyAlignment="1">
      <alignment horizontal="center" vertical="center" wrapText="1"/>
      <protection/>
    </xf>
    <xf numFmtId="0" fontId="14" fillId="0" borderId="12" xfId="31" applyFont="1" applyBorder="1" applyAlignment="1">
      <alignment horizontal="left" vertical="center" wrapText="1"/>
      <protection/>
    </xf>
    <xf numFmtId="0" fontId="17" fillId="0" borderId="12" xfId="31" applyFont="1" applyBorder="1" applyAlignment="1">
      <alignment vertical="center" wrapText="1"/>
      <protection/>
    </xf>
    <xf numFmtId="0" fontId="3" fillId="0" borderId="12" xfId="31" applyFont="1" applyBorder="1" applyAlignment="1">
      <alignment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14" fillId="0" borderId="1" xfId="31" applyFont="1" applyFill="1" applyBorder="1" applyAlignment="1">
      <alignment horizontal="center" vertical="center" wrapText="1"/>
      <protection/>
    </xf>
    <xf numFmtId="164" fontId="9" fillId="0" borderId="1" xfId="47" applyNumberFormat="1" applyFont="1" applyBorder="1" applyAlignment="1">
      <alignment horizontal="center" vertical="center" wrapText="1"/>
      <protection/>
    </xf>
    <xf numFmtId="164" fontId="9" fillId="2" borderId="2" xfId="47" applyNumberFormat="1" applyFont="1" applyFill="1" applyBorder="1" applyAlignment="1">
      <alignment horizontal="center" vertical="center" wrapText="1"/>
      <protection/>
    </xf>
    <xf numFmtId="164" fontId="9" fillId="0" borderId="3" xfId="47" applyNumberFormat="1" applyFont="1" applyBorder="1" applyAlignment="1">
      <alignment horizontal="center" vertical="center" wrapText="1"/>
      <protection/>
    </xf>
    <xf numFmtId="164" fontId="9" fillId="2" borderId="4" xfId="47" applyNumberFormat="1" applyFont="1" applyFill="1" applyBorder="1" applyAlignment="1">
      <alignment horizontal="center" vertical="center" wrapText="1"/>
      <protection/>
    </xf>
    <xf numFmtId="0" fontId="17" fillId="2" borderId="2" xfId="31" applyFont="1" applyFill="1" applyBorder="1" applyAlignment="1">
      <alignment horizontal="center" vertical="center" wrapText="1"/>
      <protection/>
    </xf>
    <xf numFmtId="0" fontId="3" fillId="2" borderId="2" xfId="31" applyFont="1" applyFill="1" applyBorder="1" applyAlignment="1">
      <alignment horizontal="center" wrapText="1"/>
      <protection/>
    </xf>
    <xf numFmtId="0" fontId="3" fillId="2" borderId="2" xfId="31" applyFont="1" applyFill="1" applyBorder="1" applyAlignment="1">
      <alignment horizontal="center" vertical="center" wrapText="1"/>
      <protection/>
    </xf>
    <xf numFmtId="0" fontId="3" fillId="3" borderId="2" xfId="31" applyFont="1" applyFill="1" applyBorder="1" applyAlignment="1">
      <alignment horizontal="center" vertical="center" wrapText="1"/>
      <protection/>
    </xf>
    <xf numFmtId="0" fontId="18" fillId="3" borderId="2" xfId="31" applyFont="1" applyFill="1" applyBorder="1" applyAlignment="1">
      <alignment horizontal="center" vertical="center" wrapText="1"/>
      <protection/>
    </xf>
    <xf numFmtId="0" fontId="17" fillId="0" borderId="7" xfId="31" applyFont="1" applyBorder="1" applyAlignment="1">
      <alignment horizontal="center" vertical="center" wrapText="1"/>
      <protection/>
    </xf>
    <xf numFmtId="0" fontId="3" fillId="0" borderId="7" xfId="31" applyFont="1" applyBorder="1" applyAlignment="1">
      <alignment horizontal="center" vertical="center" wrapText="1"/>
      <protection/>
    </xf>
    <xf numFmtId="0" fontId="9" fillId="0" borderId="7" xfId="31" applyFont="1" applyBorder="1" applyAlignment="1">
      <alignment horizontal="center" vertical="center" wrapText="1"/>
      <protection/>
    </xf>
    <xf numFmtId="0" fontId="3" fillId="3" borderId="7" xfId="31" applyFont="1" applyFill="1" applyBorder="1" applyAlignment="1">
      <alignment horizontal="center" vertical="center" wrapText="1"/>
      <protection/>
    </xf>
    <xf numFmtId="0" fontId="18" fillId="3" borderId="7" xfId="31" applyFont="1" applyFill="1" applyBorder="1" applyAlignment="1">
      <alignment horizontal="center" vertical="center" wrapText="1"/>
      <protection/>
    </xf>
    <xf numFmtId="0" fontId="19" fillId="5" borderId="15" xfId="31" applyFont="1" applyFill="1" applyBorder="1" applyAlignment="1">
      <alignment vertical="center" wrapText="1"/>
      <protection/>
    </xf>
    <xf numFmtId="49" fontId="9" fillId="0" borderId="5" xfId="31" applyNumberFormat="1" applyFont="1" applyBorder="1" applyAlignment="1">
      <alignment vertical="center" wrapText="1"/>
      <protection/>
    </xf>
    <xf numFmtId="49" fontId="8" fillId="3" borderId="5" xfId="31" applyNumberFormat="1" applyFont="1" applyFill="1" applyBorder="1" applyAlignment="1">
      <alignment vertical="center" wrapText="1"/>
      <protection/>
    </xf>
    <xf numFmtId="49" fontId="17" fillId="0" borderId="5" xfId="31" applyNumberFormat="1" applyFont="1" applyBorder="1" applyAlignment="1">
      <alignment vertical="center" wrapText="1"/>
      <protection/>
    </xf>
    <xf numFmtId="49" fontId="18" fillId="3" borderId="5" xfId="31" applyNumberFormat="1" applyFont="1" applyFill="1" applyBorder="1" applyAlignment="1">
      <alignment vertical="center" wrapText="1"/>
      <protection/>
    </xf>
    <xf numFmtId="0" fontId="19" fillId="5" borderId="5" xfId="31" applyFont="1" applyFill="1" applyBorder="1" applyAlignment="1">
      <alignment vertical="center" wrapText="1"/>
      <protection/>
    </xf>
    <xf numFmtId="0" fontId="3" fillId="0" borderId="5" xfId="31" applyFont="1" applyBorder="1" applyAlignment="1">
      <alignment vertical="center" wrapText="1"/>
      <protection/>
    </xf>
    <xf numFmtId="49" fontId="18" fillId="0" borderId="5" xfId="31" applyNumberFormat="1" applyFont="1" applyBorder="1" applyAlignment="1">
      <alignment vertical="center" wrapText="1"/>
      <protection/>
    </xf>
    <xf numFmtId="0" fontId="22" fillId="0" borderId="0" xfId="0" applyFont="1"/>
    <xf numFmtId="3" fontId="3" fillId="0" borderId="0" xfId="31" applyNumberFormat="1" applyFont="1" applyAlignment="1">
      <alignment horizontal="center" vertical="center" wrapText="1"/>
      <protection/>
    </xf>
    <xf numFmtId="0" fontId="15" fillId="0" borderId="0" xfId="34" applyFont="1" applyAlignment="1">
      <alignment vertical="center" wrapText="1"/>
      <protection/>
    </xf>
    <xf numFmtId="0" fontId="9" fillId="2" borderId="2" xfId="31" applyFont="1" applyFill="1" applyBorder="1" applyAlignment="1">
      <alignment horizontal="center" vertical="center" wrapText="1"/>
      <protection/>
    </xf>
    <xf numFmtId="0" fontId="3" fillId="2" borderId="4" xfId="31" applyFont="1" applyFill="1" applyBorder="1" applyAlignment="1">
      <alignment horizontal="center" vertical="center" wrapText="1"/>
      <protection/>
    </xf>
    <xf numFmtId="0" fontId="6" fillId="0" borderId="12" xfId="31" applyFont="1" applyBorder="1" applyAlignment="1">
      <alignment vertical="center" wrapText="1"/>
      <protection/>
    </xf>
    <xf numFmtId="0" fontId="4" fillId="0" borderId="12" xfId="31" applyFont="1" applyBorder="1" applyAlignment="1">
      <alignment vertical="center" wrapText="1"/>
      <protection/>
    </xf>
    <xf numFmtId="0" fontId="4" fillId="0" borderId="13" xfId="31" applyFont="1" applyBorder="1" applyAlignment="1">
      <alignment vertical="center" wrapText="1"/>
      <protection/>
    </xf>
    <xf numFmtId="49" fontId="5" fillId="0" borderId="1" xfId="31" applyNumberFormat="1" applyFont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 wrapText="1"/>
      <protection/>
    </xf>
    <xf numFmtId="164" fontId="5" fillId="0" borderId="1" xfId="31" applyNumberFormat="1" applyFont="1" applyBorder="1" applyAlignment="1">
      <alignment horizontal="center" vertical="center" wrapText="1"/>
      <protection/>
    </xf>
    <xf numFmtId="0" fontId="3" fillId="0" borderId="3" xfId="31" applyFont="1" applyBorder="1" applyAlignment="1">
      <alignment horizontal="center" vertical="center" wrapText="1"/>
      <protection/>
    </xf>
    <xf numFmtId="49" fontId="18" fillId="0" borderId="16" xfId="31" applyNumberFormat="1" applyFont="1" applyBorder="1" applyAlignment="1">
      <alignment vertical="center" wrapText="1"/>
      <protection/>
    </xf>
    <xf numFmtId="0" fontId="17" fillId="0" borderId="17" xfId="31" applyFont="1" applyBorder="1" applyAlignment="1">
      <alignment horizontal="center" vertical="center" wrapText="1"/>
      <protection/>
    </xf>
    <xf numFmtId="0" fontId="3" fillId="2" borderId="18" xfId="31" applyFont="1" applyFill="1" applyBorder="1" applyAlignment="1">
      <alignment horizontal="center" vertical="center" wrapText="1"/>
      <protection/>
    </xf>
    <xf numFmtId="0" fontId="8" fillId="6" borderId="1" xfId="34" applyFont="1" applyFill="1" applyBorder="1" applyAlignment="1">
      <alignment horizontal="center" vertical="center" wrapText="1"/>
      <protection/>
    </xf>
    <xf numFmtId="0" fontId="8" fillId="7" borderId="2" xfId="34" applyFont="1" applyFill="1" applyBorder="1" applyAlignment="1">
      <alignment horizontal="center" vertical="center" wrapText="1"/>
      <protection/>
    </xf>
    <xf numFmtId="0" fontId="5" fillId="0" borderId="5" xfId="31" applyFont="1" applyBorder="1" applyAlignment="1">
      <alignment vertical="center" wrapText="1"/>
      <protection/>
    </xf>
    <xf numFmtId="0" fontId="8" fillId="0" borderId="0" xfId="37" applyFont="1" applyAlignment="1">
      <alignment horizontal="center" vertical="center" wrapText="1"/>
      <protection/>
    </xf>
    <xf numFmtId="0" fontId="4" fillId="8" borderId="19" xfId="31" applyFont="1" applyFill="1" applyBorder="1" applyAlignment="1">
      <alignment horizontal="center" vertical="center" wrapText="1"/>
      <protection/>
    </xf>
    <xf numFmtId="0" fontId="4" fillId="8" borderId="20" xfId="31" applyFont="1" applyFill="1" applyBorder="1" applyAlignment="1">
      <alignment horizontal="center" vertical="center" wrapText="1"/>
      <protection/>
    </xf>
    <xf numFmtId="0" fontId="4" fillId="2" borderId="21" xfId="31" applyFont="1" applyFill="1" applyBorder="1" applyAlignment="1">
      <alignment horizontal="center" vertical="center" wrapText="1"/>
      <protection/>
    </xf>
    <xf numFmtId="0" fontId="4" fillId="2" borderId="22" xfId="31" applyFont="1" applyFill="1" applyBorder="1" applyAlignment="1">
      <alignment horizontal="center" vertical="center" wrapText="1"/>
      <protection/>
    </xf>
    <xf numFmtId="0" fontId="8" fillId="2" borderId="23" xfId="45" applyFont="1" applyFill="1" applyBorder="1" applyAlignment="1">
      <alignment horizontal="center" vertical="center" wrapText="1"/>
      <protection/>
    </xf>
    <xf numFmtId="0" fontId="8" fillId="2" borderId="24" xfId="4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34" applyFont="1" applyAlignment="1">
      <alignment horizontal="center" vertical="center" wrapText="1"/>
      <protection/>
    </xf>
    <xf numFmtId="0" fontId="8" fillId="8" borderId="21" xfId="34" applyFont="1" applyFill="1" applyBorder="1" applyAlignment="1">
      <alignment horizontal="center" vertical="center" wrapText="1"/>
      <protection/>
    </xf>
    <xf numFmtId="0" fontId="8" fillId="8" borderId="22" xfId="34" applyFont="1" applyFill="1" applyBorder="1" applyAlignment="1">
      <alignment horizontal="center" vertical="center" wrapText="1"/>
      <protection/>
    </xf>
    <xf numFmtId="0" fontId="8" fillId="2" borderId="25" xfId="34" applyFont="1" applyFill="1" applyBorder="1" applyAlignment="1">
      <alignment horizontal="center" vertical="center" wrapText="1"/>
      <protection/>
    </xf>
    <xf numFmtId="0" fontId="8" fillId="2" borderId="26" xfId="34" applyFont="1" applyFill="1" applyBorder="1" applyAlignment="1">
      <alignment horizontal="center" vertical="center" wrapText="1"/>
      <protection/>
    </xf>
    <xf numFmtId="0" fontId="12" fillId="0" borderId="0" xfId="31" applyFont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  <cellStyle name="normální 30 2" xfId="34"/>
    <cellStyle name="Normální 3" xfId="35"/>
    <cellStyle name="TableStyleLight1" xfId="36"/>
    <cellStyle name="Normální 2 3" xfId="37"/>
    <cellStyle name="Normální 2 2" xfId="38"/>
    <cellStyle name="Normální 4" xfId="39"/>
    <cellStyle name="Normální 2 2 2" xfId="40"/>
    <cellStyle name="Normální 5" xfId="41"/>
    <cellStyle name="Normální 6" xfId="42"/>
    <cellStyle name="Normální 7" xfId="43"/>
    <cellStyle name="Normální 9" xfId="44"/>
    <cellStyle name="normální 30 3 2" xfId="45"/>
    <cellStyle name="Normální 9 2" xfId="46"/>
    <cellStyle name="normální 30 2 2 2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FD1E-A93C-4EB7-949F-03A6BC40AFA1}">
  <sheetPr>
    <pageSetUpPr fitToPage="1"/>
  </sheetPr>
  <dimension ref="A1:Q47"/>
  <sheetViews>
    <sheetView showGridLines="0" tabSelected="1" zoomScale="70" zoomScaleNormal="70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35.140625" style="2" customWidth="1"/>
    <col min="2" max="5" width="37.57421875" style="2" customWidth="1"/>
    <col min="6" max="13" width="37.57421875" style="37" customWidth="1"/>
    <col min="14" max="14" width="9.140625" style="2" customWidth="1"/>
    <col min="15" max="15" width="38.28125" style="2" customWidth="1"/>
    <col min="16" max="17" width="36.7109375" style="2" customWidth="1"/>
    <col min="18" max="16384" width="9.140625" style="2" customWidth="1"/>
  </cols>
  <sheetData>
    <row r="1" spans="1:17" ht="24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8.75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6:13" ht="13.5" thickBot="1">
      <c r="F3" s="38"/>
      <c r="G3" s="39"/>
      <c r="H3" s="38"/>
      <c r="I3" s="39"/>
      <c r="J3" s="38"/>
      <c r="K3" s="39"/>
      <c r="L3" s="39"/>
      <c r="M3" s="39"/>
    </row>
    <row r="4" spans="1:17" s="1" customFormat="1" ht="35.1" customHeight="1" thickBot="1">
      <c r="A4"/>
      <c r="B4" s="89" t="s">
        <v>173</v>
      </c>
      <c r="C4" s="90"/>
      <c r="D4" s="89" t="s">
        <v>174</v>
      </c>
      <c r="E4" s="90"/>
      <c r="F4" s="89" t="s">
        <v>175</v>
      </c>
      <c r="G4" s="90"/>
      <c r="H4" s="89" t="s">
        <v>176</v>
      </c>
      <c r="I4" s="90"/>
      <c r="J4" s="89" t="s">
        <v>177</v>
      </c>
      <c r="K4" s="90"/>
      <c r="L4" s="89" t="s">
        <v>178</v>
      </c>
      <c r="M4" s="90"/>
      <c r="P4" s="89" t="s">
        <v>179</v>
      </c>
      <c r="Q4" s="90"/>
    </row>
    <row r="5" spans="1:17" s="1" customFormat="1" ht="48.75" customHeight="1" thickBot="1">
      <c r="A5" s="20" t="s">
        <v>29</v>
      </c>
      <c r="B5" s="93" t="s">
        <v>30</v>
      </c>
      <c r="C5" s="94"/>
      <c r="D5" s="91" t="s">
        <v>30</v>
      </c>
      <c r="E5" s="92"/>
      <c r="F5" s="91" t="s">
        <v>30</v>
      </c>
      <c r="G5" s="92"/>
      <c r="H5" s="91" t="s">
        <v>30</v>
      </c>
      <c r="I5" s="92"/>
      <c r="J5" s="91" t="s">
        <v>30</v>
      </c>
      <c r="K5" s="92"/>
      <c r="L5" s="91" t="s">
        <v>30</v>
      </c>
      <c r="M5" s="92"/>
      <c r="O5" s="20" t="s">
        <v>29</v>
      </c>
      <c r="P5" s="91" t="s">
        <v>30</v>
      </c>
      <c r="Q5" s="92"/>
    </row>
    <row r="6" spans="1:17" s="1" customFormat="1" ht="27.75" customHeight="1">
      <c r="A6" s="21" t="s">
        <v>0</v>
      </c>
      <c r="B6" s="22" t="s">
        <v>27</v>
      </c>
      <c r="C6" s="23" t="s">
        <v>28</v>
      </c>
      <c r="D6" s="42" t="s">
        <v>27</v>
      </c>
      <c r="E6" s="23" t="s">
        <v>28</v>
      </c>
      <c r="F6" s="22" t="s">
        <v>27</v>
      </c>
      <c r="G6" s="23" t="s">
        <v>28</v>
      </c>
      <c r="H6" s="22" t="s">
        <v>27</v>
      </c>
      <c r="I6" s="23" t="s">
        <v>28</v>
      </c>
      <c r="J6" s="22" t="s">
        <v>27</v>
      </c>
      <c r="K6" s="23" t="s">
        <v>28</v>
      </c>
      <c r="L6" s="22" t="s">
        <v>27</v>
      </c>
      <c r="M6" s="23" t="s">
        <v>28</v>
      </c>
      <c r="O6" s="62" t="s">
        <v>0</v>
      </c>
      <c r="P6" s="22" t="s">
        <v>27</v>
      </c>
      <c r="Q6" s="23" t="s">
        <v>28</v>
      </c>
    </row>
    <row r="7" spans="1:17" ht="19.5" customHeight="1">
      <c r="A7" s="24" t="s">
        <v>23</v>
      </c>
      <c r="B7" s="25" t="s">
        <v>79</v>
      </c>
      <c r="C7" s="26"/>
      <c r="D7" s="25" t="s">
        <v>60</v>
      </c>
      <c r="E7" s="26"/>
      <c r="F7" s="25" t="s">
        <v>132</v>
      </c>
      <c r="G7" s="26"/>
      <c r="H7" s="25" t="s">
        <v>132</v>
      </c>
      <c r="I7" s="26"/>
      <c r="J7" s="25" t="s">
        <v>132</v>
      </c>
      <c r="K7" s="26"/>
      <c r="L7" s="25" t="s">
        <v>160</v>
      </c>
      <c r="M7" s="26"/>
      <c r="O7" s="63" t="s">
        <v>23</v>
      </c>
      <c r="P7" s="57" t="s">
        <v>99</v>
      </c>
      <c r="Q7" s="53"/>
    </row>
    <row r="8" spans="1:17" ht="46.5" customHeight="1">
      <c r="A8" s="24" t="s">
        <v>80</v>
      </c>
      <c r="B8" s="25" t="s">
        <v>81</v>
      </c>
      <c r="C8" s="26"/>
      <c r="D8" s="25" t="s">
        <v>14</v>
      </c>
      <c r="E8" s="26"/>
      <c r="F8" s="25" t="s">
        <v>139</v>
      </c>
      <c r="G8" s="26"/>
      <c r="H8" s="25" t="s">
        <v>139</v>
      </c>
      <c r="I8" s="26"/>
      <c r="J8" s="25" t="s">
        <v>139</v>
      </c>
      <c r="K8" s="26"/>
      <c r="L8" s="25" t="s">
        <v>14</v>
      </c>
      <c r="M8" s="26"/>
      <c r="O8" s="63" t="s">
        <v>110</v>
      </c>
      <c r="P8" s="58" t="s">
        <v>11</v>
      </c>
      <c r="Q8" s="54"/>
    </row>
    <row r="9" spans="1:17" ht="79.5" customHeight="1">
      <c r="A9" s="27" t="s">
        <v>2</v>
      </c>
      <c r="B9" s="31"/>
      <c r="C9" s="32"/>
      <c r="D9" s="31"/>
      <c r="E9" s="32"/>
      <c r="F9" s="31"/>
      <c r="G9" s="32"/>
      <c r="H9" s="31"/>
      <c r="I9" s="32"/>
      <c r="J9" s="31"/>
      <c r="K9" s="32"/>
      <c r="L9" s="31"/>
      <c r="M9" s="32"/>
      <c r="O9" s="63" t="s">
        <v>111</v>
      </c>
      <c r="P9" s="59" t="s">
        <v>100</v>
      </c>
      <c r="Q9" s="54"/>
    </row>
    <row r="10" spans="1:17" ht="54" customHeight="1">
      <c r="A10" s="24" t="s">
        <v>142</v>
      </c>
      <c r="B10" s="25" t="s">
        <v>84</v>
      </c>
      <c r="C10" s="26"/>
      <c r="D10" s="25" t="s">
        <v>61</v>
      </c>
      <c r="E10" s="26"/>
      <c r="F10" s="25" t="s">
        <v>133</v>
      </c>
      <c r="G10" s="26"/>
      <c r="H10" s="25" t="s">
        <v>133</v>
      </c>
      <c r="I10" s="26"/>
      <c r="J10" s="25" t="s">
        <v>143</v>
      </c>
      <c r="K10" s="26"/>
      <c r="L10" s="25" t="s">
        <v>161</v>
      </c>
      <c r="M10" s="26"/>
      <c r="O10" s="63" t="s">
        <v>112</v>
      </c>
      <c r="P10" s="57" t="s">
        <v>149</v>
      </c>
      <c r="Q10" s="54"/>
    </row>
    <row r="11" spans="1:17" ht="46.5" customHeight="1">
      <c r="A11" s="24" t="s">
        <v>85</v>
      </c>
      <c r="B11" s="25" t="s">
        <v>86</v>
      </c>
      <c r="C11" s="26"/>
      <c r="D11" s="25" t="s">
        <v>62</v>
      </c>
      <c r="E11" s="26"/>
      <c r="F11" s="25" t="s">
        <v>134</v>
      </c>
      <c r="G11" s="26"/>
      <c r="H11" s="25" t="s">
        <v>134</v>
      </c>
      <c r="I11" s="26"/>
      <c r="J11" s="25" t="s">
        <v>135</v>
      </c>
      <c r="K11" s="26"/>
      <c r="L11" s="25" t="s">
        <v>135</v>
      </c>
      <c r="M11" s="26"/>
      <c r="O11" s="64" t="s">
        <v>2</v>
      </c>
      <c r="P11" s="60"/>
      <c r="Q11" s="55"/>
    </row>
    <row r="12" spans="1:17" ht="46.5" customHeight="1">
      <c r="A12" s="27" t="s">
        <v>3</v>
      </c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O12" s="63" t="s">
        <v>113</v>
      </c>
      <c r="P12" s="57" t="s">
        <v>148</v>
      </c>
      <c r="Q12" s="52"/>
    </row>
    <row r="13" spans="1:17" ht="46.5" customHeight="1">
      <c r="A13" s="24" t="s">
        <v>4</v>
      </c>
      <c r="B13" s="25" t="s">
        <v>87</v>
      </c>
      <c r="C13" s="26"/>
      <c r="D13" s="25" t="s">
        <v>15</v>
      </c>
      <c r="E13" s="26"/>
      <c r="F13" s="25" t="s">
        <v>15</v>
      </c>
      <c r="G13" s="26"/>
      <c r="H13" s="25" t="s">
        <v>15</v>
      </c>
      <c r="I13" s="26"/>
      <c r="J13" s="25" t="s">
        <v>15</v>
      </c>
      <c r="K13" s="26"/>
      <c r="L13" s="25" t="s">
        <v>15</v>
      </c>
      <c r="M13" s="26"/>
      <c r="O13" s="63" t="s">
        <v>114</v>
      </c>
      <c r="P13" s="57" t="s">
        <v>101</v>
      </c>
      <c r="Q13" s="54"/>
    </row>
    <row r="14" spans="1:17" ht="39" customHeight="1">
      <c r="A14" s="24" t="s">
        <v>88</v>
      </c>
      <c r="B14" s="25" t="s">
        <v>89</v>
      </c>
      <c r="C14" s="26"/>
      <c r="D14" s="25" t="s">
        <v>63</v>
      </c>
      <c r="E14" s="26"/>
      <c r="F14" s="25" t="s">
        <v>136</v>
      </c>
      <c r="G14" s="26"/>
      <c r="H14" s="25" t="s">
        <v>136</v>
      </c>
      <c r="I14" s="26"/>
      <c r="J14" s="25" t="s">
        <v>137</v>
      </c>
      <c r="K14" s="26"/>
      <c r="L14" s="25" t="s">
        <v>162</v>
      </c>
      <c r="M14" s="26"/>
      <c r="O14" s="63" t="s">
        <v>115</v>
      </c>
      <c r="P14" s="59" t="s">
        <v>102</v>
      </c>
      <c r="Q14" s="52"/>
    </row>
    <row r="15" spans="1:17" ht="39" customHeight="1">
      <c r="A15" s="24" t="s">
        <v>90</v>
      </c>
      <c r="B15" s="25" t="s">
        <v>91</v>
      </c>
      <c r="C15" s="26"/>
      <c r="D15" s="25" t="s">
        <v>14</v>
      </c>
      <c r="E15" s="26"/>
      <c r="F15" s="25" t="s">
        <v>14</v>
      </c>
      <c r="G15" s="26"/>
      <c r="H15" s="25" t="s">
        <v>14</v>
      </c>
      <c r="I15" s="26"/>
      <c r="J15" s="25" t="s">
        <v>14</v>
      </c>
      <c r="K15" s="26"/>
      <c r="L15" s="25" t="s">
        <v>14</v>
      </c>
      <c r="M15" s="26"/>
      <c r="O15" s="64" t="s">
        <v>116</v>
      </c>
      <c r="P15" s="60"/>
      <c r="Q15" s="55"/>
    </row>
    <row r="16" spans="1:17" ht="39" customHeight="1">
      <c r="A16" s="24" t="s">
        <v>80</v>
      </c>
      <c r="B16" s="25" t="s">
        <v>92</v>
      </c>
      <c r="C16" s="26"/>
      <c r="D16" s="25" t="s">
        <v>14</v>
      </c>
      <c r="E16" s="26"/>
      <c r="F16" s="25" t="s">
        <v>14</v>
      </c>
      <c r="G16" s="26"/>
      <c r="H16" s="25" t="s">
        <v>14</v>
      </c>
      <c r="I16" s="26"/>
      <c r="J16" s="25" t="s">
        <v>14</v>
      </c>
      <c r="K16" s="26"/>
      <c r="L16" s="25" t="s">
        <v>14</v>
      </c>
      <c r="M16" s="26"/>
      <c r="O16" s="65" t="s">
        <v>117</v>
      </c>
      <c r="P16" s="57" t="s">
        <v>103</v>
      </c>
      <c r="Q16" s="54"/>
    </row>
    <row r="17" spans="1:17" ht="46.5" customHeight="1">
      <c r="A17" s="27" t="s">
        <v>19</v>
      </c>
      <c r="B17" s="28"/>
      <c r="C17" s="30"/>
      <c r="D17" s="28"/>
      <c r="E17" s="30"/>
      <c r="F17" s="28"/>
      <c r="G17" s="30"/>
      <c r="H17" s="28"/>
      <c r="I17" s="30"/>
      <c r="J17" s="28"/>
      <c r="K17" s="30"/>
      <c r="L17" s="28"/>
      <c r="M17" s="30"/>
      <c r="O17" s="66" t="s">
        <v>3</v>
      </c>
      <c r="P17" s="60"/>
      <c r="Q17" s="55"/>
    </row>
    <row r="18" spans="1:17" ht="34.5" customHeight="1">
      <c r="A18" s="24" t="s">
        <v>18</v>
      </c>
      <c r="B18" s="25" t="s">
        <v>11</v>
      </c>
      <c r="C18" s="26"/>
      <c r="D18" s="25" t="s">
        <v>11</v>
      </c>
      <c r="E18" s="26"/>
      <c r="F18" s="25" t="s">
        <v>11</v>
      </c>
      <c r="G18" s="26"/>
      <c r="H18" s="25" t="s">
        <v>59</v>
      </c>
      <c r="I18" s="26"/>
      <c r="J18" s="25" t="s">
        <v>59</v>
      </c>
      <c r="K18" s="26"/>
      <c r="L18" s="25" t="s">
        <v>11</v>
      </c>
      <c r="M18" s="26"/>
      <c r="O18" s="65" t="s">
        <v>4</v>
      </c>
      <c r="P18" s="57" t="s">
        <v>15</v>
      </c>
      <c r="Q18" s="52"/>
    </row>
    <row r="19" spans="1:17" ht="32.25" customHeight="1">
      <c r="A19" s="27" t="s">
        <v>6</v>
      </c>
      <c r="B19" s="28"/>
      <c r="C19" s="29"/>
      <c r="D19" s="28"/>
      <c r="E19" s="29"/>
      <c r="F19" s="28"/>
      <c r="G19" s="29"/>
      <c r="H19" s="28"/>
      <c r="I19" s="29"/>
      <c r="J19" s="28"/>
      <c r="K19" s="29"/>
      <c r="L19" s="28"/>
      <c r="M19" s="29"/>
      <c r="O19" s="65" t="s">
        <v>5</v>
      </c>
      <c r="P19" s="57" t="s">
        <v>104</v>
      </c>
      <c r="Q19" s="52"/>
    </row>
    <row r="20" spans="1:17" ht="19.5" customHeight="1">
      <c r="A20" s="24" t="s">
        <v>1</v>
      </c>
      <c r="B20" s="25" t="s">
        <v>7</v>
      </c>
      <c r="C20" s="26"/>
      <c r="D20" s="25" t="s">
        <v>7</v>
      </c>
      <c r="E20" s="26"/>
      <c r="F20" s="25" t="s">
        <v>7</v>
      </c>
      <c r="G20" s="26"/>
      <c r="H20" s="25" t="s">
        <v>7</v>
      </c>
      <c r="I20" s="26"/>
      <c r="J20" s="25" t="s">
        <v>138</v>
      </c>
      <c r="K20" s="26"/>
      <c r="L20" s="25" t="s">
        <v>138</v>
      </c>
      <c r="M20" s="26"/>
      <c r="O20" s="65" t="s">
        <v>118</v>
      </c>
      <c r="P20" s="59" t="s">
        <v>105</v>
      </c>
      <c r="Q20" s="54"/>
    </row>
    <row r="21" spans="1:17" ht="31.5" customHeight="1">
      <c r="A21" s="87" t="s">
        <v>168</v>
      </c>
      <c r="B21" s="25" t="s">
        <v>14</v>
      </c>
      <c r="C21" s="26"/>
      <c r="D21" s="25" t="s">
        <v>14</v>
      </c>
      <c r="E21" s="26"/>
      <c r="F21" s="25" t="s">
        <v>14</v>
      </c>
      <c r="G21" s="26"/>
      <c r="H21" s="25" t="s">
        <v>14</v>
      </c>
      <c r="I21" s="26"/>
      <c r="J21" s="25" t="s">
        <v>14</v>
      </c>
      <c r="K21" s="26"/>
      <c r="L21" s="25" t="s">
        <v>163</v>
      </c>
      <c r="M21" s="26"/>
      <c r="O21" s="66" t="s">
        <v>19</v>
      </c>
      <c r="P21" s="61"/>
      <c r="Q21" s="56"/>
    </row>
    <row r="22" spans="1:17" ht="19.5" customHeight="1">
      <c r="A22" s="87" t="s">
        <v>85</v>
      </c>
      <c r="B22" s="25" t="s">
        <v>14</v>
      </c>
      <c r="C22" s="26"/>
      <c r="D22" s="25" t="s">
        <v>14</v>
      </c>
      <c r="E22" s="26"/>
      <c r="F22" s="25" t="s">
        <v>14</v>
      </c>
      <c r="G22" s="26"/>
      <c r="H22" s="25" t="s">
        <v>14</v>
      </c>
      <c r="I22" s="26"/>
      <c r="J22" s="25" t="s">
        <v>14</v>
      </c>
      <c r="K22" s="26"/>
      <c r="L22" s="25" t="s">
        <v>164</v>
      </c>
      <c r="M22" s="26"/>
      <c r="O22" s="65" t="s">
        <v>18</v>
      </c>
      <c r="P22" s="57" t="s">
        <v>59</v>
      </c>
      <c r="Q22" s="52"/>
    </row>
    <row r="23" spans="1:17" ht="18" customHeight="1">
      <c r="A23" s="27" t="s">
        <v>8</v>
      </c>
      <c r="B23" s="28"/>
      <c r="C23" s="30"/>
      <c r="D23" s="28"/>
      <c r="E23" s="30"/>
      <c r="F23" s="28"/>
      <c r="G23" s="30"/>
      <c r="H23" s="28"/>
      <c r="I23" s="30"/>
      <c r="J23" s="28"/>
      <c r="K23" s="30"/>
      <c r="L23" s="28"/>
      <c r="M23" s="30"/>
      <c r="O23" s="66" t="s">
        <v>6</v>
      </c>
      <c r="P23" s="61"/>
      <c r="Q23" s="56"/>
    </row>
    <row r="24" spans="1:17" ht="18" customHeight="1">
      <c r="A24" s="24" t="s">
        <v>1</v>
      </c>
      <c r="B24" s="25" t="s">
        <v>82</v>
      </c>
      <c r="C24" s="26"/>
      <c r="D24" s="25" t="s">
        <v>7</v>
      </c>
      <c r="E24" s="26"/>
      <c r="F24" s="25" t="s">
        <v>7</v>
      </c>
      <c r="G24" s="26"/>
      <c r="H24" s="25" t="s">
        <v>7</v>
      </c>
      <c r="I24" s="26"/>
      <c r="J24" s="25" t="s">
        <v>7</v>
      </c>
      <c r="K24" s="26"/>
      <c r="L24" s="25" t="s">
        <v>7</v>
      </c>
      <c r="M24" s="26"/>
      <c r="O24" s="65" t="s">
        <v>1</v>
      </c>
      <c r="P24" s="57" t="s">
        <v>7</v>
      </c>
      <c r="Q24" s="52"/>
    </row>
    <row r="25" spans="1:17" ht="18" customHeight="1">
      <c r="A25" s="27" t="s">
        <v>16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  <c r="L25" s="28"/>
      <c r="M25" s="30"/>
      <c r="O25" s="66" t="s">
        <v>8</v>
      </c>
      <c r="P25" s="61"/>
      <c r="Q25" s="56"/>
    </row>
    <row r="26" spans="1:17" ht="18" customHeight="1">
      <c r="A26" s="24" t="s">
        <v>1</v>
      </c>
      <c r="B26" s="25" t="s">
        <v>32</v>
      </c>
      <c r="C26" s="26"/>
      <c r="D26" s="25" t="s">
        <v>32</v>
      </c>
      <c r="E26" s="26"/>
      <c r="F26" s="25" t="s">
        <v>32</v>
      </c>
      <c r="G26" s="26"/>
      <c r="H26" s="25" t="s">
        <v>32</v>
      </c>
      <c r="I26" s="26"/>
      <c r="J26" s="25" t="s">
        <v>32</v>
      </c>
      <c r="K26" s="26"/>
      <c r="L26" s="25" t="s">
        <v>32</v>
      </c>
      <c r="M26" s="26"/>
      <c r="O26" s="65" t="s">
        <v>1</v>
      </c>
      <c r="P26" s="57" t="s">
        <v>7</v>
      </c>
      <c r="Q26" s="52"/>
    </row>
    <row r="27" spans="1:17" ht="18" customHeight="1">
      <c r="A27" s="24" t="s">
        <v>9</v>
      </c>
      <c r="B27" s="25" t="s">
        <v>83</v>
      </c>
      <c r="C27" s="26"/>
      <c r="D27" s="25" t="s">
        <v>10</v>
      </c>
      <c r="E27" s="26"/>
      <c r="F27" s="25" t="s">
        <v>10</v>
      </c>
      <c r="G27" s="26"/>
      <c r="H27" s="25" t="s">
        <v>10</v>
      </c>
      <c r="I27" s="26"/>
      <c r="J27" s="25" t="s">
        <v>10</v>
      </c>
      <c r="K27" s="26"/>
      <c r="L27" s="25" t="s">
        <v>10</v>
      </c>
      <c r="M27" s="26"/>
      <c r="O27" s="66" t="s">
        <v>16</v>
      </c>
      <c r="P27" s="61"/>
      <c r="Q27" s="56"/>
    </row>
    <row r="28" spans="1:17" ht="29.25" customHeight="1">
      <c r="A28" s="27" t="s">
        <v>34</v>
      </c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O28" s="65" t="s">
        <v>1</v>
      </c>
      <c r="P28" s="57" t="s">
        <v>32</v>
      </c>
      <c r="Q28" s="52"/>
    </row>
    <row r="29" spans="1:17" ht="85.5" customHeight="1">
      <c r="A29" s="43" t="s">
        <v>122</v>
      </c>
      <c r="B29" s="25" t="s">
        <v>123</v>
      </c>
      <c r="C29" s="26"/>
      <c r="D29" s="25" t="s">
        <v>126</v>
      </c>
      <c r="E29" s="26"/>
      <c r="F29" s="25" t="s">
        <v>126</v>
      </c>
      <c r="G29" s="26"/>
      <c r="H29" s="25" t="s">
        <v>126</v>
      </c>
      <c r="I29" s="26"/>
      <c r="J29" s="25" t="s">
        <v>126</v>
      </c>
      <c r="K29" s="26"/>
      <c r="L29" s="25" t="s">
        <v>171</v>
      </c>
      <c r="M29" s="26"/>
      <c r="O29" s="65" t="s">
        <v>9</v>
      </c>
      <c r="P29" s="57" t="s">
        <v>10</v>
      </c>
      <c r="Q29" s="52"/>
    </row>
    <row r="30" spans="1:17" ht="99.75" customHeight="1">
      <c r="A30" s="24" t="s">
        <v>54</v>
      </c>
      <c r="B30" s="25" t="s">
        <v>124</v>
      </c>
      <c r="C30" s="26"/>
      <c r="D30" s="25" t="s">
        <v>127</v>
      </c>
      <c r="E30" s="26"/>
      <c r="F30" s="25" t="s">
        <v>127</v>
      </c>
      <c r="G30" s="26"/>
      <c r="H30" s="25" t="s">
        <v>127</v>
      </c>
      <c r="I30" s="26"/>
      <c r="J30" s="25" t="s">
        <v>127</v>
      </c>
      <c r="K30" s="26"/>
      <c r="L30" s="25" t="s">
        <v>172</v>
      </c>
      <c r="M30" s="26"/>
      <c r="O30" s="66" t="s">
        <v>119</v>
      </c>
      <c r="P30" s="61"/>
      <c r="Q30" s="56"/>
    </row>
    <row r="31" spans="1:17" ht="28.5" customHeight="1">
      <c r="A31" s="24" t="s">
        <v>125</v>
      </c>
      <c r="B31" s="25" t="s">
        <v>11</v>
      </c>
      <c r="C31" s="26"/>
      <c r="D31" s="25" t="s">
        <v>14</v>
      </c>
      <c r="E31" s="26"/>
      <c r="F31" s="25" t="s">
        <v>14</v>
      </c>
      <c r="G31" s="26"/>
      <c r="H31" s="25" t="s">
        <v>14</v>
      </c>
      <c r="I31" s="26"/>
      <c r="J31" s="25" t="s">
        <v>14</v>
      </c>
      <c r="K31" s="26"/>
      <c r="L31" s="25" t="s">
        <v>14</v>
      </c>
      <c r="M31" s="26"/>
      <c r="O31" s="65" t="s">
        <v>120</v>
      </c>
      <c r="P31" s="57" t="s">
        <v>106</v>
      </c>
      <c r="Q31" s="52"/>
    </row>
    <row r="32" spans="1:17" ht="45.75" customHeight="1">
      <c r="A32" s="44" t="s">
        <v>21</v>
      </c>
      <c r="B32" s="25" t="s">
        <v>93</v>
      </c>
      <c r="C32" s="26"/>
      <c r="D32" s="25" t="s">
        <v>22</v>
      </c>
      <c r="E32" s="26"/>
      <c r="F32" s="25" t="s">
        <v>22</v>
      </c>
      <c r="G32" s="26"/>
      <c r="H32" s="25" t="s">
        <v>22</v>
      </c>
      <c r="I32" s="26"/>
      <c r="J32" s="25" t="s">
        <v>22</v>
      </c>
      <c r="K32" s="26"/>
      <c r="L32" s="25" t="s">
        <v>22</v>
      </c>
      <c r="M32" s="26"/>
      <c r="O32" s="65" t="s">
        <v>20</v>
      </c>
      <c r="P32" s="57" t="s">
        <v>127</v>
      </c>
      <c r="Q32" s="52"/>
    </row>
    <row r="33" spans="1:17" ht="26.25" customHeight="1">
      <c r="A33" s="27" t="s">
        <v>94</v>
      </c>
      <c r="B33" s="28"/>
      <c r="C33" s="30"/>
      <c r="D33" s="28"/>
      <c r="E33" s="30"/>
      <c r="F33" s="28"/>
      <c r="G33" s="30"/>
      <c r="H33" s="28"/>
      <c r="I33" s="30"/>
      <c r="J33" s="28"/>
      <c r="K33" s="30"/>
      <c r="L33" s="28"/>
      <c r="M33" s="30"/>
      <c r="O33" s="65" t="s">
        <v>21</v>
      </c>
      <c r="P33" s="57" t="s">
        <v>22</v>
      </c>
      <c r="Q33" s="52"/>
    </row>
    <row r="34" spans="1:17" ht="63.75">
      <c r="A34" s="45" t="s">
        <v>128</v>
      </c>
      <c r="B34" s="25" t="s">
        <v>95</v>
      </c>
      <c r="C34" s="26"/>
      <c r="D34" s="25" t="s">
        <v>130</v>
      </c>
      <c r="E34" s="26"/>
      <c r="F34" s="25" t="s">
        <v>140</v>
      </c>
      <c r="G34" s="26"/>
      <c r="H34" s="25" t="s">
        <v>140</v>
      </c>
      <c r="I34" s="26"/>
      <c r="J34" s="25" t="s">
        <v>140</v>
      </c>
      <c r="K34" s="26"/>
      <c r="L34" s="25" t="s">
        <v>169</v>
      </c>
      <c r="M34" s="26"/>
      <c r="O34" s="67" t="s">
        <v>94</v>
      </c>
      <c r="P34" s="61"/>
      <c r="Q34" s="56"/>
    </row>
    <row r="35" spans="1:17" ht="21" customHeight="1">
      <c r="A35" s="27" t="s">
        <v>96</v>
      </c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O35" s="68" t="s">
        <v>128</v>
      </c>
      <c r="P35" s="57" t="s">
        <v>146</v>
      </c>
      <c r="Q35" s="52"/>
    </row>
    <row r="36" spans="1:17" ht="20.25" customHeight="1">
      <c r="A36" s="45" t="s">
        <v>129</v>
      </c>
      <c r="B36" s="25" t="s">
        <v>97</v>
      </c>
      <c r="C36" s="26"/>
      <c r="D36" s="25" t="s">
        <v>131</v>
      </c>
      <c r="E36" s="26"/>
      <c r="F36" s="25" t="s">
        <v>131</v>
      </c>
      <c r="G36" s="26"/>
      <c r="H36" s="25" t="s">
        <v>131</v>
      </c>
      <c r="I36" s="26"/>
      <c r="J36" s="25" t="s">
        <v>131</v>
      </c>
      <c r="K36" s="26"/>
      <c r="L36" s="25" t="s">
        <v>170</v>
      </c>
      <c r="M36" s="26"/>
      <c r="O36" s="67" t="s">
        <v>96</v>
      </c>
      <c r="P36" s="61"/>
      <c r="Q36" s="56"/>
    </row>
    <row r="37" spans="1:17" ht="73.5" customHeight="1">
      <c r="A37" s="33" t="s">
        <v>12</v>
      </c>
      <c r="B37" s="46" t="s">
        <v>33</v>
      </c>
      <c r="C37" s="26"/>
      <c r="D37" s="46" t="s">
        <v>33</v>
      </c>
      <c r="E37" s="26"/>
      <c r="F37" s="46" t="s">
        <v>144</v>
      </c>
      <c r="G37" s="26"/>
      <c r="H37" s="46" t="s">
        <v>145</v>
      </c>
      <c r="I37" s="26"/>
      <c r="J37" s="46" t="s">
        <v>145</v>
      </c>
      <c r="K37" s="26"/>
      <c r="L37" s="46" t="s">
        <v>33</v>
      </c>
      <c r="M37" s="26"/>
      <c r="O37" s="68" t="s">
        <v>129</v>
      </c>
      <c r="P37" s="57" t="s">
        <v>147</v>
      </c>
      <c r="Q37" s="52"/>
    </row>
    <row r="38" spans="1:17" ht="127.5">
      <c r="A38" s="33" t="s">
        <v>80</v>
      </c>
      <c r="B38" s="47" t="s">
        <v>98</v>
      </c>
      <c r="C38" s="26"/>
      <c r="D38" s="47" t="s">
        <v>14</v>
      </c>
      <c r="E38" s="26"/>
      <c r="F38" s="47" t="s">
        <v>14</v>
      </c>
      <c r="G38" s="26"/>
      <c r="H38" s="47" t="s">
        <v>14</v>
      </c>
      <c r="I38" s="26"/>
      <c r="J38" s="47" t="s">
        <v>14</v>
      </c>
      <c r="K38" s="26"/>
      <c r="L38" s="47" t="s">
        <v>14</v>
      </c>
      <c r="M38" s="26"/>
      <c r="O38" s="69" t="s">
        <v>12</v>
      </c>
      <c r="P38" s="57" t="s">
        <v>107</v>
      </c>
      <c r="Q38" s="52"/>
    </row>
    <row r="39" spans="1:17" ht="57" customHeight="1">
      <c r="A39" s="33" t="s">
        <v>13</v>
      </c>
      <c r="B39" s="25" t="s">
        <v>17</v>
      </c>
      <c r="C39" s="26"/>
      <c r="D39" s="25" t="s">
        <v>17</v>
      </c>
      <c r="E39" s="26"/>
      <c r="F39" s="25" t="s">
        <v>17</v>
      </c>
      <c r="G39" s="26"/>
      <c r="H39" s="25" t="s">
        <v>17</v>
      </c>
      <c r="I39" s="26"/>
      <c r="J39" s="25" t="s">
        <v>17</v>
      </c>
      <c r="K39" s="26"/>
      <c r="L39" s="25" t="s">
        <v>17</v>
      </c>
      <c r="M39" s="26"/>
      <c r="O39" s="69" t="s">
        <v>121</v>
      </c>
      <c r="P39" s="57" t="s">
        <v>108</v>
      </c>
      <c r="Q39" s="54"/>
    </row>
    <row r="40" spans="1:17" ht="51" customHeight="1">
      <c r="A40" s="33" t="s">
        <v>26</v>
      </c>
      <c r="B40" s="48">
        <v>8500</v>
      </c>
      <c r="C40" s="49"/>
      <c r="D40" s="48">
        <v>8500</v>
      </c>
      <c r="E40" s="49"/>
      <c r="F40" s="48">
        <v>11570</v>
      </c>
      <c r="G40" s="49"/>
      <c r="H40" s="48">
        <v>11570</v>
      </c>
      <c r="I40" s="49"/>
      <c r="J40" s="48">
        <v>20661</v>
      </c>
      <c r="K40" s="49"/>
      <c r="L40" s="48">
        <f>ROUND(L41/1.21,0)</f>
        <v>15702</v>
      </c>
      <c r="M40" s="49"/>
      <c r="O40" s="82" t="s">
        <v>13</v>
      </c>
      <c r="P40" s="83" t="s">
        <v>109</v>
      </c>
      <c r="Q40" s="84"/>
    </row>
    <row r="41" spans="1:17" ht="57" customHeight="1" thickBot="1">
      <c r="A41" s="34" t="s">
        <v>141</v>
      </c>
      <c r="B41" s="50">
        <f>B40*1.21</f>
        <v>10285</v>
      </c>
      <c r="C41" s="51"/>
      <c r="D41" s="50">
        <f>D40*1.21</f>
        <v>10285</v>
      </c>
      <c r="E41" s="51"/>
      <c r="F41" s="50">
        <f>F40*1.21</f>
        <v>13999.699999999999</v>
      </c>
      <c r="G41" s="51"/>
      <c r="H41" s="50">
        <f>H40*1.21</f>
        <v>13999.699999999999</v>
      </c>
      <c r="I41" s="51"/>
      <c r="J41" s="50">
        <f>J40*1.21</f>
        <v>24999.809999999998</v>
      </c>
      <c r="K41" s="51"/>
      <c r="L41" s="50">
        <v>19000</v>
      </c>
      <c r="M41" s="51"/>
      <c r="O41" s="33" t="s">
        <v>26</v>
      </c>
      <c r="P41" s="48">
        <v>13500</v>
      </c>
      <c r="Q41" s="49"/>
    </row>
    <row r="42" spans="6:17" ht="38.25" customHeight="1" thickBot="1">
      <c r="F42" s="2"/>
      <c r="G42" s="2"/>
      <c r="H42" s="2"/>
      <c r="I42" s="2"/>
      <c r="J42" s="2"/>
      <c r="K42" s="2"/>
      <c r="O42" s="34" t="s">
        <v>141</v>
      </c>
      <c r="P42" s="50">
        <f>P41*1.21</f>
        <v>16335</v>
      </c>
      <c r="Q42" s="51"/>
    </row>
    <row r="43" spans="1:13" ht="32.25" customHeight="1">
      <c r="A43" s="97" t="s">
        <v>56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2"/>
      <c r="M43" s="2"/>
    </row>
    <row r="44" spans="1:17" ht="32.25" customHeight="1">
      <c r="A44" s="88" t="s">
        <v>57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P44" s="35"/>
      <c r="Q44" s="35"/>
    </row>
    <row r="45" spans="6:17" ht="15">
      <c r="F45" s="40"/>
      <c r="G45" s="40"/>
      <c r="H45" s="40"/>
      <c r="I45" s="40"/>
      <c r="J45" s="40"/>
      <c r="O45" s="35"/>
      <c r="P45" s="36"/>
      <c r="Q45" s="36"/>
    </row>
    <row r="46" spans="6:15" ht="15">
      <c r="F46" s="41"/>
      <c r="H46" s="41"/>
      <c r="J46" s="41"/>
      <c r="O46" s="36"/>
    </row>
    <row r="47" spans="6:11" ht="15">
      <c r="F47" s="2"/>
      <c r="G47" s="2"/>
      <c r="H47" s="2"/>
      <c r="I47" s="2"/>
      <c r="J47" s="2"/>
      <c r="K47" s="2"/>
    </row>
    <row r="55" ht="15" customHeight="1"/>
    <row r="56" ht="15" customHeight="1"/>
  </sheetData>
  <mergeCells count="18">
    <mergeCell ref="A1:Q1"/>
    <mergeCell ref="A2:Q2"/>
    <mergeCell ref="A43:K43"/>
    <mergeCell ref="A44:K44"/>
    <mergeCell ref="P4:Q4"/>
    <mergeCell ref="H4:I4"/>
    <mergeCell ref="J4:K4"/>
    <mergeCell ref="F5:G5"/>
    <mergeCell ref="H5:I5"/>
    <mergeCell ref="J5:K5"/>
    <mergeCell ref="F4:G4"/>
    <mergeCell ref="D5:E5"/>
    <mergeCell ref="D4:E4"/>
    <mergeCell ref="B4:C4"/>
    <mergeCell ref="B5:C5"/>
    <mergeCell ref="L4:M4"/>
    <mergeCell ref="L5:M5"/>
    <mergeCell ref="P5:Q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5DBA-7591-452B-A43C-9BCEB8DD98C4}">
  <sheetPr>
    <pageSetUpPr fitToPage="1"/>
  </sheetPr>
  <dimension ref="A1:I24"/>
  <sheetViews>
    <sheetView showGridLines="0" workbookViewId="0" topLeftCell="A1">
      <pane ySplit="4" topLeftCell="A5" activePane="bottomLeft" state="frozen"/>
      <selection pane="bottomLeft" activeCell="A1" sqref="A1:I1"/>
    </sheetView>
  </sheetViews>
  <sheetFormatPr defaultColWidth="9.140625" defaultRowHeight="15"/>
  <cols>
    <col min="1" max="1" width="30.421875" style="2" customWidth="1"/>
    <col min="2" max="5" width="24.7109375" style="0" customWidth="1"/>
    <col min="6" max="7" width="24.7109375" style="2" customWidth="1"/>
    <col min="8" max="9" width="23.8515625" style="2" customWidth="1"/>
    <col min="10" max="16384" width="9.140625" style="2" customWidth="1"/>
  </cols>
  <sheetData>
    <row r="1" spans="1:9" ht="24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</row>
    <row r="2" spans="1:9" ht="18.75" customHeight="1">
      <c r="A2" s="96" t="s">
        <v>55</v>
      </c>
      <c r="B2" s="96"/>
      <c r="C2" s="96"/>
      <c r="D2" s="96"/>
      <c r="E2" s="96"/>
      <c r="F2" s="96"/>
      <c r="G2" s="96"/>
      <c r="H2" s="96"/>
      <c r="I2" s="96"/>
    </row>
    <row r="3" spans="2:5" ht="13.5" thickBot="1">
      <c r="B3" s="70"/>
      <c r="C3" s="70"/>
      <c r="D3" s="70"/>
      <c r="E3" s="70"/>
    </row>
    <row r="4" spans="2:9" s="1" customFormat="1" ht="35.1" customHeight="1" thickBot="1">
      <c r="B4" s="98" t="s">
        <v>180</v>
      </c>
      <c r="C4" s="99"/>
      <c r="D4" s="98" t="s">
        <v>181</v>
      </c>
      <c r="E4" s="99"/>
      <c r="F4" s="98" t="s">
        <v>182</v>
      </c>
      <c r="G4" s="99"/>
      <c r="H4" s="98" t="s">
        <v>183</v>
      </c>
      <c r="I4" s="99"/>
    </row>
    <row r="5" spans="1:9" s="1" customFormat="1" ht="48.75" customHeight="1" thickBot="1">
      <c r="A5" s="20" t="s">
        <v>29</v>
      </c>
      <c r="B5" s="100" t="s">
        <v>30</v>
      </c>
      <c r="C5" s="101"/>
      <c r="D5" s="100" t="s">
        <v>30</v>
      </c>
      <c r="E5" s="101"/>
      <c r="F5" s="100" t="s">
        <v>30</v>
      </c>
      <c r="G5" s="101"/>
      <c r="H5" s="100" t="s">
        <v>30</v>
      </c>
      <c r="I5" s="101"/>
    </row>
    <row r="6" spans="1:9" s="1" customFormat="1" ht="27.75" customHeight="1">
      <c r="A6" s="21" t="s">
        <v>0</v>
      </c>
      <c r="B6" s="22" t="s">
        <v>27</v>
      </c>
      <c r="C6" s="23" t="s">
        <v>28</v>
      </c>
      <c r="D6" s="85" t="s">
        <v>27</v>
      </c>
      <c r="E6" s="86" t="s">
        <v>28</v>
      </c>
      <c r="F6" s="22" t="s">
        <v>27</v>
      </c>
      <c r="G6" s="23" t="s">
        <v>28</v>
      </c>
      <c r="H6" s="22" t="s">
        <v>27</v>
      </c>
      <c r="I6" s="23" t="s">
        <v>28</v>
      </c>
    </row>
    <row r="7" spans="1:9" ht="18" customHeight="1">
      <c r="A7" s="13" t="s">
        <v>35</v>
      </c>
      <c r="B7" s="3" t="s">
        <v>150</v>
      </c>
      <c r="C7" s="4"/>
      <c r="D7" s="3" t="s">
        <v>165</v>
      </c>
      <c r="E7" s="4"/>
      <c r="F7" s="3" t="s">
        <v>153</v>
      </c>
      <c r="G7" s="4"/>
      <c r="H7" s="3" t="s">
        <v>157</v>
      </c>
      <c r="I7" s="4"/>
    </row>
    <row r="8" spans="1:9" ht="18" customHeight="1">
      <c r="A8" s="13" t="s">
        <v>36</v>
      </c>
      <c r="B8" s="3" t="s">
        <v>37</v>
      </c>
      <c r="C8" s="4"/>
      <c r="D8" s="3" t="s">
        <v>37</v>
      </c>
      <c r="E8" s="4"/>
      <c r="F8" s="3" t="s">
        <v>37</v>
      </c>
      <c r="G8" s="4"/>
      <c r="H8" s="3" t="s">
        <v>158</v>
      </c>
      <c r="I8" s="4"/>
    </row>
    <row r="9" spans="1:9" ht="18" customHeight="1">
      <c r="A9" s="13" t="s">
        <v>38</v>
      </c>
      <c r="B9" s="3" t="s">
        <v>39</v>
      </c>
      <c r="C9" s="4"/>
      <c r="D9" s="3" t="s">
        <v>39</v>
      </c>
      <c r="E9" s="4"/>
      <c r="F9" s="3" t="s">
        <v>39</v>
      </c>
      <c r="G9" s="4"/>
      <c r="H9" s="3" t="s">
        <v>39</v>
      </c>
      <c r="I9" s="4"/>
    </row>
    <row r="10" spans="1:9" ht="18" customHeight="1">
      <c r="A10" s="13" t="s">
        <v>40</v>
      </c>
      <c r="B10" s="5" t="s">
        <v>41</v>
      </c>
      <c r="C10" s="4"/>
      <c r="D10" s="5" t="s">
        <v>41</v>
      </c>
      <c r="E10" s="4"/>
      <c r="F10" s="5" t="s">
        <v>41</v>
      </c>
      <c r="G10" s="4"/>
      <c r="H10" s="5" t="s">
        <v>41</v>
      </c>
      <c r="I10" s="4"/>
    </row>
    <row r="11" spans="1:9" ht="18" customHeight="1">
      <c r="A11" s="13" t="s">
        <v>42</v>
      </c>
      <c r="B11" s="5" t="s">
        <v>14</v>
      </c>
      <c r="C11" s="4"/>
      <c r="D11" s="5" t="s">
        <v>14</v>
      </c>
      <c r="E11" s="4"/>
      <c r="F11" s="5" t="s">
        <v>14</v>
      </c>
      <c r="G11" s="4"/>
      <c r="H11" s="5" t="s">
        <v>14</v>
      </c>
      <c r="I11" s="4"/>
    </row>
    <row r="12" spans="1:9" ht="18" customHeight="1">
      <c r="A12" s="13" t="s">
        <v>43</v>
      </c>
      <c r="B12" s="3" t="s">
        <v>44</v>
      </c>
      <c r="C12" s="4"/>
      <c r="D12" s="3" t="s">
        <v>44</v>
      </c>
      <c r="E12" s="4"/>
      <c r="F12" s="3" t="s">
        <v>44</v>
      </c>
      <c r="G12" s="4"/>
      <c r="H12" s="3" t="s">
        <v>44</v>
      </c>
      <c r="I12" s="4"/>
    </row>
    <row r="13" spans="1:9" ht="25.5">
      <c r="A13" s="13" t="s">
        <v>45</v>
      </c>
      <c r="B13" s="3" t="s">
        <v>151</v>
      </c>
      <c r="C13" s="4"/>
      <c r="D13" s="3" t="s">
        <v>166</v>
      </c>
      <c r="E13" s="4"/>
      <c r="F13" s="3" t="s">
        <v>154</v>
      </c>
      <c r="G13" s="4"/>
      <c r="H13" s="3" t="s">
        <v>154</v>
      </c>
      <c r="I13" s="4"/>
    </row>
    <row r="14" spans="1:9" ht="18" customHeight="1">
      <c r="A14" s="13" t="s">
        <v>46</v>
      </c>
      <c r="B14" s="3" t="s">
        <v>47</v>
      </c>
      <c r="C14" s="4"/>
      <c r="D14" s="3" t="s">
        <v>47</v>
      </c>
      <c r="E14" s="4"/>
      <c r="F14" s="3" t="s">
        <v>47</v>
      </c>
      <c r="G14" s="4"/>
      <c r="H14" s="3" t="s">
        <v>47</v>
      </c>
      <c r="I14" s="4"/>
    </row>
    <row r="15" spans="1:9" ht="18" customHeight="1">
      <c r="A15" s="14" t="s">
        <v>48</v>
      </c>
      <c r="B15" s="6"/>
      <c r="C15" s="7"/>
      <c r="D15" s="6"/>
      <c r="E15" s="7"/>
      <c r="F15" s="6"/>
      <c r="G15" s="7"/>
      <c r="H15" s="6"/>
      <c r="I15" s="7"/>
    </row>
    <row r="16" spans="1:9" ht="18" customHeight="1">
      <c r="A16" s="15" t="s">
        <v>49</v>
      </c>
      <c r="B16" s="8" t="s">
        <v>152</v>
      </c>
      <c r="C16" s="9"/>
      <c r="D16" s="8" t="s">
        <v>167</v>
      </c>
      <c r="E16" s="9"/>
      <c r="F16" s="8" t="s">
        <v>14</v>
      </c>
      <c r="G16" s="9"/>
      <c r="H16" s="8" t="s">
        <v>152</v>
      </c>
      <c r="I16" s="9"/>
    </row>
    <row r="17" spans="1:9" ht="18" customHeight="1">
      <c r="A17" s="15" t="s">
        <v>50</v>
      </c>
      <c r="B17" s="8" t="s">
        <v>51</v>
      </c>
      <c r="C17" s="4"/>
      <c r="D17" s="8" t="s">
        <v>51</v>
      </c>
      <c r="E17" s="4"/>
      <c r="F17" s="8" t="s">
        <v>11</v>
      </c>
      <c r="G17" s="4"/>
      <c r="H17" s="8" t="s">
        <v>11</v>
      </c>
      <c r="I17" s="4"/>
    </row>
    <row r="18" spans="1:9" ht="18" customHeight="1">
      <c r="A18" s="15" t="s">
        <v>52</v>
      </c>
      <c r="B18" s="8" t="s">
        <v>14</v>
      </c>
      <c r="C18" s="4"/>
      <c r="D18" s="8" t="s">
        <v>14</v>
      </c>
      <c r="E18" s="4"/>
      <c r="F18" s="8" t="s">
        <v>155</v>
      </c>
      <c r="G18" s="4"/>
      <c r="H18" s="8" t="s">
        <v>14</v>
      </c>
      <c r="I18" s="4"/>
    </row>
    <row r="19" spans="1:9" ht="18" customHeight="1">
      <c r="A19" s="13" t="s">
        <v>26</v>
      </c>
      <c r="B19" s="18">
        <f>B20/1.21</f>
        <v>2892.5619834710747</v>
      </c>
      <c r="C19" s="10"/>
      <c r="D19" s="18">
        <f>ROUND(D20/1.21,0)</f>
        <v>3223</v>
      </c>
      <c r="E19" s="10"/>
      <c r="F19" s="18">
        <v>3200</v>
      </c>
      <c r="G19" s="10"/>
      <c r="H19" s="18">
        <v>4500</v>
      </c>
      <c r="I19" s="10"/>
    </row>
    <row r="20" spans="1:9" ht="18" customHeight="1">
      <c r="A20" s="13" t="s">
        <v>25</v>
      </c>
      <c r="B20" s="18">
        <v>3500</v>
      </c>
      <c r="C20" s="10"/>
      <c r="D20" s="18">
        <v>3900</v>
      </c>
      <c r="E20" s="10"/>
      <c r="F20" s="18">
        <f>F19*1.21</f>
        <v>3872</v>
      </c>
      <c r="G20" s="10"/>
      <c r="H20" s="18">
        <f>H19*1.21</f>
        <v>5445</v>
      </c>
      <c r="I20" s="10"/>
    </row>
    <row r="21" spans="1:9" ht="18" customHeight="1" thickBot="1">
      <c r="A21" s="16" t="s">
        <v>13</v>
      </c>
      <c r="B21" s="11" t="s">
        <v>53</v>
      </c>
      <c r="C21" s="12"/>
      <c r="D21" s="11" t="s">
        <v>53</v>
      </c>
      <c r="E21" s="12"/>
      <c r="F21" s="11" t="s">
        <v>156</v>
      </c>
      <c r="G21" s="12"/>
      <c r="H21" s="11" t="s">
        <v>53</v>
      </c>
      <c r="I21" s="12"/>
    </row>
    <row r="22" spans="6:7" ht="18" customHeight="1">
      <c r="F22" s="71"/>
      <c r="G22" s="71"/>
    </row>
    <row r="23" spans="1:9" ht="58.5" customHeight="1">
      <c r="A23" s="97" t="s">
        <v>56</v>
      </c>
      <c r="B23" s="97"/>
      <c r="C23" s="97"/>
      <c r="D23" s="97"/>
      <c r="E23" s="97"/>
      <c r="F23" s="97"/>
      <c r="G23" s="97"/>
      <c r="H23" s="97"/>
      <c r="I23" s="97"/>
    </row>
    <row r="24" spans="1:9" ht="68.25" customHeight="1">
      <c r="A24" s="88" t="s">
        <v>57</v>
      </c>
      <c r="B24" s="88"/>
      <c r="C24" s="88"/>
      <c r="D24" s="88"/>
      <c r="E24" s="88"/>
      <c r="F24" s="88"/>
      <c r="G24" s="88"/>
      <c r="H24" s="88"/>
      <c r="I24" s="88"/>
    </row>
    <row r="25" ht="21.75" customHeight="1"/>
    <row r="26" ht="29.25" customHeight="1"/>
    <row r="27" ht="18" customHeight="1"/>
    <row r="28" ht="31.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18.15" customHeight="1"/>
    <row r="39" ht="22.15" customHeight="1"/>
  </sheetData>
  <mergeCells count="12">
    <mergeCell ref="H4:I4"/>
    <mergeCell ref="H5:I5"/>
    <mergeCell ref="A23:I23"/>
    <mergeCell ref="A24:I24"/>
    <mergeCell ref="A1:I1"/>
    <mergeCell ref="A2:I2"/>
    <mergeCell ref="B4:C4"/>
    <mergeCell ref="B5:C5"/>
    <mergeCell ref="F4:G4"/>
    <mergeCell ref="F5:G5"/>
    <mergeCell ref="D4:E4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AA2F-E560-4019-B14E-63F77E5E9119}">
  <dimension ref="A1:G20"/>
  <sheetViews>
    <sheetView workbookViewId="0" topLeftCell="A1">
      <selection activeCell="A1" sqref="A1:C1"/>
    </sheetView>
  </sheetViews>
  <sheetFormatPr defaultColWidth="9.140625" defaultRowHeight="15"/>
  <cols>
    <col min="1" max="1" width="30.00390625" style="0" customWidth="1"/>
    <col min="2" max="3" width="26.7109375" style="0" customWidth="1"/>
  </cols>
  <sheetData>
    <row r="1" spans="1:3" ht="23.25" customHeight="1">
      <c r="A1" s="95" t="s">
        <v>159</v>
      </c>
      <c r="B1" s="95"/>
      <c r="C1" s="95"/>
    </row>
    <row r="2" spans="1:3" ht="15">
      <c r="A2" s="102" t="s">
        <v>76</v>
      </c>
      <c r="B2" s="102"/>
      <c r="C2" s="102"/>
    </row>
    <row r="3" spans="1:3" ht="15.75" thickBot="1">
      <c r="A3" s="2"/>
      <c r="B3" s="2"/>
      <c r="C3" s="2"/>
    </row>
    <row r="4" spans="1:3" ht="43.5" customHeight="1" thickBot="1">
      <c r="A4" s="1"/>
      <c r="B4" s="98" t="s">
        <v>75</v>
      </c>
      <c r="C4" s="99"/>
    </row>
    <row r="5" spans="1:3" ht="31.5" customHeight="1" thickBot="1">
      <c r="A5" s="20" t="s">
        <v>29</v>
      </c>
      <c r="B5" s="100" t="s">
        <v>30</v>
      </c>
      <c r="C5" s="101"/>
    </row>
    <row r="6" spans="1:3" ht="23.25" customHeight="1">
      <c r="A6" s="21" t="s">
        <v>0</v>
      </c>
      <c r="B6" s="22" t="s">
        <v>27</v>
      </c>
      <c r="C6" s="23" t="s">
        <v>28</v>
      </c>
    </row>
    <row r="7" spans="1:3" ht="23.25" customHeight="1">
      <c r="A7" s="75" t="s">
        <v>43</v>
      </c>
      <c r="B7" s="46" t="s">
        <v>64</v>
      </c>
      <c r="C7" s="17"/>
    </row>
    <row r="8" spans="1:3" ht="23.25" customHeight="1">
      <c r="A8" s="75" t="s">
        <v>65</v>
      </c>
      <c r="B8" s="46" t="s">
        <v>66</v>
      </c>
      <c r="C8" s="17"/>
    </row>
    <row r="9" spans="1:3" ht="23.25" customHeight="1">
      <c r="A9" s="75" t="s">
        <v>67</v>
      </c>
      <c r="B9" s="46" t="s">
        <v>68</v>
      </c>
      <c r="C9" s="17"/>
    </row>
    <row r="10" spans="1:3" ht="23.25" customHeight="1">
      <c r="A10" s="75" t="s">
        <v>69</v>
      </c>
      <c r="B10" s="46" t="s">
        <v>70</v>
      </c>
      <c r="C10" s="17"/>
    </row>
    <row r="11" spans="1:3" ht="23.25" customHeight="1">
      <c r="A11" s="75" t="s">
        <v>40</v>
      </c>
      <c r="B11" s="78" t="s">
        <v>71</v>
      </c>
      <c r="C11" s="17"/>
    </row>
    <row r="12" spans="1:3" ht="23.25" customHeight="1">
      <c r="A12" s="75" t="s">
        <v>73</v>
      </c>
      <c r="B12" s="46" t="s">
        <v>74</v>
      </c>
      <c r="C12" s="17"/>
    </row>
    <row r="13" spans="1:3" ht="36.75" customHeight="1">
      <c r="A13" s="75" t="s">
        <v>77</v>
      </c>
      <c r="B13" s="46" t="s">
        <v>78</v>
      </c>
      <c r="C13" s="17"/>
    </row>
    <row r="14" spans="1:3" ht="23.25" customHeight="1">
      <c r="A14" s="76" t="s">
        <v>58</v>
      </c>
      <c r="B14" s="79" t="s">
        <v>72</v>
      </c>
      <c r="C14" s="17"/>
    </row>
    <row r="15" spans="1:3" ht="23.25" customHeight="1">
      <c r="A15" s="75" t="s">
        <v>25</v>
      </c>
      <c r="B15" s="80">
        <v>15000</v>
      </c>
      <c r="C15" s="17"/>
    </row>
    <row r="16" spans="1:3" ht="23.25" customHeight="1">
      <c r="A16" s="75" t="s">
        <v>26</v>
      </c>
      <c r="B16" s="80">
        <f>ROUND(B15/1.21,0)</f>
        <v>12397</v>
      </c>
      <c r="C16" s="73"/>
    </row>
    <row r="17" spans="1:3" ht="23.25" customHeight="1" thickBot="1">
      <c r="A17" s="77" t="s">
        <v>13</v>
      </c>
      <c r="B17" s="81" t="s">
        <v>53</v>
      </c>
      <c r="C17" s="74"/>
    </row>
    <row r="18" spans="1:3" ht="15">
      <c r="A18" s="2"/>
      <c r="B18" s="19"/>
      <c r="C18" s="19"/>
    </row>
    <row r="19" spans="1:7" ht="75" customHeight="1">
      <c r="A19" s="97" t="s">
        <v>56</v>
      </c>
      <c r="B19" s="97"/>
      <c r="C19" s="97"/>
      <c r="D19" s="72"/>
      <c r="E19" s="72"/>
      <c r="F19" s="72"/>
      <c r="G19" s="72"/>
    </row>
    <row r="20" spans="1:3" ht="57" customHeight="1">
      <c r="A20" s="88" t="s">
        <v>57</v>
      </c>
      <c r="B20" s="88"/>
      <c r="C20" s="88"/>
    </row>
  </sheetData>
  <mergeCells count="6">
    <mergeCell ref="A20:C20"/>
    <mergeCell ref="A1:C1"/>
    <mergeCell ref="A2:C2"/>
    <mergeCell ref="B4:C4"/>
    <mergeCell ref="B5:C5"/>
    <mergeCell ref="A19:C19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812ED0-768C-45D1-B9DE-012403617975}">
  <ds:schemaRefs>
    <ds:schemaRef ds:uri="http://purl.org/dc/elements/1.1/"/>
    <ds:schemaRef ds:uri="http://schemas.microsoft.com/office/2006/metadata/properties"/>
    <ds:schemaRef ds:uri="ff89f3b2-28a9-4f01-9c73-1e0cfb4545f9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242a207-232e-4ab2-99aa-e14a4a2c43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2021-07-14T11:27:24Z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