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00" sheetId="2" r:id="rId2"/>
    <sheet name="SO 101" sheetId="3" r:id="rId3"/>
    <sheet name="SO 102" sheetId="4" r:id="rId4"/>
  </sheets>
  <definedNames/>
  <calcPr/>
  <webPublishing/>
</workbook>
</file>

<file path=xl/sharedStrings.xml><?xml version="1.0" encoding="utf-8"?>
<sst xmlns="http://schemas.openxmlformats.org/spreadsheetml/2006/main" count="443" uniqueCount="128">
  <si>
    <t>Rekapitulace ceny</t>
  </si>
  <si>
    <t>Stavba: III/15268 - Modřice, ul. Brněnská - sjezd z D52 od Pohořelic a křižovatka s III/15280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</si>
  <si>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</si>
  <si>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</si>
  <si>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</si>
  <si>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</si>
  <si>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</si>
  <si>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</si>
  <si>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</si>
  <si>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</si>
  <si>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</si>
  <si>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</si>
  <si>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</si>
  <si>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</si>
  <si>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III/15268</t>
  </si>
  <si>
    <t>Modřice, ul. Brněnská - sjezd z D52 od Pohořelic a křižovatka s III/15280</t>
  </si>
  <si>
    <t>O</t>
  </si>
  <si>
    <t>Rozpočet:</t>
  </si>
  <si>
    <t>0,00</t>
  </si>
  <si>
    <t>15,00</t>
  </si>
  <si>
    <t>21,00</t>
  </si>
  <si>
    <t>3</t>
  </si>
  <si>
    <t>2</t>
  </si>
  <si>
    <t>SO 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</si>
  <si>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</si>
  <si>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</si>
  <si>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</si>
  <si>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</si>
  <si>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</si>
  <si>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</si>
  <si>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</si>
  <si>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</si>
  <si>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</si>
  <si>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</si>
  <si>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</si>
  <si>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</si>
  <si>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</si>
  <si>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</si>
  <si>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</si>
  <si>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</si>
  <si>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</si>
  <si>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</si>
  <si>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</si>
  <si>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</si>
  <si>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</si>
  <si>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</si>
  <si>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</si>
  <si>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</si>
  <si>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</si>
  <si>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</si>
  <si>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</si>
  <si>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</si>
  <si>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</si>
  <si>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</si>
  <si>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</si>
  <si>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</si>
  <si>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Sjezd z D52 od Pohořelic</t>
  </si>
  <si>
    <t>Zemní práce</t>
  </si>
  <si>
    <t>11372</t>
  </si>
  <si>
    <t>FRÉZOVÁNÍ ZPEVNĚNÝCH PLOCH ASFALTOVÝCH</t>
  </si>
  <si>
    <t>M3</t>
  </si>
  <si>
    <t>odvoz a likvidace v režii zhotovitele 
tl. 10 cm</t>
  </si>
  <si>
    <t>1240*0,1=124,000 [A]</t>
  </si>
  <si>
    <t>Položka zahrnuje veškerou manipulaci s vybouranou sutí a s vybouranými hmotami.</t>
  </si>
  <si>
    <t>Komunikace</t>
  </si>
  <si>
    <t>572213</t>
  </si>
  <si>
    <t>SPOJOVACÍ POSTŘIK Z EMULZE DO 0,5KG/M2</t>
  </si>
  <si>
    <t>M2</t>
  </si>
  <si>
    <t>2480=2 480,000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</si>
  <si>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</si>
  <si>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</si>
  <si>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</si>
  <si>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</t>
  </si>
  <si>
    <t>1240=1 240,000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</si>
  <si>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</si>
  <si>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</si>
  <si>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</si>
  <si>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</si>
  <si>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58910</t>
  </si>
  <si>
    <t>VÝPLŇ SPAR ASFALTEM</t>
  </si>
  <si>
    <t>M</t>
  </si>
  <si>
    <t>zalití pracovních spar</t>
  </si>
  <si>
    <t>204=204,000 [A]</t>
  </si>
  <si>
    <t>položka zahrnuje: 
- dodávku předepsaného materiálu 
- vyčištění a výplň spar tímto materiálem</t>
  </si>
  <si>
    <t>8</t>
  </si>
  <si>
    <t>Potrubí</t>
  </si>
  <si>
    <t>89470</t>
  </si>
  <si>
    <t>ŠACHTY KANALIZAČNÍ Z TRUB</t>
  </si>
  <si>
    <t>KUS</t>
  </si>
  <si>
    <t>revizní kanalizační šachta - výměna armatury</t>
  </si>
  <si>
    <t>položka zahrnuje: 
- poklopy s rámem, mříže s rámem, stupadla, žebříky, stropy z bet. dílců a pod. 
- předepsané trouby, monolitické betonové dno a není-li uvedeno jinak i podkladní vrstvu (z kameniva nebo betonu) 
- výplň, těsnění a tmelení spár a spojů 
- očištění a ošetření úložných ploch 
- izolační nátěry proti zemní vlhkosti 
- předepsané podkladní konstrukce</t>
  </si>
  <si>
    <t>7</t>
  </si>
  <si>
    <t>89921</t>
  </si>
  <si>
    <t>VÝŠKOVÁ ÚPRAVA POKLOPŮ</t>
  </si>
  <si>
    <t>revizní kanalizační šachta - výšková úprava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</si>
  <si>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</si>
  <si>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</si>
  <si>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915211</t>
  </si>
  <si>
    <t>VODOROVNÉ DOPRAVNÍ ZNAČENÍ PLASTEM HLADKÉ - DODÁVKA A POKLÁDKA</t>
  </si>
  <si>
    <t>stíny 17 m2</t>
  </si>
  <si>
    <t>17=17,000 [B]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</si>
  <si>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</si>
  <si>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</si>
  <si>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</si>
  <si>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čára vodící</t>
  </si>
  <si>
    <t>350*0,25=87,500 [A]</t>
  </si>
  <si>
    <t>919112</t>
  </si>
  <si>
    <t>ŘEZÁNÍ ASFALTOVÉHO KRYTU VOZOVEK TL DO 100MM</t>
  </si>
  <si>
    <t>zařezání u napojení na stávající povrch</t>
  </si>
  <si>
    <t>položka zahrnuje řezání vozovkové vrstvy v předepsané tloušťce, včetně spotřeby vody</t>
  </si>
  <si>
    <t>SO 102</t>
  </si>
  <si>
    <t>křižovatka s III/15280</t>
  </si>
  <si>
    <t>880*0,1=88,000 [A]</t>
  </si>
  <si>
    <t>1760=1 760,000 [A]</t>
  </si>
  <si>
    <t>880=880,000 [A]</t>
  </si>
  <si>
    <t>160=160,000 [A]</t>
  </si>
  <si>
    <t>5=5,000 [A]</t>
  </si>
  <si>
    <t>11</t>
  </si>
  <si>
    <t>uzávěr voda, plyn, hydrant</t>
  </si>
  <si>
    <t>4=4,000 [A]</t>
  </si>
  <si>
    <t>89922</t>
  </si>
  <si>
    <t>VÝŠKOVÁ ÚPRAVA MŘÍŽÍ</t>
  </si>
  <si>
    <t>uliční vpusť</t>
  </si>
  <si>
    <t>3=3,000 [A]</t>
  </si>
  <si>
    <t>přechod pro chodce 14 m2</t>
  </si>
  <si>
    <t>14=14,000 [B]</t>
  </si>
  <si>
    <t>12</t>
  </si>
  <si>
    <t>160*0,25=40,000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</si>
</sst>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00'!I3</f>
      </c>
      <c s="21">
        <f>'SO 00'!O2</f>
      </c>
      <c s="21">
        <f>C10+D10</f>
      </c>
    </row>
    <row r="11" spans="1:5" ht="12.75" customHeight="1">
      <c r="A11" s="20" t="s">
        <v>55</v>
      </c>
      <c s="20" t="s">
        <v>56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110</v>
      </c>
      <c s="20" t="s">
        <v>111</v>
      </c>
      <c s="21">
        <f>'SO 102'!I3</f>
      </c>
      <c s="21">
        <f>'SO 102'!O2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0+O8+O13+O30+O39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55</v>
      </c>
      <c s="38">
        <f>0+I8+I13+I30+I39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55</v>
      </c>
      <c s="6"/>
      <c s="18" t="s">
        <v>56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57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58</v>
      </c>
      <c s="25" t="s">
        <v>46</v>
      </c>
      <c s="30" t="s">
        <v>59</v>
      </c>
      <c s="31" t="s">
        <v>60</v>
      </c>
      <c s="32">
        <v>124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61</v>
      </c>
    </row>
    <row r="11" spans="1:5" ht="12.75">
      <c r="A11" s="36" t="s">
        <v>51</v>
      </c>
      <c r="E11" s="37" t="s">
        <v>62</v>
      </c>
    </row>
    <row r="12" spans="1:5" ht="12.75">
      <c r="A12" t="s">
        <v>53</v>
      </c>
      <c r="E12" s="35" t="s">
        <v>63</v>
      </c>
    </row>
    <row r="13" spans="1:18" ht="12.75" customHeight="1">
      <c r="A13" s="6" t="s">
        <v>42</v>
      </c>
      <c s="6"/>
      <c s="40" t="s">
        <v>34</v>
      </c>
      <c s="6"/>
      <c s="27" t="s">
        <v>64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44</v>
      </c>
      <c s="29" t="s">
        <v>21</v>
      </c>
      <c s="29" t="s">
        <v>65</v>
      </c>
      <c s="25" t="s">
        <v>46</v>
      </c>
      <c s="30" t="s">
        <v>66</v>
      </c>
      <c s="31" t="s">
        <v>67</v>
      </c>
      <c s="32">
        <v>2480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46</v>
      </c>
    </row>
    <row r="16" spans="1:5" ht="12.75">
      <c r="A16" s="36" t="s">
        <v>51</v>
      </c>
      <c r="E16" s="37" t="s">
        <v>68</v>
      </c>
    </row>
    <row r="17" spans="1:5" ht="51">
      <c r="A17" t="s">
        <v>53</v>
      </c>
      <c r="E17" s="35" t="s">
        <v>69</v>
      </c>
    </row>
    <row r="18" spans="1:16" ht="12.75">
      <c r="A18" s="25" t="s">
        <v>44</v>
      </c>
      <c s="29" t="s">
        <v>34</v>
      </c>
      <c s="29" t="s">
        <v>70</v>
      </c>
      <c s="25" t="s">
        <v>46</v>
      </c>
      <c s="30" t="s">
        <v>71</v>
      </c>
      <c s="31" t="s">
        <v>67</v>
      </c>
      <c s="32">
        <v>1240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72</v>
      </c>
    </row>
    <row r="20" spans="1:5" ht="12.75">
      <c r="A20" s="36" t="s">
        <v>51</v>
      </c>
      <c r="E20" s="37" t="s">
        <v>73</v>
      </c>
    </row>
    <row r="21" spans="1:5" ht="140.25">
      <c r="A21" t="s">
        <v>53</v>
      </c>
      <c r="E21" s="35" t="s">
        <v>74</v>
      </c>
    </row>
    <row r="22" spans="1:16" ht="12.75">
      <c r="A22" s="25" t="s">
        <v>44</v>
      </c>
      <c s="29" t="s">
        <v>32</v>
      </c>
      <c s="29" t="s">
        <v>75</v>
      </c>
      <c s="25" t="s">
        <v>46</v>
      </c>
      <c s="30" t="s">
        <v>76</v>
      </c>
      <c s="31" t="s">
        <v>67</v>
      </c>
      <c s="32">
        <v>1240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77</v>
      </c>
    </row>
    <row r="24" spans="1:5" ht="12.75">
      <c r="A24" s="36" t="s">
        <v>51</v>
      </c>
      <c r="E24" s="37" t="s">
        <v>73</v>
      </c>
    </row>
    <row r="25" spans="1:5" ht="140.25">
      <c r="A25" t="s">
        <v>53</v>
      </c>
      <c r="E25" s="35" t="s">
        <v>74</v>
      </c>
    </row>
    <row r="26" spans="1:16" ht="12.75">
      <c r="A26" s="25" t="s">
        <v>44</v>
      </c>
      <c s="29" t="s">
        <v>36</v>
      </c>
      <c s="29" t="s">
        <v>78</v>
      </c>
      <c s="25" t="s">
        <v>46</v>
      </c>
      <c s="30" t="s">
        <v>79</v>
      </c>
      <c s="31" t="s">
        <v>80</v>
      </c>
      <c s="32">
        <v>204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81</v>
      </c>
    </row>
    <row r="28" spans="1:5" ht="12.75">
      <c r="A28" s="36" t="s">
        <v>51</v>
      </c>
      <c r="E28" s="37" t="s">
        <v>82</v>
      </c>
    </row>
    <row r="29" spans="1:5" ht="38.25">
      <c r="A29" t="s">
        <v>53</v>
      </c>
      <c r="E29" s="35" t="s">
        <v>83</v>
      </c>
    </row>
    <row r="30" spans="1:18" ht="12.75" customHeight="1">
      <c r="A30" s="6" t="s">
        <v>42</v>
      </c>
      <c s="6"/>
      <c s="40" t="s">
        <v>84</v>
      </c>
      <c s="6"/>
      <c s="27" t="s">
        <v>85</v>
      </c>
      <c s="6"/>
      <c s="6"/>
      <c s="6"/>
      <c s="41">
        <f>0+Q30</f>
      </c>
      <c r="O30">
        <f>0+R30</f>
      </c>
      <c r="Q30">
        <f>0+I31+I35</f>
      </c>
      <c>
        <f>0+O31+O35</f>
      </c>
    </row>
    <row r="31" spans="1:16" ht="12.75">
      <c r="A31" s="25" t="s">
        <v>44</v>
      </c>
      <c s="29" t="s">
        <v>84</v>
      </c>
      <c s="29" t="s">
        <v>86</v>
      </c>
      <c s="25" t="s">
        <v>46</v>
      </c>
      <c s="30" t="s">
        <v>87</v>
      </c>
      <c s="31" t="s">
        <v>88</v>
      </c>
      <c s="32">
        <v>1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89</v>
      </c>
    </row>
    <row r="33" spans="1:5" ht="12.75">
      <c r="A33" s="36" t="s">
        <v>51</v>
      </c>
      <c r="E33" s="37" t="s">
        <v>52</v>
      </c>
    </row>
    <row r="34" spans="1:5" ht="102">
      <c r="A34" t="s">
        <v>53</v>
      </c>
      <c r="E34" s="35" t="s">
        <v>90</v>
      </c>
    </row>
    <row r="35" spans="1:16" ht="12.75">
      <c r="A35" s="25" t="s">
        <v>44</v>
      </c>
      <c s="29" t="s">
        <v>91</v>
      </c>
      <c s="29" t="s">
        <v>92</v>
      </c>
      <c s="25" t="s">
        <v>46</v>
      </c>
      <c s="30" t="s">
        <v>93</v>
      </c>
      <c s="31" t="s">
        <v>88</v>
      </c>
      <c s="32">
        <v>1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94</v>
      </c>
    </row>
    <row r="37" spans="1:5" ht="12.75">
      <c r="A37" s="36" t="s">
        <v>51</v>
      </c>
      <c r="E37" s="37" t="s">
        <v>52</v>
      </c>
    </row>
    <row r="38" spans="1:5" ht="25.5">
      <c r="A38" t="s">
        <v>53</v>
      </c>
      <c r="E38" s="35" t="s">
        <v>95</v>
      </c>
    </row>
    <row r="39" spans="1:18" ht="12.75" customHeight="1">
      <c r="A39" s="6" t="s">
        <v>42</v>
      </c>
      <c s="6"/>
      <c s="40" t="s">
        <v>39</v>
      </c>
      <c s="6"/>
      <c s="27" t="s">
        <v>96</v>
      </c>
      <c s="6"/>
      <c s="6"/>
      <c s="6"/>
      <c s="41">
        <f>0+Q39</f>
      </c>
      <c r="O39">
        <f>0+R39</f>
      </c>
      <c r="Q39">
        <f>0+I40+I44+I48</f>
      </c>
      <c>
        <f>0+O40+O44+O48</f>
      </c>
    </row>
    <row r="40" spans="1:16" ht="25.5">
      <c r="A40" s="25" t="s">
        <v>44</v>
      </c>
      <c s="29" t="s">
        <v>39</v>
      </c>
      <c s="29" t="s">
        <v>97</v>
      </c>
      <c s="25" t="s">
        <v>46</v>
      </c>
      <c s="30" t="s">
        <v>98</v>
      </c>
      <c s="31" t="s">
        <v>67</v>
      </c>
      <c s="32">
        <v>17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99</v>
      </c>
    </row>
    <row r="42" spans="1:5" ht="12.75">
      <c r="A42" s="36" t="s">
        <v>51</v>
      </c>
      <c r="E42" s="37" t="s">
        <v>100</v>
      </c>
    </row>
    <row r="43" spans="1:5" ht="38.25">
      <c r="A43" t="s">
        <v>53</v>
      </c>
      <c r="E43" s="35" t="s">
        <v>101</v>
      </c>
    </row>
    <row r="44" spans="1:16" ht="25.5">
      <c r="A44" s="25" t="s">
        <v>44</v>
      </c>
      <c s="29" t="s">
        <v>41</v>
      </c>
      <c s="29" t="s">
        <v>102</v>
      </c>
      <c s="25" t="s">
        <v>46</v>
      </c>
      <c s="30" t="s">
        <v>103</v>
      </c>
      <c s="31" t="s">
        <v>67</v>
      </c>
      <c s="32">
        <v>87.5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104</v>
      </c>
    </row>
    <row r="46" spans="1:5" ht="12.75">
      <c r="A46" s="36" t="s">
        <v>51</v>
      </c>
      <c r="E46" s="37" t="s">
        <v>105</v>
      </c>
    </row>
    <row r="47" spans="1:5" ht="38.25">
      <c r="A47" t="s">
        <v>53</v>
      </c>
      <c r="E47" s="35" t="s">
        <v>101</v>
      </c>
    </row>
    <row r="48" spans="1:16" ht="12.75">
      <c r="A48" s="25" t="s">
        <v>44</v>
      </c>
      <c s="29" t="s">
        <v>22</v>
      </c>
      <c s="29" t="s">
        <v>106</v>
      </c>
      <c s="25" t="s">
        <v>46</v>
      </c>
      <c s="30" t="s">
        <v>107</v>
      </c>
      <c s="31" t="s">
        <v>80</v>
      </c>
      <c s="32">
        <v>204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108</v>
      </c>
    </row>
    <row r="50" spans="1:5" ht="12.75">
      <c r="A50" s="36" t="s">
        <v>51</v>
      </c>
      <c r="E50" s="37" t="s">
        <v>82</v>
      </c>
    </row>
    <row r="51" spans="1:5" ht="25.5">
      <c r="A51" t="s">
        <v>53</v>
      </c>
      <c r="E51" s="35" t="s">
        <v>109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0+O8+O13+O30+O43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110</v>
      </c>
      <c s="38">
        <f>0+I8+I13+I30+I43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110</v>
      </c>
      <c s="6"/>
      <c s="18" t="s">
        <v>111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57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58</v>
      </c>
      <c s="25" t="s">
        <v>46</v>
      </c>
      <c s="30" t="s">
        <v>59</v>
      </c>
      <c s="31" t="s">
        <v>60</v>
      </c>
      <c s="32">
        <v>88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61</v>
      </c>
    </row>
    <row r="11" spans="1:5" ht="12.75">
      <c r="A11" s="36" t="s">
        <v>51</v>
      </c>
      <c r="E11" s="37" t="s">
        <v>112</v>
      </c>
    </row>
    <row r="12" spans="1:5" ht="12.75">
      <c r="A12" t="s">
        <v>53</v>
      </c>
      <c r="E12" s="35" t="s">
        <v>63</v>
      </c>
    </row>
    <row r="13" spans="1:18" ht="12.75" customHeight="1">
      <c r="A13" s="6" t="s">
        <v>42</v>
      </c>
      <c s="6"/>
      <c s="40" t="s">
        <v>34</v>
      </c>
      <c s="6"/>
      <c s="27" t="s">
        <v>64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44</v>
      </c>
      <c s="29" t="s">
        <v>21</v>
      </c>
      <c s="29" t="s">
        <v>65</v>
      </c>
      <c s="25" t="s">
        <v>46</v>
      </c>
      <c s="30" t="s">
        <v>66</v>
      </c>
      <c s="31" t="s">
        <v>67</v>
      </c>
      <c s="32">
        <v>1760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46</v>
      </c>
    </row>
    <row r="16" spans="1:5" ht="12.75">
      <c r="A16" s="36" t="s">
        <v>51</v>
      </c>
      <c r="E16" s="37" t="s">
        <v>113</v>
      </c>
    </row>
    <row r="17" spans="1:5" ht="51">
      <c r="A17" t="s">
        <v>53</v>
      </c>
      <c r="E17" s="35" t="s">
        <v>69</v>
      </c>
    </row>
    <row r="18" spans="1:16" ht="12.75">
      <c r="A18" s="25" t="s">
        <v>44</v>
      </c>
      <c s="29" t="s">
        <v>34</v>
      </c>
      <c s="29" t="s">
        <v>70</v>
      </c>
      <c s="25" t="s">
        <v>46</v>
      </c>
      <c s="30" t="s">
        <v>71</v>
      </c>
      <c s="31" t="s">
        <v>67</v>
      </c>
      <c s="32">
        <v>880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72</v>
      </c>
    </row>
    <row r="20" spans="1:5" ht="12.75">
      <c r="A20" s="36" t="s">
        <v>51</v>
      </c>
      <c r="E20" s="37" t="s">
        <v>114</v>
      </c>
    </row>
    <row r="21" spans="1:5" ht="140.25">
      <c r="A21" t="s">
        <v>53</v>
      </c>
      <c r="E21" s="35" t="s">
        <v>74</v>
      </c>
    </row>
    <row r="22" spans="1:16" ht="12.75">
      <c r="A22" s="25" t="s">
        <v>44</v>
      </c>
      <c s="29" t="s">
        <v>32</v>
      </c>
      <c s="29" t="s">
        <v>75</v>
      </c>
      <c s="25" t="s">
        <v>46</v>
      </c>
      <c s="30" t="s">
        <v>76</v>
      </c>
      <c s="31" t="s">
        <v>67</v>
      </c>
      <c s="32">
        <v>880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77</v>
      </c>
    </row>
    <row r="24" spans="1:5" ht="12.75">
      <c r="A24" s="36" t="s">
        <v>51</v>
      </c>
      <c r="E24" s="37" t="s">
        <v>114</v>
      </c>
    </row>
    <row r="25" spans="1:5" ht="140.25">
      <c r="A25" t="s">
        <v>53</v>
      </c>
      <c r="E25" s="35" t="s">
        <v>74</v>
      </c>
    </row>
    <row r="26" spans="1:16" ht="12.75">
      <c r="A26" s="25" t="s">
        <v>44</v>
      </c>
      <c s="29" t="s">
        <v>36</v>
      </c>
      <c s="29" t="s">
        <v>78</v>
      </c>
      <c s="25" t="s">
        <v>46</v>
      </c>
      <c s="30" t="s">
        <v>79</v>
      </c>
      <c s="31" t="s">
        <v>80</v>
      </c>
      <c s="32">
        <v>160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81</v>
      </c>
    </row>
    <row r="28" spans="1:5" ht="12.75">
      <c r="A28" s="36" t="s">
        <v>51</v>
      </c>
      <c r="E28" s="37" t="s">
        <v>115</v>
      </c>
    </row>
    <row r="29" spans="1:5" ht="38.25">
      <c r="A29" t="s">
        <v>53</v>
      </c>
      <c r="E29" s="35" t="s">
        <v>83</v>
      </c>
    </row>
    <row r="30" spans="1:18" ht="12.75" customHeight="1">
      <c r="A30" s="6" t="s">
        <v>42</v>
      </c>
      <c s="6"/>
      <c s="40" t="s">
        <v>84</v>
      </c>
      <c s="6"/>
      <c s="27" t="s">
        <v>85</v>
      </c>
      <c s="6"/>
      <c s="6"/>
      <c s="6"/>
      <c s="41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44</v>
      </c>
      <c s="29" t="s">
        <v>91</v>
      </c>
      <c s="29" t="s">
        <v>92</v>
      </c>
      <c s="25" t="s">
        <v>28</v>
      </c>
      <c s="30" t="s">
        <v>93</v>
      </c>
      <c s="31" t="s">
        <v>88</v>
      </c>
      <c s="32">
        <v>5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94</v>
      </c>
    </row>
    <row r="33" spans="1:5" ht="12.75">
      <c r="A33" s="36" t="s">
        <v>51</v>
      </c>
      <c r="E33" s="37" t="s">
        <v>116</v>
      </c>
    </row>
    <row r="34" spans="1:5" ht="25.5">
      <c r="A34" t="s">
        <v>53</v>
      </c>
      <c r="E34" s="35" t="s">
        <v>95</v>
      </c>
    </row>
    <row r="35" spans="1:16" ht="12.75">
      <c r="A35" s="25" t="s">
        <v>44</v>
      </c>
      <c s="29" t="s">
        <v>117</v>
      </c>
      <c s="29" t="s">
        <v>92</v>
      </c>
      <c s="25" t="s">
        <v>22</v>
      </c>
      <c s="30" t="s">
        <v>93</v>
      </c>
      <c s="31" t="s">
        <v>88</v>
      </c>
      <c s="32">
        <v>4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118</v>
      </c>
    </row>
    <row r="37" spans="1:5" ht="12.75">
      <c r="A37" s="36" t="s">
        <v>51</v>
      </c>
      <c r="E37" s="37" t="s">
        <v>119</v>
      </c>
    </row>
    <row r="38" spans="1:5" ht="25.5">
      <c r="A38" t="s">
        <v>53</v>
      </c>
      <c r="E38" s="35" t="s">
        <v>95</v>
      </c>
    </row>
    <row r="39" spans="1:16" ht="12.75">
      <c r="A39" s="25" t="s">
        <v>44</v>
      </c>
      <c s="29" t="s">
        <v>41</v>
      </c>
      <c s="29" t="s">
        <v>120</v>
      </c>
      <c s="25" t="s">
        <v>46</v>
      </c>
      <c s="30" t="s">
        <v>121</v>
      </c>
      <c s="31" t="s">
        <v>88</v>
      </c>
      <c s="32">
        <v>3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12.75">
      <c r="A40" s="34" t="s">
        <v>49</v>
      </c>
      <c r="E40" s="35" t="s">
        <v>122</v>
      </c>
    </row>
    <row r="41" spans="1:5" ht="12.75">
      <c r="A41" s="36" t="s">
        <v>51</v>
      </c>
      <c r="E41" s="37" t="s">
        <v>123</v>
      </c>
    </row>
    <row r="42" spans="1:5" ht="25.5">
      <c r="A42" t="s">
        <v>53</v>
      </c>
      <c r="E42" s="35" t="s">
        <v>95</v>
      </c>
    </row>
    <row r="43" spans="1:18" ht="12.75" customHeight="1">
      <c r="A43" s="6" t="s">
        <v>42</v>
      </c>
      <c s="6"/>
      <c s="40" t="s">
        <v>39</v>
      </c>
      <c s="6"/>
      <c s="27" t="s">
        <v>96</v>
      </c>
      <c s="6"/>
      <c s="6"/>
      <c s="6"/>
      <c s="41">
        <f>0+Q43</f>
      </c>
      <c r="O43">
        <f>0+R43</f>
      </c>
      <c r="Q43">
        <f>0+I44+I48+I52</f>
      </c>
      <c>
        <f>0+O44+O48+O52</f>
      </c>
    </row>
    <row r="44" spans="1:16" ht="25.5">
      <c r="A44" s="25" t="s">
        <v>44</v>
      </c>
      <c s="29" t="s">
        <v>39</v>
      </c>
      <c s="29" t="s">
        <v>97</v>
      </c>
      <c s="25" t="s">
        <v>46</v>
      </c>
      <c s="30" t="s">
        <v>98</v>
      </c>
      <c s="31" t="s">
        <v>67</v>
      </c>
      <c s="32">
        <v>14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124</v>
      </c>
    </row>
    <row r="46" spans="1:5" ht="12.75">
      <c r="A46" s="36" t="s">
        <v>51</v>
      </c>
      <c r="E46" s="37" t="s">
        <v>125</v>
      </c>
    </row>
    <row r="47" spans="1:5" ht="38.25">
      <c r="A47" t="s">
        <v>53</v>
      </c>
      <c r="E47" s="35" t="s">
        <v>101</v>
      </c>
    </row>
    <row r="48" spans="1:16" ht="25.5">
      <c r="A48" s="25" t="s">
        <v>44</v>
      </c>
      <c s="29" t="s">
        <v>126</v>
      </c>
      <c s="29" t="s">
        <v>102</v>
      </c>
      <c s="25" t="s">
        <v>46</v>
      </c>
      <c s="30" t="s">
        <v>103</v>
      </c>
      <c s="31" t="s">
        <v>67</v>
      </c>
      <c s="32">
        <v>40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104</v>
      </c>
    </row>
    <row r="50" spans="1:5" ht="12.75">
      <c r="A50" s="36" t="s">
        <v>51</v>
      </c>
      <c r="E50" s="37" t="s">
        <v>127</v>
      </c>
    </row>
    <row r="51" spans="1:5" ht="38.25">
      <c r="A51" t="s">
        <v>53</v>
      </c>
      <c r="E51" s="35" t="s">
        <v>101</v>
      </c>
    </row>
    <row r="52" spans="1:16" ht="12.75">
      <c r="A52" s="25" t="s">
        <v>44</v>
      </c>
      <c s="29" t="s">
        <v>22</v>
      </c>
      <c s="29" t="s">
        <v>106</v>
      </c>
      <c s="25" t="s">
        <v>46</v>
      </c>
      <c s="30" t="s">
        <v>107</v>
      </c>
      <c s="31" t="s">
        <v>80</v>
      </c>
      <c s="32">
        <v>160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108</v>
      </c>
    </row>
    <row r="54" spans="1:5" ht="12.75">
      <c r="A54" s="36" t="s">
        <v>51</v>
      </c>
      <c r="E54" s="37" t="s">
        <v>115</v>
      </c>
    </row>
    <row r="55" spans="1:5" ht="25.5">
      <c r="A55" t="s">
        <v>53</v>
      </c>
      <c r="E55" s="35" t="s">
        <v>109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