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ložka 2021_2022\VŘ\"/>
    </mc:Choice>
  </mc:AlternateContent>
  <xr:revisionPtr revIDLastSave="0" documentId="13_ncr:1_{99EE0BA1-D15B-47CA-BC5C-639FC684B85C}" xr6:coauthVersionLast="36" xr6:coauthVersionMax="36" xr10:uidLastSave="{00000000-0000-0000-0000-000000000000}"/>
  <bookViews>
    <workbookView xWindow="0" yWindow="0" windowWidth="28800" windowHeight="11505" activeTab="2" xr2:uid="{00000000-000D-0000-FFFF-FFFF00000000}"/>
  </bookViews>
  <sheets>
    <sheet name="pokyny" sheetId="2" r:id="rId1"/>
    <sheet name="souhrn" sheetId="3" r:id="rId2"/>
    <sheet name="soupis dodávek" sheetId="1" r:id="rId3"/>
  </sheets>
  <definedNames>
    <definedName name="Mena">souhrn!$J$20</definedName>
    <definedName name="SazbaDPH1" localSheetId="1">souhrn!#REF!</definedName>
    <definedName name="SazbaDPH2" localSheetId="1">souhrn!#REF!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  <c r="F9" i="1"/>
  <c r="F10" i="1"/>
  <c r="F11" i="1"/>
  <c r="F12" i="1"/>
  <c r="F13" i="1"/>
  <c r="F14" i="1"/>
  <c r="F15" i="1"/>
  <c r="F16" i="1"/>
  <c r="F17" i="1"/>
  <c r="F18" i="1"/>
  <c r="F19" i="1"/>
  <c r="F7" i="1"/>
  <c r="F21" i="1" l="1"/>
  <c r="F18" i="3" l="1"/>
  <c r="F22" i="1"/>
  <c r="F19" i="3" s="1"/>
  <c r="F24" i="1" l="1"/>
  <c r="F2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wenzlovska</author>
  </authors>
  <commentList>
    <comment ref="B9" authorId="0" shapeId="0" xr:uid="{E99862AB-DCE9-4328-97AE-AE5D631B0FE4}">
      <text>
        <r>
          <rPr>
            <b/>
            <sz val="9"/>
            <color indexed="81"/>
            <rFont val="Tahoma"/>
            <charset val="1"/>
          </rPr>
          <t>wenzlovska:</t>
        </r>
        <r>
          <rPr>
            <sz val="9"/>
            <color indexed="81"/>
            <rFont val="Tahoma"/>
            <charset val="1"/>
          </rPr>
          <t xml:space="preserve">
vložila jsem pouze písmeno "d"
</t>
        </r>
      </text>
    </comment>
    <comment ref="A11" authorId="0" shapeId="0" xr:uid="{CC32D141-B8B1-497F-93C5-364E0F2F5840}">
      <text>
        <r>
          <rPr>
            <b/>
            <sz val="9"/>
            <color indexed="81"/>
            <rFont val="Tahoma"/>
            <charset val="1"/>
          </rPr>
          <t>wenzlovska:</t>
        </r>
        <r>
          <rPr>
            <sz val="9"/>
            <color indexed="81"/>
            <rFont val="Tahoma"/>
            <charset val="1"/>
          </rPr>
          <t xml:space="preserve">
nerozumím slovu, dá se nazvat jinak ?
</t>
        </r>
      </text>
    </comment>
    <comment ref="A13" authorId="0" shapeId="0" xr:uid="{A0C4F008-6D80-4B79-A2C5-C06595D3224D}">
      <text>
        <r>
          <rPr>
            <b/>
            <sz val="9"/>
            <color indexed="81"/>
            <rFont val="Tahoma"/>
            <charset val="1"/>
          </rPr>
          <t>wenzlovska:</t>
        </r>
        <r>
          <rPr>
            <sz val="9"/>
            <color indexed="81"/>
            <rFont val="Tahoma"/>
            <charset val="1"/>
          </rPr>
          <t xml:space="preserve">
stejná připomínka, jak v bodě 5.
</t>
        </r>
      </text>
    </comment>
  </commentList>
</comments>
</file>

<file path=xl/sharedStrings.xml><?xml version="1.0" encoding="utf-8"?>
<sst xmlns="http://schemas.openxmlformats.org/spreadsheetml/2006/main" count="75" uniqueCount="64">
  <si>
    <t>P.č.</t>
  </si>
  <si>
    <t>ks</t>
  </si>
  <si>
    <t>cena/ks</t>
  </si>
  <si>
    <t>bez DPH</t>
  </si>
  <si>
    <t>celkem</t>
  </si>
  <si>
    <t>materiál</t>
  </si>
  <si>
    <t>šedá, dub</t>
  </si>
  <si>
    <t>Popis / rozměry</t>
  </si>
  <si>
    <t>Cena celkem bez DPH</t>
  </si>
  <si>
    <t>DPH:</t>
  </si>
  <si>
    <t>Cena celkem s DPH:</t>
  </si>
  <si>
    <t>Osvětlení LED pásky nebude realizováno.</t>
  </si>
  <si>
    <t>Dodávka je bez bílých tabulí, polepů, židlí a techniky</t>
  </si>
  <si>
    <t>Úchytky a věšáky kovové</t>
  </si>
  <si>
    <t>Realizace veškerých otvorů pro elektroinstalaci, topení, průchodky pro kabely a jejich instalace proběhne v den montáže nábytku.</t>
  </si>
  <si>
    <r>
      <t xml:space="preserve">Věšáková stěna, </t>
    </r>
    <r>
      <rPr>
        <sz val="11"/>
        <color theme="1"/>
        <rFont val="Calibri"/>
        <family val="2"/>
        <charset val="238"/>
        <scheme val="minor"/>
      </rPr>
      <t>2950x36x1750mm, LTD 18 mm, ABS hrany 2 mm, podrobnější popis viz. Příloha č. 4</t>
    </r>
  </si>
  <si>
    <t>V ceně dodávaných prvků je zahrnuta doprava, vyložení, montáž, odvoz a ekologická likvidace obalů</t>
  </si>
  <si>
    <t>dub Bardolino přírodní</t>
  </si>
  <si>
    <t>arktická šedá</t>
  </si>
  <si>
    <t>arktická šedá, dub Bardolino přírodní</t>
  </si>
  <si>
    <t>perleťově šedá</t>
  </si>
  <si>
    <t>buk 381, zelená</t>
  </si>
  <si>
    <t>buk 381</t>
  </si>
  <si>
    <t>Soupis dodávek nábytku</t>
  </si>
  <si>
    <t>Laminované dřevotřískové desky (LTD) musí mít měrnou hmotnost minimálně 12,1 kg/m2 u tl. desek 18 -19 mm</t>
  </si>
  <si>
    <t>Konkrétní materiály, odstín je třeba před dodáním odsouhlasit s investorem</t>
  </si>
  <si>
    <t>IČ:</t>
  </si>
  <si>
    <t>00566381</t>
  </si>
  <si>
    <t>DIČ:</t>
  </si>
  <si>
    <t>CZ00566381</t>
  </si>
  <si>
    <t>Cena celkem s DPH</t>
  </si>
  <si>
    <t>v</t>
  </si>
  <si>
    <t>dne</t>
  </si>
  <si>
    <t>Za zhotovitele</t>
  </si>
  <si>
    <t>Dodávka a montáž nábytku</t>
  </si>
  <si>
    <t>zakázka</t>
  </si>
  <si>
    <t>Zadavatel:</t>
  </si>
  <si>
    <t xml:space="preserve">Obchodní akademie a vyšší odborná škola Brno, Kotlářská, </t>
  </si>
  <si>
    <t>příspěvková organizace</t>
  </si>
  <si>
    <t>Kotlářská 9</t>
  </si>
  <si>
    <t>611 53 BRNO</t>
  </si>
  <si>
    <t>Zhotovitel:</t>
  </si>
  <si>
    <t>Za zadavatele</t>
  </si>
  <si>
    <t>DPH 21%</t>
  </si>
  <si>
    <t>Pokyny pro vyplnění</t>
  </si>
  <si>
    <t xml:space="preserve">Ve všech listech tohoto souboru můžete měnit pouze buňky s modrým pozadím. Jedná se o tyto údaje : </t>
  </si>
  <si>
    <t>- údaje o firmě</t>
  </si>
  <si>
    <t>- jednotkové ceny položek zadané na maximálně dvě desetinná místa</t>
  </si>
  <si>
    <t>Informace k realizaci a montáži nábytku:</t>
  </si>
  <si>
    <r>
      <rPr>
        <b/>
        <sz val="11"/>
        <color theme="1"/>
        <rFont val="Calibri"/>
        <family val="2"/>
        <charset val="238"/>
        <scheme val="minor"/>
      </rPr>
      <t>Konferenční stůl</t>
    </r>
    <r>
      <rPr>
        <sz val="11"/>
        <color theme="1"/>
        <rFont val="Calibri"/>
        <family val="2"/>
        <charset val="238"/>
        <scheme val="minor"/>
      </rPr>
      <t>, 2100x800x740 mm, stolová deska LTD 36 - 38 mm, ABS hrany 2 mm, ukotvení ke skříňkám/stěně, průchodka pro kabely kancelářské techniky, podnož kovová nerez - rozměr základny 600x100 mm, dle přílohy č. 4</t>
    </r>
  </si>
  <si>
    <r>
      <rPr>
        <b/>
        <sz val="11"/>
        <color theme="1"/>
        <rFont val="Calibri"/>
        <family val="2"/>
        <charset val="238"/>
        <scheme val="minor"/>
      </rPr>
      <t>Panel za monitor</t>
    </r>
    <r>
      <rPr>
        <sz val="11"/>
        <color theme="1"/>
        <rFont val="Calibri"/>
        <family val="2"/>
        <charset val="238"/>
        <scheme val="minor"/>
      </rPr>
      <t>, 800x1400 mm, LTD 18 - 19 mm, ABS hrany 2 mm, ukotvení ke stěně, dle přílohy č. 4</t>
    </r>
  </si>
  <si>
    <r>
      <rPr>
        <b/>
        <sz val="11"/>
        <color theme="1"/>
        <rFont val="Calibri"/>
        <family val="2"/>
        <charset val="238"/>
        <scheme val="minor"/>
      </rPr>
      <t>Přístavná skříňka</t>
    </r>
    <r>
      <rPr>
        <sz val="11"/>
        <color theme="1"/>
        <rFont val="Calibri"/>
        <family val="2"/>
        <charset val="238"/>
        <scheme val="minor"/>
      </rPr>
      <t>, 1600x400x740 mm, LTD 18 - 19 mm, ABS hrany 2 mm, horní deska LTD 36 - 38 mm, ABS hrany 2 mm, zadní strana skříňky HDF 3 mm, 2 x otevíravá skříňka s výškově stavitelnou policí, 1 x zásuvková skříňka se čtyřmi zásuvkami, pojezdy kovové bočnice, horní zásuvka uzamykatelná, úchytky kovové, rozteč 128 mm, dle přílohy č. 4</t>
    </r>
  </si>
  <si>
    <r>
      <rPr>
        <b/>
        <sz val="11"/>
        <color theme="1"/>
        <rFont val="Calibri"/>
        <family val="2"/>
        <charset val="238"/>
        <scheme val="minor"/>
      </rPr>
      <t>Přístavná skříňka dvoudveřová</t>
    </r>
    <r>
      <rPr>
        <sz val="11"/>
        <color theme="1"/>
        <rFont val="Calibri"/>
        <family val="2"/>
        <charset val="238"/>
        <scheme val="minor"/>
      </rPr>
      <t>, 700x400x740 mm, LTD 18 - 19 mm, ABS hrany 2 mm, horní deska LTD 36 - 38 mm, ABS hrany 2 mm, zadní strana skříňky HDF 3 mm, výškově stavitelná police,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úchytky kovové, rozteč 128 mm, dle přílohy č. 4</t>
    </r>
  </si>
  <si>
    <r>
      <rPr>
        <b/>
        <sz val="11"/>
        <color theme="1"/>
        <rFont val="Calibri"/>
        <family val="2"/>
        <charset val="238"/>
        <scheme val="minor"/>
      </rPr>
      <t>Přístavná skříňka dvoudveřová uzamykatelná</t>
    </r>
    <r>
      <rPr>
        <sz val="11"/>
        <color theme="1"/>
        <rFont val="Calibri"/>
        <family val="2"/>
        <charset val="238"/>
        <scheme val="minor"/>
      </rPr>
      <t>, 1000x500x800 mm, LTD 18 - 19 mm, ABS hrany 2 mm, horní deska LTD 36 - 38 mm, ABS hrany 2 mm, zadní strana skříňky HDF 3 mm, výškově stavitelná police, úchytky kovové, rozteč 128 mm, průchodka pro kabely kancelářské techniky, otvor pro elektroinstalaci v zadní stěně skříňky, dle přílohy č. 4</t>
    </r>
  </si>
  <si>
    <r>
      <rPr>
        <b/>
        <sz val="11"/>
        <color theme="1"/>
        <rFont val="Calibri"/>
        <family val="2"/>
        <charset val="238"/>
        <scheme val="minor"/>
      </rPr>
      <t>Přístavná skříňka otevřená</t>
    </r>
    <r>
      <rPr>
        <sz val="11"/>
        <color theme="1"/>
        <rFont val="Calibri"/>
        <family val="2"/>
        <charset val="238"/>
        <scheme val="minor"/>
      </rPr>
      <t>, 1000x500x800 mm, LTD 18 - 19 mm, ABS hrany 2 mm, horní deska LTD 36 - 38 mm, ABS hrany 2 mm, zadní strana skříňky HDF 3 mm, výškově stavitelná police, dle přílohy č. 4</t>
    </r>
  </si>
  <si>
    <r>
      <rPr>
        <b/>
        <sz val="11"/>
        <color theme="1"/>
        <rFont val="Calibri"/>
        <family val="2"/>
        <charset val="238"/>
        <scheme val="minor"/>
      </rPr>
      <t xml:space="preserve">Police, </t>
    </r>
    <r>
      <rPr>
        <sz val="11"/>
        <color theme="1"/>
        <rFont val="Calibri"/>
        <family val="2"/>
        <charset val="238"/>
        <scheme val="minor"/>
      </rPr>
      <t>3000x300x1700 mm, LTD 36 - 38 mm, ABS hrany 2 mm, ve spodní části čílko výšky 400 mm s otvory pro elektroinstalaci, LTD 18 - 19 mm, ABS hrany 2 mm, ukotvení k bočním stěnám, dle přílohy č. 4</t>
    </r>
  </si>
  <si>
    <r>
      <rPr>
        <b/>
        <sz val="11"/>
        <color theme="1"/>
        <rFont val="Calibri"/>
        <family val="2"/>
        <charset val="238"/>
        <scheme val="minor"/>
      </rPr>
      <t>Fotokulisa</t>
    </r>
    <r>
      <rPr>
        <sz val="11"/>
        <color theme="1"/>
        <rFont val="Calibri"/>
        <family val="2"/>
        <charset val="238"/>
        <scheme val="minor"/>
      </rPr>
      <t>,</t>
    </r>
    <r>
      <rPr>
        <sz val="11"/>
        <rFont val="Calibri"/>
        <family val="2"/>
        <charset val="238"/>
        <scheme val="minor"/>
      </rPr>
      <t xml:space="preserve"> 1500x2200mm</t>
    </r>
    <r>
      <rPr>
        <sz val="11"/>
        <color theme="1"/>
        <rFont val="Calibri"/>
        <family val="2"/>
        <charset val="238"/>
        <scheme val="minor"/>
      </rPr>
      <t>,  LTD 18 - 19 mm, ABS hrany 2 mm, uchycení pomocí hranolů 50x40x2200 mm, pohledové hrany hranolů ABS hrany, dle přílohy č. 4</t>
    </r>
  </si>
  <si>
    <r>
      <rPr>
        <b/>
        <sz val="11"/>
        <color theme="1"/>
        <rFont val="Calibri"/>
        <family val="2"/>
        <charset val="238"/>
        <scheme val="minor"/>
      </rPr>
      <t>Nástavec na skříň,</t>
    </r>
    <r>
      <rPr>
        <sz val="11"/>
        <color theme="1"/>
        <rFont val="Calibri"/>
        <family val="2"/>
        <charset val="238"/>
        <scheme val="minor"/>
      </rPr>
      <t xml:space="preserve"> 740x372x400 mm, LTD 18 mm, ABS hrany 2 mm, zadní strana skříňky HDF 3 mm, podrobnější popis viz. Příloha č. 4</t>
    </r>
  </si>
  <si>
    <r>
      <rPr>
        <b/>
        <sz val="11"/>
        <color theme="1"/>
        <rFont val="Calibri"/>
        <family val="2"/>
        <charset val="238"/>
        <scheme val="minor"/>
      </rPr>
      <t>Šatní skříň</t>
    </r>
    <r>
      <rPr>
        <sz val="11"/>
        <color theme="1"/>
        <rFont val="Calibri"/>
        <family val="2"/>
        <charset val="238"/>
        <scheme val="minor"/>
      </rPr>
      <t>, 600x500+dvířkax2000 mm, LTD 18 mm, ABS hrany 2 mm zelená, zadní strana skříňky HDF 3 mm,  podrobnější popis viz. Příloha č. 4</t>
    </r>
  </si>
  <si>
    <t>Rozsah díla je stanoven dle soupisem dodávek a přílohou č. 4</t>
  </si>
  <si>
    <t>Před výrobou prvků je třeba veškeré rozměry ověřit a zaměřit !</t>
  </si>
  <si>
    <r>
      <rPr>
        <b/>
        <sz val="11"/>
        <color theme="1"/>
        <rFont val="Calibri"/>
        <family val="2"/>
        <charset val="238"/>
        <scheme val="minor"/>
      </rPr>
      <t>Podstavec pod PC</t>
    </r>
    <r>
      <rPr>
        <sz val="11"/>
        <color theme="1"/>
        <rFont val="Calibri"/>
        <family val="2"/>
        <charset val="238"/>
        <scheme val="minor"/>
      </rPr>
      <t>, 800x400x109 mm, LTD 18 - 19 mm, ABS hrany 2 mm, dle přílohy č. 4</t>
    </r>
  </si>
  <si>
    <r>
      <rPr>
        <b/>
        <sz val="11"/>
        <color theme="1"/>
        <rFont val="Calibri"/>
        <family val="2"/>
        <charset val="238"/>
        <scheme val="minor"/>
      </rPr>
      <t>Čílko</t>
    </r>
    <r>
      <rPr>
        <sz val="11"/>
        <color theme="1"/>
        <rFont val="Calibri"/>
        <family val="2"/>
        <charset val="238"/>
        <scheme val="minor"/>
      </rPr>
      <t xml:space="preserve">, 1600x1400 mm, LTD 18 - 19 mm, ABS hrany 2 mm, </t>
    </r>
    <r>
      <rPr>
        <sz val="11"/>
        <rFont val="Calibri"/>
        <family val="2"/>
        <charset val="238"/>
        <scheme val="minor"/>
      </rPr>
      <t xml:space="preserve">montáž </t>
    </r>
    <r>
      <rPr>
        <sz val="11"/>
        <color theme="1"/>
        <rFont val="Calibri"/>
        <family val="2"/>
        <charset val="238"/>
        <scheme val="minor"/>
      </rPr>
      <t>ke stěně, otvor pro elektroinstalaci, dle přílohy č. 4</t>
    </r>
  </si>
  <si>
    <r>
      <rPr>
        <b/>
        <sz val="11"/>
        <rFont val="Calibri"/>
        <family val="2"/>
        <charset val="238"/>
        <scheme val="minor"/>
      </rPr>
      <t>Čílko</t>
    </r>
    <r>
      <rPr>
        <sz val="11"/>
        <rFont val="Calibri"/>
        <family val="2"/>
        <charset val="238"/>
        <scheme val="minor"/>
      </rPr>
      <t>, 800x1400 mm, LTD 18 - 19 mm, ABS hrany 2 mm, montáž ke stěně, dle přílohy č.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</si>
</sst>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b/>
      <sz val="14"/>
      <name val="Arial CE"/>
      <charset val="238"/>
    </font>
    <font>
      <sz val="10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164" fontId="2" fillId="0" borderId="2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4" xfId="0" applyFont="1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2" fillId="0" borderId="10" xfId="0" applyFont="1" applyBorder="1" applyAlignment="1">
      <alignment wrapText="1"/>
    </xf>
    <xf numFmtId="0" fontId="0" fillId="0" borderId="0" xfId="0" applyAlignment="1">
      <alignment vertical="center"/>
    </xf>
    <xf numFmtId="164" fontId="5" fillId="0" borderId="5" xfId="0" applyNumberFormat="1" applyFont="1" applyBorder="1"/>
    <xf numFmtId="0" fontId="0" fillId="0" borderId="10" xfId="0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0" xfId="0" applyFont="1" applyBorder="1" applyAlignment="1">
      <alignment wrapText="1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164" fontId="0" fillId="0" borderId="20" xfId="0" applyNumberFormat="1" applyBorder="1" applyAlignment="1">
      <alignment horizontal="right" vertical="center"/>
    </xf>
    <xf numFmtId="0" fontId="0" fillId="0" borderId="21" xfId="0" applyBorder="1"/>
    <xf numFmtId="0" fontId="0" fillId="0" borderId="22" xfId="0" applyFill="1" applyBorder="1" applyAlignment="1">
      <alignment wrapText="1"/>
    </xf>
    <xf numFmtId="0" fontId="0" fillId="0" borderId="22" xfId="0" applyBorder="1"/>
    <xf numFmtId="0" fontId="2" fillId="0" borderId="22" xfId="0" applyFont="1" applyBorder="1" applyAlignment="1">
      <alignment horizontal="right"/>
    </xf>
    <xf numFmtId="164" fontId="2" fillId="0" borderId="23" xfId="0" applyNumberFormat="1" applyFont="1" applyBorder="1"/>
    <xf numFmtId="0" fontId="3" fillId="0" borderId="0" xfId="0" applyFont="1"/>
    <xf numFmtId="0" fontId="0" fillId="0" borderId="26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right" vertical="center"/>
    </xf>
    <xf numFmtId="0" fontId="0" fillId="0" borderId="28" xfId="0" applyBorder="1" applyAlignment="1"/>
    <xf numFmtId="0" fontId="8" fillId="0" borderId="30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31" xfId="0" applyBorder="1" applyAlignment="1"/>
    <xf numFmtId="0" fontId="0" fillId="0" borderId="0" xfId="0" applyBorder="1" applyAlignment="1"/>
    <xf numFmtId="0" fontId="0" fillId="0" borderId="26" xfId="0" applyBorder="1"/>
    <xf numFmtId="0" fontId="0" fillId="0" borderId="32" xfId="0" applyFont="1" applyBorder="1" applyAlignment="1">
      <alignment horizontal="left" vertical="top" indent="1"/>
    </xf>
    <xf numFmtId="49" fontId="8" fillId="0" borderId="0" xfId="0" applyNumberFormat="1" applyFont="1" applyBorder="1" applyAlignment="1">
      <alignment horizontal="left" vertical="center"/>
    </xf>
    <xf numFmtId="0" fontId="0" fillId="0" borderId="22" xfId="0" applyBorder="1" applyAlignment="1">
      <alignment vertical="top"/>
    </xf>
    <xf numFmtId="0" fontId="8" fillId="0" borderId="22" xfId="0" applyFont="1" applyFill="1" applyBorder="1" applyAlignment="1">
      <alignment horizontal="left" vertical="top"/>
    </xf>
    <xf numFmtId="0" fontId="8" fillId="0" borderId="22" xfId="0" applyFont="1" applyBorder="1" applyAlignment="1">
      <alignment vertical="center"/>
    </xf>
    <xf numFmtId="0" fontId="0" fillId="0" borderId="22" xfId="0" applyFont="1" applyBorder="1" applyAlignment="1">
      <alignment horizontal="right" vertical="center"/>
    </xf>
    <xf numFmtId="0" fontId="0" fillId="0" borderId="27" xfId="0" applyBorder="1" applyAlignment="1"/>
    <xf numFmtId="0" fontId="10" fillId="2" borderId="33" xfId="0" applyFont="1" applyFill="1" applyBorder="1" applyAlignment="1">
      <alignment horizontal="left" vertical="center" indent="1"/>
    </xf>
    <xf numFmtId="0" fontId="11" fillId="2" borderId="34" xfId="0" applyFont="1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4" fontId="10" fillId="2" borderId="34" xfId="0" applyNumberFormat="1" applyFon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0" fontId="0" fillId="2" borderId="34" xfId="0" applyFill="1" applyBorder="1"/>
    <xf numFmtId="49" fontId="8" fillId="2" borderId="35" xfId="0" applyNumberFormat="1" applyFont="1" applyFill="1" applyBorder="1" applyAlignment="1">
      <alignment horizontal="left" vertical="center"/>
    </xf>
    <xf numFmtId="0" fontId="0" fillId="0" borderId="28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8" fillId="0" borderId="30" xfId="0" applyFont="1" applyBorder="1" applyAlignment="1">
      <alignment vertical="top"/>
    </xf>
    <xf numFmtId="14" fontId="8" fillId="0" borderId="30" xfId="0" applyNumberFormat="1" applyFont="1" applyBorder="1" applyAlignment="1">
      <alignment horizontal="center" vertical="top"/>
    </xf>
    <xf numFmtId="0" fontId="8" fillId="0" borderId="26" xfId="0" applyFont="1" applyBorder="1"/>
    <xf numFmtId="0" fontId="8" fillId="0" borderId="0" xfId="0" applyFont="1" applyBorder="1"/>
    <xf numFmtId="0" fontId="8" fillId="0" borderId="30" xfId="0" applyFont="1" applyBorder="1"/>
    <xf numFmtId="0" fontId="8" fillId="0" borderId="30" xfId="0" applyFont="1" applyBorder="1" applyAlignment="1"/>
    <xf numFmtId="0" fontId="8" fillId="0" borderId="28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37" xfId="0" applyBorder="1" applyAlignment="1"/>
    <xf numFmtId="0" fontId="0" fillId="0" borderId="38" xfId="0" applyBorder="1" applyAlignment="1">
      <alignment horizontal="right"/>
    </xf>
    <xf numFmtId="49" fontId="7" fillId="2" borderId="22" xfId="0" applyNumberFormat="1" applyFont="1" applyFill="1" applyBorder="1" applyAlignment="1">
      <alignment vertical="center" shrinkToFit="1"/>
    </xf>
    <xf numFmtId="0" fontId="7" fillId="2" borderId="22" xfId="0" applyFont="1" applyFill="1" applyBorder="1" applyAlignment="1">
      <alignment vertical="center" shrinkToFit="1"/>
    </xf>
    <xf numFmtId="0" fontId="7" fillId="2" borderId="27" xfId="0" applyFont="1" applyFill="1" applyBorder="1" applyAlignment="1">
      <alignment vertical="center" shrinkToFit="1"/>
    </xf>
    <xf numFmtId="0" fontId="9" fillId="2" borderId="22" xfId="0" applyFont="1" applyFill="1" applyBorder="1" applyAlignment="1">
      <alignment vertical="center" shrinkToFit="1"/>
    </xf>
    <xf numFmtId="49" fontId="8" fillId="3" borderId="0" xfId="0" applyNumberFormat="1" applyFont="1" applyFill="1" applyBorder="1" applyAlignment="1">
      <alignment horizontal="left" vertical="center"/>
    </xf>
    <xf numFmtId="164" fontId="0" fillId="3" borderId="7" xfId="0" applyNumberFormat="1" applyFill="1" applyBorder="1" applyAlignment="1">
      <alignment horizontal="right" vertical="center"/>
    </xf>
    <xf numFmtId="164" fontId="0" fillId="3" borderId="10" xfId="0" applyNumberFormat="1" applyFill="1" applyBorder="1" applyAlignment="1">
      <alignment horizontal="right" vertical="center"/>
    </xf>
    <xf numFmtId="164" fontId="0" fillId="3" borderId="19" xfId="0" applyNumberFormat="1" applyFill="1" applyBorder="1" applyAlignment="1">
      <alignment horizontal="right"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49" fontId="7" fillId="4" borderId="22" xfId="0" applyNumberFormat="1" applyFont="1" applyFill="1" applyBorder="1" applyAlignment="1">
      <alignment horizontal="left" vertical="center"/>
    </xf>
    <xf numFmtId="0" fontId="13" fillId="4" borderId="32" xfId="0" applyFont="1" applyFill="1" applyBorder="1" applyAlignment="1">
      <alignment horizontal="left" vertical="center"/>
    </xf>
    <xf numFmtId="0" fontId="0" fillId="0" borderId="10" xfId="0" applyBorder="1" applyAlignment="1">
      <alignment horizontal="left" wrapText="1"/>
    </xf>
    <xf numFmtId="0" fontId="15" fillId="0" borderId="0" xfId="0" applyFont="1"/>
    <xf numFmtId="0" fontId="4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39" xfId="0" applyBorder="1"/>
    <xf numFmtId="0" fontId="6" fillId="0" borderId="4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left" vertical="center"/>
    </xf>
    <xf numFmtId="49" fontId="8" fillId="3" borderId="26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/>
    </xf>
    <xf numFmtId="164" fontId="12" fillId="2" borderId="34" xfId="0" applyNumberFormat="1" applyFont="1" applyFill="1" applyBorder="1" applyAlignment="1">
      <alignment horizontal="right" vertical="center"/>
    </xf>
    <xf numFmtId="0" fontId="0" fillId="0" borderId="22" xfId="0" applyBorder="1" applyAlignment="1">
      <alignment horizontal="center"/>
    </xf>
    <xf numFmtId="0" fontId="0" fillId="2" borderId="29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49" fontId="8" fillId="0" borderId="26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14" fillId="0" borderId="26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49" fontId="14" fillId="3" borderId="26" xfId="0" applyNumberFormat="1" applyFont="1" applyFill="1" applyBorder="1" applyAlignment="1">
      <alignment horizontal="left" vertical="center"/>
    </xf>
    <xf numFmtId="49" fontId="14" fillId="3" borderId="0" xfId="0" applyNumberFormat="1" applyFont="1" applyFill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01FA-2622-4812-BAC9-358A374A7A83}">
  <dimension ref="A2:I22"/>
  <sheetViews>
    <sheetView workbookViewId="0">
      <selection activeCell="L10" sqref="L10"/>
    </sheetView>
  </sheetViews>
  <sheetFormatPr defaultRowHeight="15" x14ac:dyDescent="0.25"/>
  <sheetData>
    <row r="2" spans="1:9" x14ac:dyDescent="0.25">
      <c r="A2" s="1" t="s">
        <v>44</v>
      </c>
    </row>
    <row r="3" spans="1:9" ht="32.25" customHeight="1" x14ac:dyDescent="0.25">
      <c r="A3" s="91" t="s">
        <v>45</v>
      </c>
      <c r="B3" s="91"/>
      <c r="C3" s="91"/>
      <c r="D3" s="91"/>
      <c r="E3" s="91"/>
      <c r="F3" s="91"/>
      <c r="G3" s="91"/>
      <c r="H3" s="91"/>
      <c r="I3" s="91"/>
    </row>
    <row r="4" spans="1:9" x14ac:dyDescent="0.25">
      <c r="A4" s="92" t="s">
        <v>46</v>
      </c>
      <c r="B4" s="92"/>
      <c r="C4" s="92"/>
      <c r="D4" s="92"/>
      <c r="E4" s="92"/>
      <c r="F4" s="92"/>
      <c r="G4" s="92"/>
      <c r="H4" s="92"/>
      <c r="I4" s="92"/>
    </row>
    <row r="5" spans="1:9" x14ac:dyDescent="0.25">
      <c r="A5" s="92" t="s">
        <v>47</v>
      </c>
      <c r="B5" s="92"/>
      <c r="C5" s="92"/>
      <c r="D5" s="92"/>
      <c r="E5" s="92"/>
      <c r="F5" s="92"/>
      <c r="G5" s="92"/>
      <c r="H5" s="92"/>
      <c r="I5" s="92"/>
    </row>
    <row r="6" spans="1:9" x14ac:dyDescent="0.25">
      <c r="A6" s="84"/>
      <c r="B6" s="84"/>
      <c r="C6" s="84"/>
      <c r="D6" s="84"/>
      <c r="E6" s="84"/>
      <c r="F6" s="84"/>
      <c r="G6" s="84"/>
      <c r="H6" s="84"/>
      <c r="I6" s="84"/>
    </row>
    <row r="8" spans="1:9" ht="29.25" customHeight="1" x14ac:dyDescent="0.25">
      <c r="A8" s="85" t="s">
        <v>48</v>
      </c>
    </row>
    <row r="9" spans="1:9" s="89" customFormat="1" x14ac:dyDescent="0.25">
      <c r="A9" s="94" t="s">
        <v>60</v>
      </c>
      <c r="B9" s="94"/>
      <c r="C9" s="94"/>
      <c r="D9" s="94"/>
      <c r="E9" s="94"/>
      <c r="F9" s="94"/>
      <c r="G9" s="94"/>
      <c r="H9" s="94"/>
      <c r="I9" s="94"/>
    </row>
    <row r="10" spans="1:9" ht="30" customHeight="1" x14ac:dyDescent="0.25">
      <c r="A10" s="95" t="s">
        <v>16</v>
      </c>
      <c r="B10" s="95"/>
      <c r="C10" s="95"/>
      <c r="D10" s="95"/>
      <c r="E10" s="95"/>
      <c r="F10" s="95"/>
      <c r="G10" s="95"/>
      <c r="H10" s="95"/>
      <c r="I10" s="95"/>
    </row>
    <row r="11" spans="1:9" x14ac:dyDescent="0.25">
      <c r="A11" s="93" t="s">
        <v>12</v>
      </c>
      <c r="B11" s="93"/>
      <c r="C11" s="93"/>
      <c r="D11" s="93"/>
      <c r="E11" s="93"/>
      <c r="F11" s="93"/>
      <c r="G11" s="93"/>
      <c r="H11" s="93"/>
      <c r="I11" s="93"/>
    </row>
    <row r="12" spans="1:9" x14ac:dyDescent="0.25">
      <c r="A12" s="93" t="s">
        <v>11</v>
      </c>
      <c r="B12" s="93"/>
      <c r="C12" s="93"/>
      <c r="D12" s="93"/>
      <c r="E12" s="93"/>
      <c r="F12" s="93"/>
      <c r="G12" s="93"/>
      <c r="H12" s="93"/>
      <c r="I12" s="93"/>
    </row>
    <row r="13" spans="1:9" x14ac:dyDescent="0.25">
      <c r="A13" s="93" t="s">
        <v>59</v>
      </c>
      <c r="B13" s="93"/>
      <c r="C13" s="93"/>
      <c r="D13" s="93"/>
      <c r="E13" s="93"/>
      <c r="F13" s="93"/>
      <c r="G13" s="93"/>
      <c r="H13" s="93"/>
      <c r="I13" s="93"/>
    </row>
    <row r="14" spans="1:9" ht="30" customHeight="1" x14ac:dyDescent="0.25">
      <c r="A14" s="93" t="s">
        <v>14</v>
      </c>
      <c r="B14" s="93"/>
      <c r="C14" s="93"/>
      <c r="D14" s="93"/>
      <c r="E14" s="93"/>
      <c r="F14" s="93"/>
      <c r="G14" s="93"/>
      <c r="H14" s="93"/>
      <c r="I14" s="93"/>
    </row>
    <row r="15" spans="1:9" x14ac:dyDescent="0.25">
      <c r="A15" s="93" t="s">
        <v>13</v>
      </c>
      <c r="B15" s="93"/>
      <c r="C15" s="93"/>
      <c r="D15" s="93"/>
      <c r="E15" s="93"/>
      <c r="F15" s="93"/>
      <c r="G15" s="93"/>
      <c r="H15" s="93"/>
      <c r="I15" s="93"/>
    </row>
    <row r="16" spans="1:9" ht="15.75" customHeight="1" x14ac:dyDescent="0.25">
      <c r="A16" s="95" t="s">
        <v>25</v>
      </c>
      <c r="B16" s="95"/>
      <c r="C16" s="95"/>
      <c r="D16" s="95"/>
      <c r="E16" s="95"/>
      <c r="F16" s="95"/>
      <c r="G16" s="95"/>
      <c r="H16" s="95"/>
      <c r="I16" s="95"/>
    </row>
    <row r="17" spans="1:9" ht="30" customHeight="1" x14ac:dyDescent="0.25">
      <c r="A17" s="93" t="s">
        <v>24</v>
      </c>
      <c r="B17" s="93"/>
      <c r="C17" s="93"/>
      <c r="D17" s="93"/>
      <c r="E17" s="93"/>
      <c r="F17" s="93"/>
      <c r="G17" s="93"/>
      <c r="H17" s="93"/>
      <c r="I17" s="93"/>
    </row>
    <row r="18" spans="1:9" x14ac:dyDescent="0.25">
      <c r="A18" s="21"/>
    </row>
    <row r="19" spans="1:9" x14ac:dyDescent="0.25">
      <c r="A19" s="21"/>
    </row>
    <row r="20" spans="1:9" x14ac:dyDescent="0.25">
      <c r="A20" s="21"/>
    </row>
    <row r="22" spans="1:9" x14ac:dyDescent="0.25">
      <c r="A22" s="21"/>
    </row>
  </sheetData>
  <mergeCells count="12">
    <mergeCell ref="A3:I3"/>
    <mergeCell ref="A4:I4"/>
    <mergeCell ref="A5:I5"/>
    <mergeCell ref="A13:I13"/>
    <mergeCell ref="A17:I17"/>
    <mergeCell ref="A9:I9"/>
    <mergeCell ref="A16:I16"/>
    <mergeCell ref="A15:I15"/>
    <mergeCell ref="A14:I14"/>
    <mergeCell ref="A12:I12"/>
    <mergeCell ref="A11:I11"/>
    <mergeCell ref="A10:I10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253F-DF56-46A9-BB81-23AC09F2E3C2}">
  <dimension ref="A1:I29"/>
  <sheetViews>
    <sheetView workbookViewId="0">
      <selection activeCell="I26" sqref="I26"/>
    </sheetView>
  </sheetViews>
  <sheetFormatPr defaultRowHeight="15" x14ac:dyDescent="0.25"/>
  <sheetData>
    <row r="1" spans="1:9" ht="21" customHeight="1" x14ac:dyDescent="0.25">
      <c r="A1" s="96"/>
      <c r="B1" s="97"/>
      <c r="C1" s="98"/>
      <c r="D1" s="98"/>
      <c r="E1" s="98"/>
      <c r="F1" s="98"/>
      <c r="G1" s="98"/>
      <c r="H1" s="98"/>
      <c r="I1" s="99"/>
    </row>
    <row r="2" spans="1:9" ht="18" x14ac:dyDescent="0.25">
      <c r="A2" s="87"/>
      <c r="B2" s="86"/>
      <c r="C2" s="76"/>
      <c r="D2" s="77"/>
      <c r="E2" s="79" t="s">
        <v>35</v>
      </c>
      <c r="F2" s="77"/>
      <c r="G2" s="77"/>
      <c r="H2" s="77"/>
      <c r="I2" s="78"/>
    </row>
    <row r="3" spans="1:9" ht="15.75" x14ac:dyDescent="0.25">
      <c r="A3" s="100" t="s">
        <v>34</v>
      </c>
      <c r="B3" s="101"/>
      <c r="C3" s="101"/>
      <c r="D3" s="101"/>
      <c r="E3" s="101"/>
      <c r="F3" s="101"/>
      <c r="G3" s="101"/>
      <c r="H3" s="101"/>
      <c r="I3" s="102"/>
    </row>
    <row r="4" spans="1:9" x14ac:dyDescent="0.25">
      <c r="A4" s="110"/>
      <c r="B4" s="111"/>
      <c r="C4" s="111"/>
      <c r="D4" s="111"/>
      <c r="E4" s="111"/>
      <c r="F4" s="111"/>
      <c r="G4" s="111"/>
      <c r="H4" s="111"/>
      <c r="I4" s="112"/>
    </row>
    <row r="5" spans="1:9" x14ac:dyDescent="0.25">
      <c r="A5" s="39" t="s">
        <v>36</v>
      </c>
      <c r="B5" s="3"/>
      <c r="C5" s="105"/>
      <c r="D5" s="105"/>
      <c r="E5" s="105"/>
      <c r="F5" s="105"/>
      <c r="G5" s="40"/>
      <c r="H5" s="48"/>
      <c r="I5" s="41"/>
    </row>
    <row r="6" spans="1:9" x14ac:dyDescent="0.25">
      <c r="A6" s="113" t="s">
        <v>37</v>
      </c>
      <c r="B6" s="114"/>
      <c r="C6" s="114"/>
      <c r="D6" s="114"/>
      <c r="E6" s="114"/>
      <c r="F6" s="114"/>
      <c r="G6" s="40" t="s">
        <v>26</v>
      </c>
      <c r="H6" s="48" t="s">
        <v>27</v>
      </c>
      <c r="I6" s="41"/>
    </row>
    <row r="7" spans="1:9" x14ac:dyDescent="0.25">
      <c r="A7" s="113" t="s">
        <v>38</v>
      </c>
      <c r="B7" s="114"/>
      <c r="C7" s="114"/>
      <c r="D7" s="114"/>
      <c r="E7" s="114"/>
      <c r="F7" s="114"/>
      <c r="G7" s="40" t="s">
        <v>28</v>
      </c>
      <c r="H7" s="48" t="s">
        <v>29</v>
      </c>
      <c r="I7" s="41"/>
    </row>
    <row r="8" spans="1:9" x14ac:dyDescent="0.25">
      <c r="A8" s="115" t="s">
        <v>39</v>
      </c>
      <c r="B8" s="116"/>
      <c r="C8" s="116"/>
      <c r="D8" s="116"/>
      <c r="E8" s="116"/>
      <c r="F8" s="116"/>
      <c r="G8" s="40"/>
      <c r="H8" s="48"/>
      <c r="I8" s="41"/>
    </row>
    <row r="9" spans="1:9" x14ac:dyDescent="0.25">
      <c r="A9" s="121" t="s">
        <v>40</v>
      </c>
      <c r="B9" s="122"/>
      <c r="C9" s="122"/>
      <c r="D9" s="122"/>
      <c r="E9" s="122"/>
      <c r="F9" s="122"/>
      <c r="G9" s="40"/>
      <c r="H9" s="48"/>
      <c r="I9" s="41"/>
    </row>
    <row r="10" spans="1:9" x14ac:dyDescent="0.25">
      <c r="A10" s="103"/>
      <c r="B10" s="104"/>
      <c r="C10" s="104"/>
      <c r="D10" s="104"/>
      <c r="E10" s="104"/>
      <c r="F10" s="104"/>
      <c r="G10" s="43"/>
      <c r="H10" s="42"/>
      <c r="I10" s="44"/>
    </row>
    <row r="11" spans="1:9" x14ac:dyDescent="0.25">
      <c r="A11" s="39" t="s">
        <v>41</v>
      </c>
      <c r="B11" s="3"/>
      <c r="C11" s="105"/>
      <c r="D11" s="105"/>
      <c r="E11" s="105"/>
      <c r="F11" s="105"/>
      <c r="G11" s="40"/>
      <c r="H11" s="48"/>
      <c r="I11" s="41"/>
    </row>
    <row r="12" spans="1:9" x14ac:dyDescent="0.25">
      <c r="A12" s="106"/>
      <c r="B12" s="107"/>
      <c r="C12" s="107"/>
      <c r="D12" s="107"/>
      <c r="E12" s="107"/>
      <c r="F12" s="107"/>
      <c r="G12" s="40" t="s">
        <v>26</v>
      </c>
      <c r="H12" s="80"/>
      <c r="I12" s="41"/>
    </row>
    <row r="13" spans="1:9" x14ac:dyDescent="0.25">
      <c r="A13" s="117"/>
      <c r="B13" s="118"/>
      <c r="C13" s="118"/>
      <c r="D13" s="118"/>
      <c r="E13" s="118"/>
      <c r="F13" s="118"/>
      <c r="G13" s="40" t="s">
        <v>28</v>
      </c>
      <c r="H13" s="80"/>
      <c r="I13" s="41"/>
    </row>
    <row r="14" spans="1:9" x14ac:dyDescent="0.25">
      <c r="A14" s="117"/>
      <c r="B14" s="118"/>
      <c r="C14" s="118"/>
      <c r="D14" s="118"/>
      <c r="E14" s="118"/>
      <c r="F14" s="118"/>
      <c r="G14" s="40"/>
      <c r="H14" s="48"/>
      <c r="I14" s="41"/>
    </row>
    <row r="15" spans="1:9" x14ac:dyDescent="0.25">
      <c r="A15" s="117"/>
      <c r="B15" s="118"/>
      <c r="C15" s="118"/>
      <c r="D15" s="118"/>
      <c r="E15" s="118"/>
      <c r="F15" s="118"/>
      <c r="G15" s="40"/>
      <c r="H15" s="48"/>
      <c r="I15" s="41"/>
    </row>
    <row r="16" spans="1:9" x14ac:dyDescent="0.25">
      <c r="A16" s="119"/>
      <c r="B16" s="120"/>
      <c r="C16" s="120"/>
      <c r="D16" s="120"/>
      <c r="E16" s="120"/>
      <c r="F16" s="120"/>
      <c r="G16" s="43"/>
      <c r="H16" s="42"/>
      <c r="I16" s="44"/>
    </row>
    <row r="17" spans="1:9" ht="15.75" thickBot="1" x14ac:dyDescent="0.3">
      <c r="A17" s="47"/>
      <c r="B17" s="49"/>
      <c r="C17" s="50"/>
      <c r="D17" s="51"/>
      <c r="E17" s="51"/>
      <c r="F17" s="51"/>
      <c r="G17" s="52"/>
      <c r="H17" s="51"/>
      <c r="I17" s="53"/>
    </row>
    <row r="18" spans="1:9" ht="17.25" thickBot="1" x14ac:dyDescent="0.3">
      <c r="A18" s="54" t="s">
        <v>8</v>
      </c>
      <c r="B18" s="55"/>
      <c r="C18" s="55"/>
      <c r="D18" s="56"/>
      <c r="E18" s="57"/>
      <c r="F18" s="108">
        <f>'soupis dodávek'!F21</f>
        <v>0</v>
      </c>
      <c r="G18" s="108"/>
      <c r="H18" s="108"/>
      <c r="I18" s="58"/>
    </row>
    <row r="19" spans="1:9" ht="17.25" thickBot="1" x14ac:dyDescent="0.3">
      <c r="A19" s="54" t="s">
        <v>43</v>
      </c>
      <c r="B19" s="55"/>
      <c r="C19" s="55"/>
      <c r="D19" s="56"/>
      <c r="E19" s="57"/>
      <c r="F19" s="108">
        <f>'soupis dodávek'!F22</f>
        <v>0</v>
      </c>
      <c r="G19" s="108"/>
      <c r="H19" s="108"/>
      <c r="I19" s="58"/>
    </row>
    <row r="20" spans="1:9" ht="17.25" thickBot="1" x14ac:dyDescent="0.3">
      <c r="A20" s="54" t="s">
        <v>30</v>
      </c>
      <c r="B20" s="59"/>
      <c r="C20" s="59"/>
      <c r="D20" s="59"/>
      <c r="E20" s="59"/>
      <c r="F20" s="108">
        <f>'soupis dodávek'!F24</f>
        <v>0</v>
      </c>
      <c r="G20" s="108"/>
      <c r="H20" s="108"/>
      <c r="I20" s="60"/>
    </row>
    <row r="21" spans="1:9" x14ac:dyDescent="0.25">
      <c r="A21" s="46"/>
      <c r="B21" s="3"/>
      <c r="C21" s="3"/>
      <c r="D21" s="3"/>
      <c r="E21" s="3"/>
      <c r="F21" s="45"/>
      <c r="G21" s="3"/>
      <c r="H21" s="45"/>
      <c r="I21" s="61"/>
    </row>
    <row r="22" spans="1:9" x14ac:dyDescent="0.25">
      <c r="A22" s="46"/>
      <c r="B22" s="3"/>
      <c r="C22" s="3"/>
      <c r="D22" s="3"/>
      <c r="E22" s="3"/>
      <c r="F22" s="45"/>
      <c r="G22" s="3"/>
      <c r="H22" s="45"/>
      <c r="I22" s="61"/>
    </row>
    <row r="23" spans="1:9" x14ac:dyDescent="0.25">
      <c r="A23" s="46"/>
      <c r="B23" s="3"/>
      <c r="C23" s="3"/>
      <c r="D23" s="3"/>
      <c r="E23" s="3"/>
      <c r="F23" s="45"/>
      <c r="G23" s="3"/>
      <c r="H23" s="45"/>
      <c r="I23" s="61"/>
    </row>
    <row r="24" spans="1:9" x14ac:dyDescent="0.25">
      <c r="A24" s="62"/>
      <c r="B24" s="63" t="s">
        <v>31</v>
      </c>
      <c r="C24" s="64"/>
      <c r="D24" s="64"/>
      <c r="E24" s="63" t="s">
        <v>32</v>
      </c>
      <c r="F24" s="64"/>
      <c r="G24" s="65"/>
      <c r="H24" s="64"/>
      <c r="I24" s="61"/>
    </row>
    <row r="25" spans="1:9" x14ac:dyDescent="0.25">
      <c r="A25" s="46"/>
      <c r="B25" s="3"/>
      <c r="C25" s="3"/>
      <c r="D25" s="3"/>
      <c r="E25" s="3"/>
      <c r="F25" s="45"/>
      <c r="G25" s="3"/>
      <c r="H25" s="45"/>
      <c r="I25" s="61"/>
    </row>
    <row r="26" spans="1:9" x14ac:dyDescent="0.25">
      <c r="A26" s="46"/>
      <c r="B26" s="3"/>
      <c r="C26" s="3"/>
      <c r="D26" s="3"/>
      <c r="E26" s="3"/>
      <c r="F26" s="45"/>
      <c r="G26" s="3"/>
      <c r="H26" s="45"/>
      <c r="I26" s="61"/>
    </row>
    <row r="27" spans="1:9" x14ac:dyDescent="0.25">
      <c r="A27" s="66"/>
      <c r="B27" s="67"/>
      <c r="C27" s="68"/>
      <c r="D27" s="68"/>
      <c r="E27" s="67"/>
      <c r="F27" s="69"/>
      <c r="G27" s="68"/>
      <c r="H27" s="69"/>
      <c r="I27" s="70"/>
    </row>
    <row r="28" spans="1:9" x14ac:dyDescent="0.25">
      <c r="A28" s="46"/>
      <c r="B28" s="3"/>
      <c r="C28" s="109" t="s">
        <v>33</v>
      </c>
      <c r="D28" s="109"/>
      <c r="E28" s="3"/>
      <c r="F28" s="45"/>
      <c r="G28" s="71" t="s">
        <v>42</v>
      </c>
      <c r="H28" s="45"/>
      <c r="I28" s="61"/>
    </row>
    <row r="29" spans="1:9" ht="15.75" thickBot="1" x14ac:dyDescent="0.3">
      <c r="A29" s="72"/>
      <c r="B29" s="73"/>
      <c r="C29" s="73"/>
      <c r="D29" s="73"/>
      <c r="E29" s="73"/>
      <c r="F29" s="74"/>
      <c r="G29" s="73"/>
      <c r="H29" s="74"/>
      <c r="I29" s="75"/>
    </row>
  </sheetData>
  <mergeCells count="19">
    <mergeCell ref="F20:H20"/>
    <mergeCell ref="C28:D28"/>
    <mergeCell ref="A4:I4"/>
    <mergeCell ref="A6:F6"/>
    <mergeCell ref="C5:F5"/>
    <mergeCell ref="A7:F7"/>
    <mergeCell ref="A8:F8"/>
    <mergeCell ref="A13:F13"/>
    <mergeCell ref="A15:F15"/>
    <mergeCell ref="A16:F16"/>
    <mergeCell ref="F19:H19"/>
    <mergeCell ref="A9:F9"/>
    <mergeCell ref="A14:F14"/>
    <mergeCell ref="F18:H18"/>
    <mergeCell ref="A1:I1"/>
    <mergeCell ref="A3:I3"/>
    <mergeCell ref="A10:F10"/>
    <mergeCell ref="C11:F11"/>
    <mergeCell ref="A12:F12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5"/>
  <sheetViews>
    <sheetView tabSelected="1" topLeftCell="A7" workbookViewId="0">
      <selection activeCell="P17" sqref="P17"/>
    </sheetView>
  </sheetViews>
  <sheetFormatPr defaultRowHeight="15" x14ac:dyDescent="0.25"/>
  <cols>
    <col min="1" max="1" width="4.42578125" customWidth="1"/>
    <col min="2" max="2" width="50.42578125" customWidth="1"/>
    <col min="3" max="3" width="12.85546875" customWidth="1"/>
    <col min="4" max="4" width="6" customWidth="1"/>
    <col min="5" max="5" width="11.28515625" customWidth="1"/>
    <col min="6" max="6" width="14" customWidth="1"/>
  </cols>
  <sheetData>
    <row r="2" spans="1:6" ht="18.75" x14ac:dyDescent="0.3">
      <c r="A2" s="38" t="s">
        <v>23</v>
      </c>
    </row>
    <row r="3" spans="1:6" x14ac:dyDescent="0.25">
      <c r="A3" s="1"/>
    </row>
    <row r="4" spans="1:6" ht="15.75" thickBot="1" x14ac:dyDescent="0.3">
      <c r="A4" s="1"/>
    </row>
    <row r="5" spans="1:6" ht="15.75" thickTop="1" x14ac:dyDescent="0.25">
      <c r="A5" s="123" t="s">
        <v>0</v>
      </c>
      <c r="B5" s="125" t="s">
        <v>7</v>
      </c>
      <c r="C5" s="127" t="s">
        <v>5</v>
      </c>
      <c r="D5" s="127" t="s">
        <v>1</v>
      </c>
      <c r="E5" s="24" t="s">
        <v>2</v>
      </c>
      <c r="F5" s="25" t="s">
        <v>4</v>
      </c>
    </row>
    <row r="6" spans="1:6" ht="15.75" thickBot="1" x14ac:dyDescent="0.3">
      <c r="A6" s="124"/>
      <c r="B6" s="126"/>
      <c r="C6" s="128"/>
      <c r="D6" s="128"/>
      <c r="E6" s="26" t="s">
        <v>3</v>
      </c>
      <c r="F6" s="27" t="s">
        <v>3</v>
      </c>
    </row>
    <row r="7" spans="1:6" ht="75" x14ac:dyDescent="0.25">
      <c r="A7" s="10">
        <v>1</v>
      </c>
      <c r="B7" s="11" t="s">
        <v>49</v>
      </c>
      <c r="C7" s="12" t="s">
        <v>17</v>
      </c>
      <c r="D7" s="13">
        <v>3</v>
      </c>
      <c r="E7" s="81"/>
      <c r="F7" s="14">
        <f>D7*E7</f>
        <v>0</v>
      </c>
    </row>
    <row r="8" spans="1:6" ht="30" x14ac:dyDescent="0.25">
      <c r="A8" s="15">
        <v>2</v>
      </c>
      <c r="B8" s="16" t="s">
        <v>50</v>
      </c>
      <c r="C8" s="23" t="s">
        <v>18</v>
      </c>
      <c r="D8" s="17">
        <v>3</v>
      </c>
      <c r="E8" s="82"/>
      <c r="F8" s="18">
        <f t="shared" ref="F8:F20" si="0">D8*E8</f>
        <v>0</v>
      </c>
    </row>
    <row r="9" spans="1:6" ht="30" x14ac:dyDescent="0.25">
      <c r="A9" s="15">
        <v>3</v>
      </c>
      <c r="B9" s="16" t="s">
        <v>61</v>
      </c>
      <c r="C9" s="23" t="s">
        <v>18</v>
      </c>
      <c r="D9" s="17">
        <v>3</v>
      </c>
      <c r="E9" s="82"/>
      <c r="F9" s="18">
        <f t="shared" si="0"/>
        <v>0</v>
      </c>
    </row>
    <row r="10" spans="1:6" ht="107.25" customHeight="1" x14ac:dyDescent="0.25">
      <c r="A10" s="15">
        <v>4</v>
      </c>
      <c r="B10" s="88" t="s">
        <v>51</v>
      </c>
      <c r="C10" s="23" t="s">
        <v>19</v>
      </c>
      <c r="D10" s="17">
        <v>2</v>
      </c>
      <c r="E10" s="82"/>
      <c r="F10" s="18">
        <f t="shared" si="0"/>
        <v>0</v>
      </c>
    </row>
    <row r="11" spans="1:6" ht="45" x14ac:dyDescent="0.25">
      <c r="A11" s="19">
        <v>5</v>
      </c>
      <c r="B11" s="16" t="s">
        <v>62</v>
      </c>
      <c r="C11" s="23" t="s">
        <v>17</v>
      </c>
      <c r="D11" s="17">
        <v>2</v>
      </c>
      <c r="E11" s="82"/>
      <c r="F11" s="18">
        <f t="shared" si="0"/>
        <v>0</v>
      </c>
    </row>
    <row r="12" spans="1:6" ht="81" customHeight="1" x14ac:dyDescent="0.25">
      <c r="A12" s="15">
        <v>6</v>
      </c>
      <c r="B12" s="16" t="s">
        <v>52</v>
      </c>
      <c r="C12" s="23" t="s">
        <v>6</v>
      </c>
      <c r="D12" s="17">
        <v>1</v>
      </c>
      <c r="E12" s="82"/>
      <c r="F12" s="18">
        <f t="shared" si="0"/>
        <v>0</v>
      </c>
    </row>
    <row r="13" spans="1:6" ht="45" x14ac:dyDescent="0.25">
      <c r="A13" s="15">
        <v>7</v>
      </c>
      <c r="B13" s="90" t="s">
        <v>63</v>
      </c>
      <c r="C13" s="23" t="s">
        <v>17</v>
      </c>
      <c r="D13" s="17">
        <v>1</v>
      </c>
      <c r="E13" s="82"/>
      <c r="F13" s="18">
        <f t="shared" si="0"/>
        <v>0</v>
      </c>
    </row>
    <row r="14" spans="1:6" ht="111.75" customHeight="1" x14ac:dyDescent="0.25">
      <c r="A14" s="15">
        <v>8</v>
      </c>
      <c r="B14" s="16" t="s">
        <v>53</v>
      </c>
      <c r="C14" s="23" t="s">
        <v>19</v>
      </c>
      <c r="D14" s="17">
        <v>2</v>
      </c>
      <c r="E14" s="82"/>
      <c r="F14" s="18">
        <f t="shared" si="0"/>
        <v>0</v>
      </c>
    </row>
    <row r="15" spans="1:6" ht="60" x14ac:dyDescent="0.25">
      <c r="A15" s="15">
        <v>9</v>
      </c>
      <c r="B15" s="16" t="s">
        <v>54</v>
      </c>
      <c r="C15" s="23" t="s">
        <v>19</v>
      </c>
      <c r="D15" s="17">
        <v>1</v>
      </c>
      <c r="E15" s="82"/>
      <c r="F15" s="18">
        <f t="shared" si="0"/>
        <v>0</v>
      </c>
    </row>
    <row r="16" spans="1:6" ht="60" x14ac:dyDescent="0.25">
      <c r="A16" s="15">
        <v>10</v>
      </c>
      <c r="B16" s="16" t="s">
        <v>55</v>
      </c>
      <c r="C16" s="23" t="s">
        <v>19</v>
      </c>
      <c r="D16" s="17">
        <v>1</v>
      </c>
      <c r="E16" s="82"/>
      <c r="F16" s="18">
        <f t="shared" si="0"/>
        <v>0</v>
      </c>
    </row>
    <row r="17" spans="1:6" ht="45" x14ac:dyDescent="0.25">
      <c r="A17" s="15">
        <v>11</v>
      </c>
      <c r="B17" s="16" t="s">
        <v>56</v>
      </c>
      <c r="C17" s="23" t="s">
        <v>20</v>
      </c>
      <c r="D17" s="17">
        <v>1</v>
      </c>
      <c r="E17" s="82"/>
      <c r="F17" s="18">
        <f t="shared" si="0"/>
        <v>0</v>
      </c>
    </row>
    <row r="18" spans="1:6" ht="45" x14ac:dyDescent="0.25">
      <c r="A18" s="15">
        <v>12</v>
      </c>
      <c r="B18" s="16" t="s">
        <v>58</v>
      </c>
      <c r="C18" s="23" t="s">
        <v>21</v>
      </c>
      <c r="D18" s="17">
        <v>20</v>
      </c>
      <c r="E18" s="82"/>
      <c r="F18" s="18">
        <f t="shared" si="0"/>
        <v>0</v>
      </c>
    </row>
    <row r="19" spans="1:6" ht="30" x14ac:dyDescent="0.25">
      <c r="A19" s="15">
        <v>13</v>
      </c>
      <c r="B19" s="20" t="s">
        <v>15</v>
      </c>
      <c r="C19" s="23" t="s">
        <v>22</v>
      </c>
      <c r="D19" s="17">
        <v>1</v>
      </c>
      <c r="E19" s="82"/>
      <c r="F19" s="18">
        <f t="shared" si="0"/>
        <v>0</v>
      </c>
    </row>
    <row r="20" spans="1:6" ht="45" x14ac:dyDescent="0.25">
      <c r="A20" s="28">
        <v>14</v>
      </c>
      <c r="B20" s="29" t="s">
        <v>57</v>
      </c>
      <c r="C20" s="30" t="s">
        <v>22</v>
      </c>
      <c r="D20" s="31">
        <v>3</v>
      </c>
      <c r="E20" s="83"/>
      <c r="F20" s="32">
        <f t="shared" si="0"/>
        <v>0</v>
      </c>
    </row>
    <row r="21" spans="1:6" x14ac:dyDescent="0.25">
      <c r="A21" s="33"/>
      <c r="B21" s="34"/>
      <c r="C21" s="35"/>
      <c r="D21" s="35"/>
      <c r="E21" s="36" t="s">
        <v>8</v>
      </c>
      <c r="F21" s="37">
        <f>SUM(F7:F20)</f>
        <v>0</v>
      </c>
    </row>
    <row r="22" spans="1:6" x14ac:dyDescent="0.25">
      <c r="A22" s="2"/>
      <c r="B22" s="3"/>
      <c r="C22" s="3"/>
      <c r="D22" s="3"/>
      <c r="E22" s="4" t="s">
        <v>9</v>
      </c>
      <c r="F22" s="5">
        <f>F21*0.21</f>
        <v>0</v>
      </c>
    </row>
    <row r="23" spans="1:6" x14ac:dyDescent="0.25">
      <c r="A23" s="2"/>
      <c r="B23" s="3"/>
      <c r="C23" s="3"/>
      <c r="D23" s="3"/>
      <c r="E23" s="3"/>
      <c r="F23" s="6"/>
    </row>
    <row r="24" spans="1:6" ht="21.75" thickBot="1" x14ac:dyDescent="0.4">
      <c r="A24" s="7"/>
      <c r="B24" s="8"/>
      <c r="C24" s="8"/>
      <c r="D24" s="9" t="s">
        <v>10</v>
      </c>
      <c r="E24" s="9"/>
      <c r="F24" s="22">
        <f>F21+F22</f>
        <v>0</v>
      </c>
    </row>
    <row r="25" spans="1:6" ht="15.75" thickTop="1" x14ac:dyDescent="0.25"/>
  </sheetData>
  <mergeCells count="4">
    <mergeCell ref="A5:A6"/>
    <mergeCell ref="B5:B6"/>
    <mergeCell ref="C5:C6"/>
    <mergeCell ref="D5:D6"/>
  </mergeCells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pokyny</vt:lpstr>
      <vt:lpstr>souhrn</vt:lpstr>
      <vt:lpstr>soupis dodávek</vt:lpstr>
      <vt:lpstr>Mena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Zouhar Lukáš</cp:lastModifiedBy>
  <cp:lastPrinted>2022-05-25T05:01:07Z</cp:lastPrinted>
  <dcterms:created xsi:type="dcterms:W3CDTF">2022-05-13T06:10:25Z</dcterms:created>
  <dcterms:modified xsi:type="dcterms:W3CDTF">2022-06-03T09:03:44Z</dcterms:modified>
</cp:coreProperties>
</file>