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729"/>
  <workbookPr/>
  <bookViews>
    <workbookView xWindow="65416" yWindow="65416" windowWidth="29040" windowHeight="15840" activeTab="0"/>
  </bookViews>
  <sheets>
    <sheet name="List1" sheetId="1" r:id="rId1"/>
  </sheets>
  <definedNames/>
  <calcPr calcId="191029"/>
  <extLst/>
</workbook>
</file>

<file path=xl/sharedStrings.xml><?xml version="1.0" encoding="utf-8"?>
<sst xmlns="http://schemas.openxmlformats.org/spreadsheetml/2006/main" count="190" uniqueCount="159">
  <si>
    <t>Nemocnice Břeclav</t>
  </si>
  <si>
    <t xml:space="preserve">Biochemie </t>
  </si>
  <si>
    <t>Imunoanalýza 1x</t>
  </si>
  <si>
    <t>Metoda</t>
  </si>
  <si>
    <t>Cena za test bez DPH</t>
  </si>
  <si>
    <t>Počet testů</t>
  </si>
  <si>
    <t>Cena x počet testů</t>
  </si>
  <si>
    <t>Free T3</t>
  </si>
  <si>
    <t>Free T4</t>
  </si>
  <si>
    <t>Alkaline Phosphatase</t>
  </si>
  <si>
    <t>TSH</t>
  </si>
  <si>
    <t>Total T3</t>
  </si>
  <si>
    <t>Amylase</t>
  </si>
  <si>
    <t>Total T4</t>
  </si>
  <si>
    <t>Free PSA</t>
  </si>
  <si>
    <t>Calcium</t>
  </si>
  <si>
    <t>Total PSA</t>
  </si>
  <si>
    <t>Ceruloplasmin</t>
  </si>
  <si>
    <t>Ferritin</t>
  </si>
  <si>
    <t>Chloride</t>
  </si>
  <si>
    <t>Cholesterol</t>
  </si>
  <si>
    <t>CEA</t>
  </si>
  <si>
    <t>Cholinesterase</t>
  </si>
  <si>
    <t>AFP</t>
  </si>
  <si>
    <t>CK-MB</t>
  </si>
  <si>
    <t>FSH</t>
  </si>
  <si>
    <t>Complement C3</t>
  </si>
  <si>
    <t>Complement C4</t>
  </si>
  <si>
    <t>B12</t>
  </si>
  <si>
    <t>Creatine Kinase</t>
  </si>
  <si>
    <t>Folate</t>
  </si>
  <si>
    <t>Testosterone</t>
  </si>
  <si>
    <t>LH</t>
  </si>
  <si>
    <t>Digoxin</t>
  </si>
  <si>
    <t>Direct Bilirubin</t>
  </si>
  <si>
    <t>CA 15-3</t>
  </si>
  <si>
    <t>Direct LDL</t>
  </si>
  <si>
    <t>Gamma-Glutamyl Transferase</t>
  </si>
  <si>
    <t>Prolactin</t>
  </si>
  <si>
    <t>Glucose</t>
  </si>
  <si>
    <t>Homocysteine</t>
  </si>
  <si>
    <t>Immunoglobulin A</t>
  </si>
  <si>
    <t>Immunoglobulin G</t>
  </si>
  <si>
    <t>Celkem za imunochemické metody/rok</t>
  </si>
  <si>
    <t>Immunoglobulin M</t>
  </si>
  <si>
    <t>Iron</t>
  </si>
  <si>
    <t>Spotřební materiál imunochemie</t>
  </si>
  <si>
    <t>Cena bez DPH</t>
  </si>
  <si>
    <t>Předpokládaný odběr/rok</t>
  </si>
  <si>
    <t>Cena x počet setů</t>
  </si>
  <si>
    <t>Common Diluent</t>
  </si>
  <si>
    <t>Lactate Dehydrogenase</t>
  </si>
  <si>
    <t>Sample Cups</t>
  </si>
  <si>
    <t>Probe Conditioning Solution</t>
  </si>
  <si>
    <t>Magnesium</t>
  </si>
  <si>
    <t>Pre-Trigger Solution</t>
  </si>
  <si>
    <t>Microalbumin</t>
  </si>
  <si>
    <t>Trigger Solution</t>
  </si>
  <si>
    <t>Reaction Vessels</t>
  </si>
  <si>
    <t>Phosphorus</t>
  </si>
  <si>
    <t>Concentrated Wash Buffer</t>
  </si>
  <si>
    <t>Potassium</t>
  </si>
  <si>
    <t>Celkem za spotřební imunochemický materiál/rok</t>
  </si>
  <si>
    <t>Prealbumin</t>
  </si>
  <si>
    <t>Sodium</t>
  </si>
  <si>
    <t>Kalibrátory imunochemie</t>
  </si>
  <si>
    <t>Total Bilirubin</t>
  </si>
  <si>
    <t>AFP Calibrator Kit</t>
  </si>
  <si>
    <t>Total Protein</t>
  </si>
  <si>
    <t>B12 Calibrator Kit</t>
  </si>
  <si>
    <t>Transferrin</t>
  </si>
  <si>
    <t>Triglyceride</t>
  </si>
  <si>
    <t>CA 15-3 Calibrator Kit</t>
  </si>
  <si>
    <t>Uric Acid</t>
  </si>
  <si>
    <t>CEA Calibrator Kit</t>
  </si>
  <si>
    <t>Celkem za biochemické metody/rok</t>
  </si>
  <si>
    <t>Ferritin Calibrator Kit</t>
  </si>
  <si>
    <t>Folate Calibrator Kit</t>
  </si>
  <si>
    <t>Spotřební materiál biochemie</t>
  </si>
  <si>
    <t>Free PSA Calibrator Kit</t>
  </si>
  <si>
    <t>Alkaline Wash Solution</t>
  </si>
  <si>
    <t>Free T3 Calibrator Kit</t>
  </si>
  <si>
    <t>Detergent A</t>
  </si>
  <si>
    <t>Free T4 Calibrator Kit</t>
  </si>
  <si>
    <t>Maintenance Solutions</t>
  </si>
  <si>
    <t>FSH Calibrator Kit</t>
  </si>
  <si>
    <t>Acid Probe Wash</t>
  </si>
  <si>
    <t>Homocysteine Calibrator Kit</t>
  </si>
  <si>
    <t>Acid Wash Solution</t>
  </si>
  <si>
    <t>LH Calibrator Kit</t>
  </si>
  <si>
    <t>Detergent B</t>
  </si>
  <si>
    <t>Prolactin Calibrator Kit</t>
  </si>
  <si>
    <t>ICT Sample Diluent</t>
  </si>
  <si>
    <t>ICT Reference Solution</t>
  </si>
  <si>
    <t>Celkem za spotřební biochemický materiál/rok</t>
  </si>
  <si>
    <t>Total T3 Calibrator Kit</t>
  </si>
  <si>
    <t>Kalibrátory biochemie</t>
  </si>
  <si>
    <t>Total T4 Calibrator Kit</t>
  </si>
  <si>
    <t xml:space="preserve">CRP Vario Wide Range Calibrator Kit </t>
  </si>
  <si>
    <t>Testosterone Calibrator Kit</t>
  </si>
  <si>
    <t xml:space="preserve">Microalbumin Calibrator Kit </t>
  </si>
  <si>
    <t>Total PSA Calibrator Kit</t>
  </si>
  <si>
    <t xml:space="preserve">Myoglobin Calibrator  </t>
  </si>
  <si>
    <t>TSH Calibrator Kit</t>
  </si>
  <si>
    <t xml:space="preserve">Plasmaproteins Calibrator </t>
  </si>
  <si>
    <t>Celkem za imunochemické kalibrátory/rok</t>
  </si>
  <si>
    <t xml:space="preserve">Prealbumin Calibrator </t>
  </si>
  <si>
    <t xml:space="preserve">CK-MB Calibrator Kit </t>
  </si>
  <si>
    <t>Kontrola kvality</t>
  </si>
  <si>
    <t xml:space="preserve">Lipid Multiconstituent Calibrator Kit </t>
  </si>
  <si>
    <t>Multichem IA Plus</t>
  </si>
  <si>
    <t xml:space="preserve">Sentinel Clinical Chemistry Calibrator Kit </t>
  </si>
  <si>
    <t xml:space="preserve">TDM Multiconstituent Calibrator Kit </t>
  </si>
  <si>
    <t>Celkem za kontrolu kvality/rok</t>
  </si>
  <si>
    <t xml:space="preserve">Hemoglobin A1c Calibrator Kit </t>
  </si>
  <si>
    <t xml:space="preserve">Bilirubin Calibrator Kit </t>
  </si>
  <si>
    <t xml:space="preserve">Specific Proteins Multiconstituent Calibrator </t>
  </si>
  <si>
    <t xml:space="preserve">ICT Serum Calibrator Kit </t>
  </si>
  <si>
    <t xml:space="preserve">ICT Urine Calibrator Kit </t>
  </si>
  <si>
    <t xml:space="preserve">Multiconstituent Calibrator Kit </t>
  </si>
  <si>
    <t>Celkem za biochemické kalibrátory/rok</t>
  </si>
  <si>
    <t>Multichem S Plus Lv 1</t>
  </si>
  <si>
    <t>Multichem S Plus  Lv 2</t>
  </si>
  <si>
    <t>CELKEM ZA BIOCHEMII</t>
  </si>
  <si>
    <t>CELKEM ZA IMUNOCHEMII</t>
  </si>
  <si>
    <t>Celkem</t>
  </si>
  <si>
    <t xml:space="preserve">ALT </t>
  </si>
  <si>
    <t xml:space="preserve">AST </t>
  </si>
  <si>
    <t xml:space="preserve">CRP </t>
  </si>
  <si>
    <t>Myoglobin</t>
  </si>
  <si>
    <t>HDL cholesterol</t>
  </si>
  <si>
    <t xml:space="preserve">Urea </t>
  </si>
  <si>
    <t>Ammonia</t>
  </si>
  <si>
    <t>Albumin</t>
  </si>
  <si>
    <t>Intact PTH</t>
  </si>
  <si>
    <t>Total β-hCG</t>
  </si>
  <si>
    <t xml:space="preserve">CA 125 </t>
  </si>
  <si>
    <t>CA 19-9</t>
  </si>
  <si>
    <t>High Sensitivity Troponin-I</t>
  </si>
  <si>
    <t>PCT</t>
  </si>
  <si>
    <t>PCT Calibrator Kit</t>
  </si>
  <si>
    <t>CA 125 Calibrator Kit</t>
  </si>
  <si>
    <t>CA 19-9 Calibrator Kit</t>
  </si>
  <si>
    <t>High Calibrator Troponin-I</t>
  </si>
  <si>
    <t>Intact PTH Calibrator Kit</t>
  </si>
  <si>
    <t>Total β-hCG Calibrator Kit</t>
  </si>
  <si>
    <t>PCT Control Kit</t>
  </si>
  <si>
    <t xml:space="preserve">Creatinine -ENZYMATICKY </t>
  </si>
  <si>
    <t xml:space="preserve">LAKTÁT </t>
  </si>
  <si>
    <t>LIPASA</t>
  </si>
  <si>
    <t xml:space="preserve">Cuprum </t>
  </si>
  <si>
    <t xml:space="preserve">ALBUMIN LIKVOR </t>
  </si>
  <si>
    <t xml:space="preserve">TOTAL Protein LIKVOR </t>
  </si>
  <si>
    <t xml:space="preserve">TOTAL Protein URINE </t>
  </si>
  <si>
    <t xml:space="preserve">dle požadavků analyzátorů a dle výrobce </t>
  </si>
  <si>
    <t>POŽADOVÁN</t>
  </si>
  <si>
    <t xml:space="preserve">POŽADOVÁN neuvedeno </t>
  </si>
  <si>
    <t>Příloha č. 1e materiálu</t>
  </si>
  <si>
    <t>Příloha č. 5 ZD „Nemocnice Břeclav, p. o. - Dodávka reagencií včetně výpůjčky diagnostických prostředků“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</si>
</sst>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8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</fills>
  <borders count="31">
    <border>
      <left/>
      <right/>
      <top/>
      <bottom/>
      <diagonal/>
    </border>
    <border>
      <left style="thick"/>
      <right style="thick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ck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ck"/>
      <top style="medium"/>
      <bottom style="thin"/>
    </border>
    <border>
      <left style="medium"/>
      <right style="thin"/>
      <top style="double"/>
      <bottom style="thick"/>
    </border>
    <border>
      <left/>
      <right/>
      <top style="double"/>
      <bottom style="thick"/>
    </border>
    <border>
      <left/>
      <right style="thick"/>
      <top style="double"/>
      <bottom style="thick"/>
    </border>
    <border>
      <left/>
      <right style="thick"/>
      <top/>
      <bottom/>
    </border>
    <border>
      <left style="medium"/>
      <right style="thick"/>
      <top style="medium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ck"/>
      <right/>
      <top/>
      <bottom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thick"/>
      <bottom style="medium"/>
    </border>
    <border>
      <left/>
      <right/>
      <top style="thick"/>
      <bottom style="medium"/>
    </border>
    <border>
      <left/>
      <right style="thick"/>
      <top style="thick"/>
      <bottom style="medium"/>
    </border>
    <border>
      <left style="thick"/>
      <right/>
      <top style="thick"/>
      <bottom style="medium"/>
    </border>
    <border>
      <left style="thin"/>
      <right style="thin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Border="1"/>
    <xf numFmtId="0" fontId="0" fillId="0" borderId="1" xfId="0" applyBorder="1"/>
    <xf numFmtId="0" fontId="3" fillId="2" borderId="2" xfId="0" applyFont="1" applyFill="1" applyBorder="1"/>
    <xf numFmtId="0" fontId="3" fillId="3" borderId="3" xfId="0" applyFont="1" applyFill="1" applyBorder="1"/>
    <xf numFmtId="0" fontId="3" fillId="2" borderId="3" xfId="0" applyFont="1" applyFill="1" applyBorder="1"/>
    <xf numFmtId="0" fontId="3" fillId="2" borderId="4" xfId="0" applyFont="1" applyFill="1" applyBorder="1"/>
    <xf numFmtId="0" fontId="6" fillId="2" borderId="5" xfId="0" applyFont="1" applyFill="1" applyBorder="1"/>
    <xf numFmtId="0" fontId="6" fillId="0" borderId="6" xfId="0" applyFont="1" applyBorder="1"/>
    <xf numFmtId="44" fontId="6" fillId="3" borderId="6" xfId="20" applyFont="1" applyFill="1" applyBorder="1"/>
    <xf numFmtId="1" fontId="6" fillId="0" borderId="6" xfId="20" applyNumberFormat="1" applyFont="1" applyBorder="1"/>
    <xf numFmtId="44" fontId="6" fillId="0" borderId="7" xfId="20" applyFont="1" applyBorder="1"/>
    <xf numFmtId="1" fontId="6" fillId="0" borderId="6" xfId="0" applyNumberFormat="1" applyFont="1" applyBorder="1"/>
    <xf numFmtId="44" fontId="6" fillId="0" borderId="8" xfId="20" applyFont="1" applyBorder="1"/>
    <xf numFmtId="0" fontId="5" fillId="2" borderId="9" xfId="0" applyFont="1" applyFill="1" applyBorder="1"/>
    <xf numFmtId="0" fontId="7" fillId="2" borderId="10" xfId="0" applyFont="1" applyFill="1" applyBorder="1"/>
    <xf numFmtId="44" fontId="5" fillId="2" borderId="11" xfId="20" applyFont="1" applyFill="1" applyBorder="1"/>
    <xf numFmtId="0" fontId="0" fillId="0" borderId="12" xfId="0" applyBorder="1"/>
    <xf numFmtId="0" fontId="3" fillId="2" borderId="13" xfId="0" applyFont="1" applyFill="1" applyBorder="1"/>
    <xf numFmtId="0" fontId="6" fillId="2" borderId="14" xfId="0" applyFont="1" applyFill="1" applyBorder="1"/>
    <xf numFmtId="0" fontId="6" fillId="0" borderId="15" xfId="0" applyFont="1" applyBorder="1"/>
    <xf numFmtId="1" fontId="6" fillId="0" borderId="15" xfId="20" applyNumberFormat="1" applyFont="1" applyBorder="1"/>
    <xf numFmtId="44" fontId="6" fillId="0" borderId="6" xfId="20" applyFont="1" applyBorder="1"/>
    <xf numFmtId="0" fontId="0" fillId="0" borderId="16" xfId="0" applyBorder="1"/>
    <xf numFmtId="0" fontId="8" fillId="0" borderId="0" xfId="0" applyFont="1"/>
    <xf numFmtId="0" fontId="0" fillId="0" borderId="0" xfId="0" applyAlignment="1">
      <alignment horizontal="left"/>
    </xf>
    <xf numFmtId="0" fontId="9" fillId="4" borderId="0" xfId="0" applyFont="1" applyFill="1" applyBorder="1"/>
    <xf numFmtId="0" fontId="9" fillId="4" borderId="0" xfId="0" applyFont="1" applyFill="1"/>
    <xf numFmtId="44" fontId="9" fillId="4" borderId="0" xfId="0" applyNumberFormat="1" applyFont="1" applyFill="1"/>
    <xf numFmtId="0" fontId="10" fillId="5" borderId="17" xfId="0" applyFont="1" applyFill="1" applyBorder="1" applyAlignment="1">
      <alignment horizontal="left"/>
    </xf>
    <xf numFmtId="0" fontId="10" fillId="5" borderId="18" xfId="0" applyFont="1" applyFill="1" applyBorder="1" applyAlignment="1">
      <alignment horizontal="left"/>
    </xf>
    <xf numFmtId="44" fontId="10" fillId="5" borderId="19" xfId="0" applyNumberFormat="1" applyFont="1" applyFill="1" applyBorder="1" applyAlignment="1">
      <alignment horizontal="left"/>
    </xf>
    <xf numFmtId="0" fontId="6" fillId="5" borderId="5" xfId="0" applyFont="1" applyFill="1" applyBorder="1"/>
    <xf numFmtId="0" fontId="6" fillId="6" borderId="5" xfId="0" applyFont="1" applyFill="1" applyBorder="1"/>
    <xf numFmtId="0" fontId="11" fillId="6" borderId="6" xfId="0" applyFont="1" applyFill="1" applyBorder="1"/>
    <xf numFmtId="1" fontId="6" fillId="0" borderId="20" xfId="20" applyNumberFormat="1" applyFont="1" applyBorder="1"/>
    <xf numFmtId="0" fontId="6" fillId="5" borderId="21" xfId="0" applyFont="1" applyFill="1" applyBorder="1"/>
    <xf numFmtId="0" fontId="6" fillId="5" borderId="6" xfId="0" applyFont="1" applyFill="1" applyBorder="1"/>
    <xf numFmtId="0" fontId="11" fillId="5" borderId="6" xfId="0" applyFont="1" applyFill="1" applyBorder="1"/>
    <xf numFmtId="0" fontId="11" fillId="2" borderId="6" xfId="0" applyFont="1" applyFill="1" applyBorder="1"/>
    <xf numFmtId="0" fontId="9" fillId="6" borderId="20" xfId="0" applyFont="1" applyFill="1" applyBorder="1" applyAlignment="1">
      <alignment wrapText="1"/>
    </xf>
    <xf numFmtId="0" fontId="9" fillId="6" borderId="22" xfId="0" applyFont="1" applyFill="1" applyBorder="1" applyAlignment="1">
      <alignment wrapText="1"/>
    </xf>
    <xf numFmtId="0" fontId="9" fillId="6" borderId="23" xfId="0" applyFont="1" applyFill="1" applyBorder="1" applyAlignment="1">
      <alignment wrapText="1"/>
    </xf>
    <xf numFmtId="0" fontId="12" fillId="6" borderId="20" xfId="0" applyFont="1" applyFill="1" applyBorder="1" applyAlignment="1">
      <alignment wrapText="1"/>
    </xf>
    <xf numFmtId="0" fontId="12" fillId="6" borderId="23" xfId="0" applyFont="1" applyFill="1" applyBorder="1" applyAlignment="1">
      <alignment wrapText="1"/>
    </xf>
    <xf numFmtId="0" fontId="5" fillId="6" borderId="20" xfId="0" applyFont="1" applyFill="1" applyBorder="1" applyAlignment="1">
      <alignment wrapText="1"/>
    </xf>
    <xf numFmtId="0" fontId="5" fillId="6" borderId="22" xfId="0" applyFont="1" applyFill="1" applyBorder="1" applyAlignment="1">
      <alignment wrapText="1"/>
    </xf>
    <xf numFmtId="0" fontId="5" fillId="6" borderId="23" xfId="0" applyFont="1" applyFill="1" applyBorder="1" applyAlignment="1">
      <alignment wrapText="1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5" fillId="4" borderId="26" xfId="0" applyFont="1" applyFill="1" applyBorder="1" applyAlignment="1">
      <alignment horizontal="center"/>
    </xf>
    <xf numFmtId="0" fontId="5" fillId="4" borderId="27" xfId="0" applyFont="1" applyFill="1" applyBorder="1" applyAlignment="1">
      <alignment horizontal="center"/>
    </xf>
    <xf numFmtId="0" fontId="5" fillId="4" borderId="28" xfId="0" applyFont="1" applyFill="1" applyBorder="1" applyAlignment="1">
      <alignment horizontal="center"/>
    </xf>
    <xf numFmtId="0" fontId="5" fillId="4" borderId="29" xfId="0" applyFont="1" applyFill="1" applyBorder="1" applyAlignment="1">
      <alignment horizontal="center"/>
    </xf>
    <xf numFmtId="0" fontId="11" fillId="6" borderId="20" xfId="0" applyFont="1" applyFill="1" applyBorder="1" applyAlignment="1">
      <alignment wrapText="1"/>
    </xf>
    <xf numFmtId="0" fontId="11" fillId="6" borderId="22" xfId="0" applyFont="1" applyFill="1" applyBorder="1" applyAlignment="1">
      <alignment wrapText="1"/>
    </xf>
    <xf numFmtId="0" fontId="11" fillId="6" borderId="30" xfId="0" applyFont="1" applyFill="1" applyBorder="1" applyAlignment="1">
      <alignment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96"/>
  <sheetViews>
    <sheetView tabSelected="1" workbookViewId="0" topLeftCell="A1">
      <selection activeCell="C5" sqref="C5"/>
    </sheetView>
  </sheetViews>
  <sheetFormatPr defaultColWidth="9.140625" defaultRowHeight="15"/>
  <cols>
    <col min="1" max="1" width="50.57421875" style="0" bestFit="1" customWidth="1"/>
    <col min="2" max="2" width="17.00390625" style="0" bestFit="1" customWidth="1"/>
    <col min="3" max="3" width="19.57421875" style="0" bestFit="1" customWidth="1"/>
    <col min="4" max="4" width="24.140625" style="0" bestFit="1" customWidth="1"/>
    <col min="5" max="5" width="23.140625" style="0" bestFit="1" customWidth="1"/>
    <col min="7" max="7" width="40.00390625" style="0" bestFit="1" customWidth="1"/>
    <col min="8" max="8" width="15.8515625" style="0" bestFit="1" customWidth="1"/>
    <col min="9" max="9" width="20.00390625" style="0" bestFit="1" customWidth="1"/>
    <col min="10" max="10" width="24.140625" style="0" bestFit="1" customWidth="1"/>
    <col min="11" max="11" width="23.28125" style="0" bestFit="1" customWidth="1"/>
  </cols>
  <sheetData>
    <row r="1" spans="1:11" ht="24" thickBot="1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9"/>
    </row>
    <row r="2" spans="1:7" ht="15">
      <c r="A2" s="50" t="s">
        <v>158</v>
      </c>
      <c r="E2" s="1"/>
      <c r="F2" s="1"/>
      <c r="G2" s="1"/>
    </row>
    <row r="3" spans="1:10" ht="15">
      <c r="A3" s="51"/>
      <c r="E3" s="1"/>
      <c r="F3" s="1"/>
      <c r="G3" s="1"/>
      <c r="J3" t="s">
        <v>157</v>
      </c>
    </row>
    <row r="4" spans="1:7" ht="15">
      <c r="A4" s="51"/>
      <c r="E4" s="1"/>
      <c r="F4" s="1"/>
      <c r="G4" s="1"/>
    </row>
    <row r="5" spans="1:7" ht="15">
      <c r="A5" s="51"/>
      <c r="E5" s="1"/>
      <c r="F5" s="1"/>
      <c r="G5" s="1"/>
    </row>
    <row r="6" spans="1:7" ht="15.75" thickBot="1">
      <c r="A6" s="50"/>
      <c r="E6" s="1"/>
      <c r="F6" s="1"/>
      <c r="G6" s="1"/>
    </row>
    <row r="7" spans="1:11" ht="17.25" thickBot="1" thickTop="1">
      <c r="A7" s="52" t="s">
        <v>1</v>
      </c>
      <c r="B7" s="53"/>
      <c r="C7" s="53"/>
      <c r="D7" s="53"/>
      <c r="E7" s="54"/>
      <c r="F7" s="2"/>
      <c r="G7" s="55" t="s">
        <v>2</v>
      </c>
      <c r="H7" s="53"/>
      <c r="I7" s="53"/>
      <c r="J7" s="53"/>
      <c r="K7" s="54"/>
    </row>
    <row r="8" spans="1:11" ht="15.75" thickBot="1">
      <c r="A8" s="3" t="s">
        <v>3</v>
      </c>
      <c r="B8" s="3"/>
      <c r="C8" s="4" t="s">
        <v>4</v>
      </c>
      <c r="D8" s="5" t="s">
        <v>5</v>
      </c>
      <c r="E8" s="5" t="s">
        <v>6</v>
      </c>
      <c r="F8" s="2"/>
      <c r="G8" s="3" t="s">
        <v>3</v>
      </c>
      <c r="H8" s="3"/>
      <c r="I8" s="4" t="s">
        <v>4</v>
      </c>
      <c r="J8" s="5" t="s">
        <v>5</v>
      </c>
      <c r="K8" s="6" t="s">
        <v>6</v>
      </c>
    </row>
    <row r="9" spans="1:11" ht="15.75" thickBot="1">
      <c r="A9" s="7" t="s">
        <v>126</v>
      </c>
      <c r="B9" s="8"/>
      <c r="C9" s="9">
        <v>0</v>
      </c>
      <c r="D9" s="10">
        <v>40819.549999999996</v>
      </c>
      <c r="E9" s="11">
        <f>D9*C9</f>
        <v>0</v>
      </c>
      <c r="F9" s="2"/>
      <c r="G9" s="7" t="s">
        <v>7</v>
      </c>
      <c r="H9" s="8"/>
      <c r="I9" s="9">
        <v>0</v>
      </c>
      <c r="J9" s="12">
        <v>663.3000000000001</v>
      </c>
      <c r="K9" s="13">
        <f>J9*I9</f>
        <v>0</v>
      </c>
    </row>
    <row r="10" spans="1:11" ht="15.75" thickBot="1">
      <c r="A10" s="7" t="s">
        <v>133</v>
      </c>
      <c r="B10" s="8"/>
      <c r="C10" s="9">
        <v>0</v>
      </c>
      <c r="D10" s="10">
        <v>6463.4</v>
      </c>
      <c r="E10" s="11">
        <f aca="true" t="shared" si="0" ref="E10:E57">D10*C10</f>
        <v>0</v>
      </c>
      <c r="F10" s="2"/>
      <c r="G10" s="7" t="s">
        <v>8</v>
      </c>
      <c r="H10" s="8"/>
      <c r="I10" s="9">
        <v>0</v>
      </c>
      <c r="J10" s="12">
        <v>7804.8</v>
      </c>
      <c r="K10" s="13">
        <f aca="true" t="shared" si="1" ref="K10:K32">J10*I10</f>
        <v>0</v>
      </c>
    </row>
    <row r="11" spans="1:11" ht="15.75" thickBot="1">
      <c r="A11" s="7" t="s">
        <v>9</v>
      </c>
      <c r="B11" s="8"/>
      <c r="C11" s="9">
        <v>0</v>
      </c>
      <c r="D11" s="10">
        <v>9596.5</v>
      </c>
      <c r="E11" s="11">
        <f t="shared" si="0"/>
        <v>0</v>
      </c>
      <c r="F11" s="2"/>
      <c r="G11" s="7" t="s">
        <v>10</v>
      </c>
      <c r="H11" s="8"/>
      <c r="I11" s="9">
        <v>0</v>
      </c>
      <c r="J11" s="12">
        <v>8192.7</v>
      </c>
      <c r="K11" s="13">
        <f t="shared" si="1"/>
        <v>0</v>
      </c>
    </row>
    <row r="12" spans="1:11" ht="15.75" thickBot="1">
      <c r="A12" s="7" t="s">
        <v>132</v>
      </c>
      <c r="B12" s="8"/>
      <c r="C12" s="9">
        <v>0</v>
      </c>
      <c r="D12" s="10">
        <v>151.29999999999998</v>
      </c>
      <c r="E12" s="11">
        <f t="shared" si="0"/>
        <v>0</v>
      </c>
      <c r="F12" s="2"/>
      <c r="G12" s="7" t="s">
        <v>11</v>
      </c>
      <c r="H12" s="8"/>
      <c r="I12" s="9">
        <v>0</v>
      </c>
      <c r="J12" s="12">
        <v>180</v>
      </c>
      <c r="K12" s="13">
        <f t="shared" si="1"/>
        <v>0</v>
      </c>
    </row>
    <row r="13" spans="1:11" ht="15.75" thickBot="1">
      <c r="A13" s="7" t="s">
        <v>12</v>
      </c>
      <c r="B13" s="8"/>
      <c r="C13" s="9">
        <v>0</v>
      </c>
      <c r="D13" s="10">
        <v>8746.5</v>
      </c>
      <c r="E13" s="11">
        <f t="shared" si="0"/>
        <v>0</v>
      </c>
      <c r="F13" s="2"/>
      <c r="G13" s="7" t="s">
        <v>13</v>
      </c>
      <c r="H13" s="8"/>
      <c r="I13" s="9">
        <v>0</v>
      </c>
      <c r="J13" s="12">
        <v>180</v>
      </c>
      <c r="K13" s="13">
        <f t="shared" si="1"/>
        <v>0</v>
      </c>
    </row>
    <row r="14" spans="1:11" ht="15.75" thickBot="1">
      <c r="A14" s="7" t="s">
        <v>127</v>
      </c>
      <c r="B14" s="8"/>
      <c r="C14" s="9">
        <v>0</v>
      </c>
      <c r="D14" s="10">
        <v>40106.4</v>
      </c>
      <c r="E14" s="11">
        <f t="shared" si="0"/>
        <v>0</v>
      </c>
      <c r="F14" s="2"/>
      <c r="G14" s="7" t="s">
        <v>14</v>
      </c>
      <c r="H14" s="8"/>
      <c r="I14" s="9">
        <v>0</v>
      </c>
      <c r="J14" s="12">
        <v>450</v>
      </c>
      <c r="K14" s="13">
        <f t="shared" si="1"/>
        <v>0</v>
      </c>
    </row>
    <row r="15" spans="1:11" ht="15.75" thickBot="1">
      <c r="A15" s="7" t="s">
        <v>15</v>
      </c>
      <c r="B15" s="8"/>
      <c r="C15" s="9">
        <v>0</v>
      </c>
      <c r="D15" s="10">
        <v>10889.35</v>
      </c>
      <c r="E15" s="11">
        <f t="shared" si="0"/>
        <v>0</v>
      </c>
      <c r="F15" s="2"/>
      <c r="G15" s="7" t="s">
        <v>16</v>
      </c>
      <c r="H15" s="8"/>
      <c r="I15" s="9">
        <v>0</v>
      </c>
      <c r="J15" s="12">
        <v>3081.6</v>
      </c>
      <c r="K15" s="13">
        <f t="shared" si="1"/>
        <v>0</v>
      </c>
    </row>
    <row r="16" spans="1:11" ht="15.75" thickBot="1">
      <c r="A16" s="7" t="s">
        <v>17</v>
      </c>
      <c r="B16" s="8"/>
      <c r="C16" s="9">
        <v>0</v>
      </c>
      <c r="D16" s="10">
        <v>26.349999999999998</v>
      </c>
      <c r="E16" s="11">
        <f t="shared" si="0"/>
        <v>0</v>
      </c>
      <c r="F16" s="2"/>
      <c r="G16" s="7" t="s">
        <v>18</v>
      </c>
      <c r="H16" s="8"/>
      <c r="I16" s="9">
        <v>0</v>
      </c>
      <c r="J16" s="12">
        <v>2526.3</v>
      </c>
      <c r="K16" s="13">
        <f t="shared" si="1"/>
        <v>0</v>
      </c>
    </row>
    <row r="17" spans="1:11" ht="15.75" thickBot="1">
      <c r="A17" s="7" t="s">
        <v>19</v>
      </c>
      <c r="B17" s="8"/>
      <c r="C17" s="9">
        <v>0</v>
      </c>
      <c r="D17" s="10">
        <v>26748.649999999998</v>
      </c>
      <c r="E17" s="11">
        <f t="shared" si="0"/>
        <v>0</v>
      </c>
      <c r="F17" s="2"/>
      <c r="G17" s="7" t="s">
        <v>134</v>
      </c>
      <c r="H17" s="8"/>
      <c r="I17" s="9">
        <v>0</v>
      </c>
      <c r="J17" s="12">
        <v>405.90000000000003</v>
      </c>
      <c r="K17" s="13">
        <f t="shared" si="1"/>
        <v>0</v>
      </c>
    </row>
    <row r="18" spans="1:11" ht="15.75" thickBot="1">
      <c r="A18" s="7" t="s">
        <v>20</v>
      </c>
      <c r="B18" s="8"/>
      <c r="C18" s="9">
        <v>0</v>
      </c>
      <c r="D18" s="10">
        <v>13597.449999999999</v>
      </c>
      <c r="E18" s="11">
        <f t="shared" si="0"/>
        <v>0</v>
      </c>
      <c r="F18" s="2"/>
      <c r="G18" s="7" t="s">
        <v>21</v>
      </c>
      <c r="H18" s="8"/>
      <c r="I18" s="9">
        <v>0</v>
      </c>
      <c r="J18" s="12">
        <v>1727.1000000000001</v>
      </c>
      <c r="K18" s="13">
        <f t="shared" si="1"/>
        <v>0</v>
      </c>
    </row>
    <row r="19" spans="1:11" ht="15.75" thickBot="1">
      <c r="A19" s="7" t="s">
        <v>22</v>
      </c>
      <c r="B19" s="8"/>
      <c r="C19" s="9">
        <v>0</v>
      </c>
      <c r="D19" s="10">
        <v>462.4</v>
      </c>
      <c r="E19" s="11">
        <f t="shared" si="0"/>
        <v>0</v>
      </c>
      <c r="F19" s="2"/>
      <c r="G19" s="7" t="s">
        <v>23</v>
      </c>
      <c r="H19" s="8"/>
      <c r="I19" s="9">
        <v>0</v>
      </c>
      <c r="J19" s="12">
        <v>640.8000000000001</v>
      </c>
      <c r="K19" s="13">
        <f t="shared" si="1"/>
        <v>0</v>
      </c>
    </row>
    <row r="20" spans="1:11" ht="15.75" thickBot="1">
      <c r="A20" s="7" t="s">
        <v>24</v>
      </c>
      <c r="B20" s="8"/>
      <c r="C20" s="9">
        <v>0</v>
      </c>
      <c r="D20" s="10">
        <v>4535.599999999999</v>
      </c>
      <c r="E20" s="11">
        <f t="shared" si="0"/>
        <v>0</v>
      </c>
      <c r="F20" s="2"/>
      <c r="G20" s="7" t="s">
        <v>25</v>
      </c>
      <c r="H20" s="8"/>
      <c r="I20" s="9">
        <v>0</v>
      </c>
      <c r="J20" s="12">
        <v>180</v>
      </c>
      <c r="K20" s="13">
        <f t="shared" si="1"/>
        <v>0</v>
      </c>
    </row>
    <row r="21" spans="1:11" ht="15.75" thickBot="1">
      <c r="A21" s="7" t="s">
        <v>26</v>
      </c>
      <c r="B21" s="8"/>
      <c r="C21" s="9">
        <v>0</v>
      </c>
      <c r="D21" s="10">
        <v>158.1</v>
      </c>
      <c r="E21" s="11">
        <f t="shared" si="0"/>
        <v>0</v>
      </c>
      <c r="F21" s="2"/>
      <c r="G21" s="7" t="s">
        <v>135</v>
      </c>
      <c r="H21" s="8"/>
      <c r="I21" s="9">
        <v>0</v>
      </c>
      <c r="J21" s="12">
        <v>604.8000000000001</v>
      </c>
      <c r="K21" s="13">
        <f t="shared" si="1"/>
        <v>0</v>
      </c>
    </row>
    <row r="22" spans="1:11" ht="15.75" thickBot="1">
      <c r="A22" s="7" t="s">
        <v>27</v>
      </c>
      <c r="B22" s="8"/>
      <c r="C22" s="9">
        <v>0</v>
      </c>
      <c r="D22" s="10">
        <v>158.95</v>
      </c>
      <c r="E22" s="11">
        <f t="shared" si="0"/>
        <v>0</v>
      </c>
      <c r="F22" s="2"/>
      <c r="G22" s="7" t="s">
        <v>28</v>
      </c>
      <c r="H22" s="8"/>
      <c r="I22" s="9">
        <v>0</v>
      </c>
      <c r="J22" s="12">
        <v>1222.2</v>
      </c>
      <c r="K22" s="13">
        <f t="shared" si="1"/>
        <v>0</v>
      </c>
    </row>
    <row r="23" spans="1:11" ht="15.75" thickBot="1">
      <c r="A23" s="7" t="s">
        <v>29</v>
      </c>
      <c r="B23" s="8"/>
      <c r="C23" s="9">
        <v>0</v>
      </c>
      <c r="D23" s="10">
        <v>8674.25</v>
      </c>
      <c r="E23" s="11">
        <f t="shared" si="0"/>
        <v>0</v>
      </c>
      <c r="F23" s="2"/>
      <c r="G23" s="7" t="s">
        <v>30</v>
      </c>
      <c r="H23" s="8"/>
      <c r="I23" s="9">
        <v>0</v>
      </c>
      <c r="J23" s="12">
        <v>1223.1000000000001</v>
      </c>
      <c r="K23" s="13">
        <f t="shared" si="1"/>
        <v>0</v>
      </c>
    </row>
    <row r="24" spans="1:11" ht="15.75" thickBot="1">
      <c r="A24" s="32" t="s">
        <v>147</v>
      </c>
      <c r="B24" s="37" t="s">
        <v>155</v>
      </c>
      <c r="C24" s="9">
        <v>0</v>
      </c>
      <c r="D24" s="10">
        <v>57859.5</v>
      </c>
      <c r="E24" s="11">
        <f t="shared" si="0"/>
        <v>0</v>
      </c>
      <c r="F24" s="2"/>
      <c r="G24" s="7" t="s">
        <v>31</v>
      </c>
      <c r="H24" s="8"/>
      <c r="I24" s="9">
        <v>0</v>
      </c>
      <c r="J24" s="12">
        <v>318.6</v>
      </c>
      <c r="K24" s="13">
        <f t="shared" si="1"/>
        <v>0</v>
      </c>
    </row>
    <row r="25" spans="1:11" ht="15.75" thickBot="1">
      <c r="A25" s="7" t="s">
        <v>128</v>
      </c>
      <c r="B25" s="8"/>
      <c r="C25" s="9">
        <v>0</v>
      </c>
      <c r="D25" s="10">
        <v>32725</v>
      </c>
      <c r="E25" s="11">
        <f t="shared" si="0"/>
        <v>0</v>
      </c>
      <c r="F25" s="2"/>
      <c r="G25" s="7" t="s">
        <v>32</v>
      </c>
      <c r="H25" s="8"/>
      <c r="I25" s="9">
        <v>0</v>
      </c>
      <c r="J25" s="12">
        <v>180</v>
      </c>
      <c r="K25" s="13">
        <f t="shared" si="1"/>
        <v>0</v>
      </c>
    </row>
    <row r="26" spans="1:11" ht="15.75" thickBot="1">
      <c r="A26" s="7" t="s">
        <v>33</v>
      </c>
      <c r="B26" s="8"/>
      <c r="C26" s="9">
        <v>0</v>
      </c>
      <c r="D26" s="10">
        <v>285.59999999999997</v>
      </c>
      <c r="E26" s="11">
        <f t="shared" si="0"/>
        <v>0</v>
      </c>
      <c r="F26" s="2"/>
      <c r="G26" s="7" t="s">
        <v>136</v>
      </c>
      <c r="H26" s="8"/>
      <c r="I26" s="9">
        <v>0</v>
      </c>
      <c r="J26" s="12">
        <v>816.3000000000001</v>
      </c>
      <c r="K26" s="13">
        <f t="shared" si="1"/>
        <v>0</v>
      </c>
    </row>
    <row r="27" spans="1:11" ht="15.75" thickBot="1">
      <c r="A27" s="7" t="s">
        <v>34</v>
      </c>
      <c r="B27" s="8"/>
      <c r="C27" s="9">
        <v>0</v>
      </c>
      <c r="D27" s="10">
        <v>989.4</v>
      </c>
      <c r="E27" s="11">
        <f t="shared" si="0"/>
        <v>0</v>
      </c>
      <c r="F27" s="2"/>
      <c r="G27" s="7" t="s">
        <v>35</v>
      </c>
      <c r="H27" s="8"/>
      <c r="I27" s="9">
        <v>0</v>
      </c>
      <c r="J27" s="12">
        <v>816.3000000000001</v>
      </c>
      <c r="K27" s="13">
        <f t="shared" si="1"/>
        <v>0</v>
      </c>
    </row>
    <row r="28" spans="1:11" ht="15.75" thickBot="1">
      <c r="A28" s="7" t="s">
        <v>36</v>
      </c>
      <c r="B28" s="8"/>
      <c r="C28" s="9">
        <v>0</v>
      </c>
      <c r="D28" s="10">
        <v>8059.7</v>
      </c>
      <c r="E28" s="11">
        <f t="shared" si="0"/>
        <v>0</v>
      </c>
      <c r="F28" s="2"/>
      <c r="G28" s="7" t="s">
        <v>137</v>
      </c>
      <c r="H28" s="8"/>
      <c r="I28" s="9">
        <v>0</v>
      </c>
      <c r="J28" s="12">
        <v>816.3000000000001</v>
      </c>
      <c r="K28" s="13">
        <f t="shared" si="1"/>
        <v>0</v>
      </c>
    </row>
    <row r="29" spans="1:11" ht="15.75" thickBot="1">
      <c r="A29" s="7" t="s">
        <v>37</v>
      </c>
      <c r="B29" s="8"/>
      <c r="C29" s="9">
        <v>0</v>
      </c>
      <c r="D29" s="10">
        <v>12005.4</v>
      </c>
      <c r="E29" s="11">
        <f t="shared" si="0"/>
        <v>0</v>
      </c>
      <c r="F29" s="2"/>
      <c r="G29" s="7" t="s">
        <v>38</v>
      </c>
      <c r="H29" s="8"/>
      <c r="I29" s="9">
        <v>0</v>
      </c>
      <c r="J29" s="12">
        <v>180</v>
      </c>
      <c r="K29" s="13">
        <f t="shared" si="1"/>
        <v>0</v>
      </c>
    </row>
    <row r="30" spans="1:11" ht="15.75" thickBot="1">
      <c r="A30" s="7" t="s">
        <v>39</v>
      </c>
      <c r="B30" s="8"/>
      <c r="C30" s="9">
        <v>0</v>
      </c>
      <c r="D30" s="10">
        <v>64408.75</v>
      </c>
      <c r="E30" s="11">
        <f t="shared" si="0"/>
        <v>0</v>
      </c>
      <c r="F30" s="2"/>
      <c r="G30" s="7" t="s">
        <v>138</v>
      </c>
      <c r="H30" s="8"/>
      <c r="I30" s="9">
        <v>0</v>
      </c>
      <c r="J30" s="12">
        <v>2899.8</v>
      </c>
      <c r="K30" s="13">
        <f t="shared" si="1"/>
        <v>0</v>
      </c>
    </row>
    <row r="31" spans="1:11" ht="15.75" thickBot="1">
      <c r="A31" s="33"/>
      <c r="B31" s="34"/>
      <c r="C31" s="9"/>
      <c r="D31" s="10"/>
      <c r="E31" s="11"/>
      <c r="F31" s="2"/>
      <c r="G31" s="7" t="s">
        <v>40</v>
      </c>
      <c r="H31" s="8"/>
      <c r="I31" s="9">
        <v>0</v>
      </c>
      <c r="J31" s="12">
        <v>124.2</v>
      </c>
      <c r="K31" s="13">
        <f t="shared" si="1"/>
        <v>0</v>
      </c>
    </row>
    <row r="32" spans="1:11" ht="15.75" thickBot="1">
      <c r="A32" s="7" t="s">
        <v>41</v>
      </c>
      <c r="B32" s="8"/>
      <c r="C32" s="9">
        <v>0</v>
      </c>
      <c r="D32" s="10">
        <v>504.05</v>
      </c>
      <c r="E32" s="11">
        <f t="shared" si="0"/>
        <v>0</v>
      </c>
      <c r="F32" s="2"/>
      <c r="G32" s="7" t="s">
        <v>139</v>
      </c>
      <c r="H32" s="39"/>
      <c r="I32" s="9">
        <v>0</v>
      </c>
      <c r="J32" s="12">
        <v>1255.5</v>
      </c>
      <c r="K32" s="13">
        <f t="shared" si="1"/>
        <v>0</v>
      </c>
    </row>
    <row r="33" spans="1:11" ht="17.25" thickBot="1" thickTop="1">
      <c r="A33" s="7" t="s">
        <v>42</v>
      </c>
      <c r="B33" s="8"/>
      <c r="C33" s="9">
        <v>0</v>
      </c>
      <c r="D33" s="10">
        <v>889.1</v>
      </c>
      <c r="E33" s="11">
        <f t="shared" si="0"/>
        <v>0</v>
      </c>
      <c r="F33" s="2"/>
      <c r="G33" s="14" t="s">
        <v>43</v>
      </c>
      <c r="H33" s="15"/>
      <c r="I33" s="15"/>
      <c r="J33" s="15"/>
      <c r="K33" s="16">
        <f>SUM(K9:K32)</f>
        <v>0</v>
      </c>
    </row>
    <row r="34" spans="1:11" ht="16.5" thickBot="1" thickTop="1">
      <c r="A34" s="7" t="s">
        <v>44</v>
      </c>
      <c r="B34" s="8"/>
      <c r="C34" s="9">
        <v>0</v>
      </c>
      <c r="D34" s="10">
        <v>667.25</v>
      </c>
      <c r="E34" s="11">
        <f t="shared" si="0"/>
        <v>0</v>
      </c>
      <c r="F34" s="2"/>
      <c r="G34" s="1"/>
      <c r="H34" s="1"/>
      <c r="I34" s="1"/>
      <c r="J34" s="1"/>
      <c r="K34" s="17"/>
    </row>
    <row r="35" spans="1:11" ht="15.75" thickBot="1">
      <c r="A35" s="7" t="s">
        <v>45</v>
      </c>
      <c r="B35" s="8"/>
      <c r="C35" s="9">
        <v>0</v>
      </c>
      <c r="D35" s="10">
        <v>2993.7</v>
      </c>
      <c r="E35" s="11">
        <f t="shared" si="0"/>
        <v>0</v>
      </c>
      <c r="F35" s="2"/>
      <c r="G35" s="3" t="s">
        <v>46</v>
      </c>
      <c r="H35" s="3"/>
      <c r="I35" s="3" t="s">
        <v>47</v>
      </c>
      <c r="J35" s="3" t="s">
        <v>48</v>
      </c>
      <c r="K35" s="18" t="s">
        <v>49</v>
      </c>
    </row>
    <row r="36" spans="1:11" ht="15.75" thickBot="1">
      <c r="A36" s="33"/>
      <c r="B36" s="34"/>
      <c r="C36" s="9"/>
      <c r="D36" s="10"/>
      <c r="E36" s="11"/>
      <c r="F36" s="2"/>
      <c r="G36" s="33" t="s">
        <v>50</v>
      </c>
      <c r="H36" s="56" t="s">
        <v>154</v>
      </c>
      <c r="I36" s="9">
        <v>0</v>
      </c>
      <c r="J36" s="8">
        <v>1</v>
      </c>
      <c r="K36" s="13">
        <f aca="true" t="shared" si="2" ref="K36:K42">J36*I36</f>
        <v>0</v>
      </c>
    </row>
    <row r="37" spans="1:11" ht="15.75" thickBot="1">
      <c r="A37" s="7" t="s">
        <v>51</v>
      </c>
      <c r="B37" s="8"/>
      <c r="C37" s="9">
        <v>0</v>
      </c>
      <c r="D37" s="10">
        <v>2443.75</v>
      </c>
      <c r="E37" s="11">
        <f t="shared" si="0"/>
        <v>0</v>
      </c>
      <c r="F37" s="2"/>
      <c r="G37" s="33" t="s">
        <v>52</v>
      </c>
      <c r="H37" s="57"/>
      <c r="I37" s="9">
        <v>0</v>
      </c>
      <c r="J37" s="8">
        <v>2</v>
      </c>
      <c r="K37" s="13">
        <f t="shared" si="2"/>
        <v>0</v>
      </c>
    </row>
    <row r="38" spans="1:11" ht="15.75" thickBot="1">
      <c r="A38" s="32" t="s">
        <v>148</v>
      </c>
      <c r="B38" s="38" t="s">
        <v>155</v>
      </c>
      <c r="C38" s="9">
        <v>0</v>
      </c>
      <c r="D38" s="10">
        <v>2301.7999999999997</v>
      </c>
      <c r="E38" s="11">
        <f t="shared" si="0"/>
        <v>0</v>
      </c>
      <c r="F38" s="2"/>
      <c r="G38" s="33" t="s">
        <v>53</v>
      </c>
      <c r="H38" s="57"/>
      <c r="I38" s="9">
        <v>0</v>
      </c>
      <c r="J38" s="8">
        <v>4</v>
      </c>
      <c r="K38" s="13">
        <f t="shared" si="2"/>
        <v>0</v>
      </c>
    </row>
    <row r="39" spans="1:11" ht="15.75" thickBot="1">
      <c r="A39" s="7" t="s">
        <v>54</v>
      </c>
      <c r="B39" s="8"/>
      <c r="C39" s="9">
        <v>0</v>
      </c>
      <c r="D39" s="10">
        <v>1416.1</v>
      </c>
      <c r="E39" s="11">
        <f t="shared" si="0"/>
        <v>0</v>
      </c>
      <c r="F39" s="2"/>
      <c r="G39" s="33" t="s">
        <v>55</v>
      </c>
      <c r="H39" s="57"/>
      <c r="I39" s="9">
        <v>0</v>
      </c>
      <c r="J39" s="8">
        <v>7</v>
      </c>
      <c r="K39" s="13">
        <f t="shared" si="2"/>
        <v>0</v>
      </c>
    </row>
    <row r="40" spans="1:11" ht="15.75" thickBot="1">
      <c r="A40" s="7" t="s">
        <v>56</v>
      </c>
      <c r="B40" s="8"/>
      <c r="C40" s="9">
        <v>0</v>
      </c>
      <c r="D40" s="10">
        <v>1760.35</v>
      </c>
      <c r="E40" s="11">
        <f t="shared" si="0"/>
        <v>0</v>
      </c>
      <c r="F40" s="2"/>
      <c r="G40" s="33" t="s">
        <v>57</v>
      </c>
      <c r="H40" s="57"/>
      <c r="I40" s="9">
        <v>0</v>
      </c>
      <c r="J40" s="8">
        <v>10</v>
      </c>
      <c r="K40" s="13">
        <f t="shared" si="2"/>
        <v>0</v>
      </c>
    </row>
    <row r="41" spans="1:11" ht="15.75" thickBot="1">
      <c r="A41" s="7" t="s">
        <v>129</v>
      </c>
      <c r="B41" s="8"/>
      <c r="C41" s="9">
        <v>0</v>
      </c>
      <c r="D41" s="10">
        <v>318.75</v>
      </c>
      <c r="E41" s="11">
        <f t="shared" si="0"/>
        <v>0</v>
      </c>
      <c r="F41" s="2"/>
      <c r="G41" s="33" t="s">
        <v>58</v>
      </c>
      <c r="H41" s="58"/>
      <c r="I41" s="9">
        <v>0</v>
      </c>
      <c r="J41" s="8">
        <v>11</v>
      </c>
      <c r="K41" s="13">
        <f t="shared" si="2"/>
        <v>0</v>
      </c>
    </row>
    <row r="42" spans="1:11" ht="15.75" thickBot="1">
      <c r="A42" s="7" t="s">
        <v>59</v>
      </c>
      <c r="B42" s="8"/>
      <c r="C42" s="9">
        <v>0</v>
      </c>
      <c r="D42" s="10">
        <v>5686.5</v>
      </c>
      <c r="E42" s="11">
        <f t="shared" si="0"/>
        <v>0</v>
      </c>
      <c r="F42" s="2"/>
      <c r="G42" s="7" t="s">
        <v>60</v>
      </c>
      <c r="H42" s="8"/>
      <c r="I42" s="9">
        <v>0</v>
      </c>
      <c r="J42" s="8">
        <v>20</v>
      </c>
      <c r="K42" s="13">
        <f t="shared" si="2"/>
        <v>0</v>
      </c>
    </row>
    <row r="43" spans="1:11" ht="17.25" thickBot="1" thickTop="1">
      <c r="A43" s="7" t="s">
        <v>61</v>
      </c>
      <c r="B43" s="8"/>
      <c r="C43" s="9">
        <v>0</v>
      </c>
      <c r="D43" s="10">
        <v>54411.9</v>
      </c>
      <c r="E43" s="11">
        <f t="shared" si="0"/>
        <v>0</v>
      </c>
      <c r="F43" s="2"/>
      <c r="G43" s="14" t="s">
        <v>62</v>
      </c>
      <c r="H43" s="15"/>
      <c r="I43" s="15"/>
      <c r="J43" s="15"/>
      <c r="K43" s="16">
        <f>SUM(K36:K42)</f>
        <v>0</v>
      </c>
    </row>
    <row r="44" spans="1:11" ht="16.5" thickBot="1" thickTop="1">
      <c r="A44" s="7" t="s">
        <v>63</v>
      </c>
      <c r="B44" s="8"/>
      <c r="C44" s="9">
        <v>0</v>
      </c>
      <c r="D44" s="10">
        <v>57.8</v>
      </c>
      <c r="E44" s="11">
        <f t="shared" si="0"/>
        <v>0</v>
      </c>
      <c r="F44" s="2"/>
      <c r="G44" s="1"/>
      <c r="H44" s="1"/>
      <c r="I44" s="1"/>
      <c r="J44" s="1"/>
      <c r="K44" s="17"/>
    </row>
    <row r="45" spans="1:11" ht="15.75" thickBot="1">
      <c r="A45" s="7" t="s">
        <v>64</v>
      </c>
      <c r="B45" s="8"/>
      <c r="C45" s="9">
        <v>0</v>
      </c>
      <c r="D45" s="10">
        <v>50862.299999999996</v>
      </c>
      <c r="E45" s="11">
        <f t="shared" si="0"/>
        <v>0</v>
      </c>
      <c r="F45" s="2"/>
      <c r="G45" s="3" t="s">
        <v>65</v>
      </c>
      <c r="H45" s="3"/>
      <c r="I45" s="3" t="s">
        <v>47</v>
      </c>
      <c r="J45" s="3" t="s">
        <v>48</v>
      </c>
      <c r="K45" s="18" t="s">
        <v>49</v>
      </c>
    </row>
    <row r="46" spans="1:11" ht="15.75" thickBot="1">
      <c r="A46" s="7" t="s">
        <v>66</v>
      </c>
      <c r="B46" s="8"/>
      <c r="C46" s="9">
        <v>0</v>
      </c>
      <c r="D46" s="10">
        <v>36590.799999999996</v>
      </c>
      <c r="E46" s="11">
        <f t="shared" si="0"/>
        <v>0</v>
      </c>
      <c r="F46" s="2"/>
      <c r="G46" s="33" t="s">
        <v>67</v>
      </c>
      <c r="H46" s="45" t="s">
        <v>154</v>
      </c>
      <c r="I46" s="9">
        <v>0</v>
      </c>
      <c r="J46" s="8">
        <v>1</v>
      </c>
      <c r="K46" s="13">
        <f aca="true" t="shared" si="3" ref="K46:K74">J46*I46</f>
        <v>0</v>
      </c>
    </row>
    <row r="47" spans="1:11" ht="15.75" thickBot="1">
      <c r="A47" s="7" t="s">
        <v>68</v>
      </c>
      <c r="B47" s="8"/>
      <c r="C47" s="9">
        <v>0</v>
      </c>
      <c r="D47" s="10">
        <v>7589.65</v>
      </c>
      <c r="E47" s="11">
        <f t="shared" si="0"/>
        <v>0</v>
      </c>
      <c r="F47" s="2"/>
      <c r="G47" s="33" t="s">
        <v>69</v>
      </c>
      <c r="H47" s="46"/>
      <c r="I47" s="9">
        <v>0</v>
      </c>
      <c r="J47" s="8">
        <v>1</v>
      </c>
      <c r="K47" s="13">
        <f t="shared" si="3"/>
        <v>0</v>
      </c>
    </row>
    <row r="48" spans="1:11" ht="15.75" thickBot="1">
      <c r="A48" s="7" t="s">
        <v>70</v>
      </c>
      <c r="B48" s="8"/>
      <c r="C48" s="9">
        <v>0</v>
      </c>
      <c r="D48" s="10">
        <v>627.3</v>
      </c>
      <c r="E48" s="11">
        <f t="shared" si="0"/>
        <v>0</v>
      </c>
      <c r="F48" s="2"/>
      <c r="G48" s="33" t="s">
        <v>140</v>
      </c>
      <c r="H48" s="46"/>
      <c r="I48" s="9">
        <v>0</v>
      </c>
      <c r="J48" s="8">
        <v>1</v>
      </c>
      <c r="K48" s="13">
        <f t="shared" si="3"/>
        <v>0</v>
      </c>
    </row>
    <row r="49" spans="1:11" ht="15.75" thickBot="1">
      <c r="A49" s="7" t="s">
        <v>71</v>
      </c>
      <c r="B49" s="8"/>
      <c r="C49" s="9">
        <v>0</v>
      </c>
      <c r="D49" s="10">
        <v>12216.199999999999</v>
      </c>
      <c r="E49" s="11">
        <f t="shared" si="0"/>
        <v>0</v>
      </c>
      <c r="F49" s="2"/>
      <c r="G49" s="33" t="s">
        <v>141</v>
      </c>
      <c r="H49" s="46"/>
      <c r="I49" s="9">
        <v>0</v>
      </c>
      <c r="J49" s="8">
        <v>1</v>
      </c>
      <c r="K49" s="13">
        <f t="shared" si="3"/>
        <v>0</v>
      </c>
    </row>
    <row r="50" spans="1:11" ht="15.75" thickBot="1">
      <c r="A50" s="7" t="s">
        <v>130</v>
      </c>
      <c r="B50" s="8"/>
      <c r="C50" s="9">
        <v>0</v>
      </c>
      <c r="D50" s="10">
        <v>8304.5</v>
      </c>
      <c r="E50" s="11">
        <f t="shared" si="0"/>
        <v>0</v>
      </c>
      <c r="F50" s="2"/>
      <c r="G50" s="33" t="s">
        <v>72</v>
      </c>
      <c r="H50" s="46"/>
      <c r="I50" s="9">
        <v>0</v>
      </c>
      <c r="J50" s="8">
        <v>1</v>
      </c>
      <c r="K50" s="13">
        <f t="shared" si="3"/>
        <v>0</v>
      </c>
    </row>
    <row r="51" spans="1:11" ht="15.75" thickBot="1">
      <c r="A51" s="7" t="s">
        <v>131</v>
      </c>
      <c r="B51" s="8"/>
      <c r="C51" s="9">
        <v>0</v>
      </c>
      <c r="D51" s="10">
        <v>41270.9</v>
      </c>
      <c r="E51" s="11">
        <f t="shared" si="0"/>
        <v>0</v>
      </c>
      <c r="F51" s="2"/>
      <c r="G51" s="33" t="s">
        <v>142</v>
      </c>
      <c r="H51" s="46"/>
      <c r="I51" s="9">
        <v>0</v>
      </c>
      <c r="J51" s="8">
        <v>1</v>
      </c>
      <c r="K51" s="13">
        <f t="shared" si="3"/>
        <v>0</v>
      </c>
    </row>
    <row r="52" spans="1:11" ht="15.75" thickBot="1">
      <c r="A52" s="36" t="s">
        <v>149</v>
      </c>
      <c r="B52" s="38" t="s">
        <v>156</v>
      </c>
      <c r="C52" s="9"/>
      <c r="D52" s="35"/>
      <c r="E52" s="11"/>
      <c r="F52" s="2"/>
      <c r="G52" s="33"/>
      <c r="H52" s="46"/>
      <c r="I52" s="9"/>
      <c r="J52" s="8"/>
      <c r="K52" s="13"/>
    </row>
    <row r="53" spans="1:11" ht="15.75" thickBot="1">
      <c r="A53" s="36" t="s">
        <v>150</v>
      </c>
      <c r="B53" s="38" t="s">
        <v>156</v>
      </c>
      <c r="C53" s="9"/>
      <c r="D53" s="35"/>
      <c r="E53" s="11"/>
      <c r="F53" s="2"/>
      <c r="G53" s="33"/>
      <c r="H53" s="46"/>
      <c r="I53" s="9"/>
      <c r="J53" s="8"/>
      <c r="K53" s="13"/>
    </row>
    <row r="54" spans="1:11" ht="15.75" thickBot="1">
      <c r="A54" s="36" t="s">
        <v>151</v>
      </c>
      <c r="B54" s="38" t="s">
        <v>156</v>
      </c>
      <c r="C54" s="9"/>
      <c r="D54" s="35"/>
      <c r="E54" s="11"/>
      <c r="F54" s="2"/>
      <c r="G54" s="33"/>
      <c r="H54" s="46"/>
      <c r="I54" s="9"/>
      <c r="J54" s="8"/>
      <c r="K54" s="13"/>
    </row>
    <row r="55" spans="1:11" ht="15.75" thickBot="1">
      <c r="A55" s="36" t="s">
        <v>152</v>
      </c>
      <c r="B55" s="38" t="s">
        <v>156</v>
      </c>
      <c r="C55" s="9"/>
      <c r="D55" s="35"/>
      <c r="E55" s="11"/>
      <c r="F55" s="2"/>
      <c r="G55" s="33"/>
      <c r="H55" s="46"/>
      <c r="I55" s="9"/>
      <c r="J55" s="8"/>
      <c r="K55" s="13"/>
    </row>
    <row r="56" spans="1:11" ht="15.75" thickBot="1">
      <c r="A56" s="36" t="s">
        <v>153</v>
      </c>
      <c r="B56" s="38" t="s">
        <v>156</v>
      </c>
      <c r="C56" s="9"/>
      <c r="D56" s="35"/>
      <c r="E56" s="11"/>
      <c r="F56" s="2"/>
      <c r="G56" s="33"/>
      <c r="H56" s="46"/>
      <c r="I56" s="9"/>
      <c r="J56" s="8"/>
      <c r="K56" s="13"/>
    </row>
    <row r="57" spans="1:11" ht="15.75" thickBot="1">
      <c r="A57" s="19" t="s">
        <v>73</v>
      </c>
      <c r="B57" s="20"/>
      <c r="C57" s="9">
        <v>0</v>
      </c>
      <c r="D57" s="21">
        <v>13810.8</v>
      </c>
      <c r="E57" s="11">
        <f t="shared" si="0"/>
        <v>0</v>
      </c>
      <c r="F57" s="2"/>
      <c r="G57" s="33" t="s">
        <v>74</v>
      </c>
      <c r="H57" s="46"/>
      <c r="I57" s="9">
        <v>0</v>
      </c>
      <c r="J57" s="8">
        <v>1</v>
      </c>
      <c r="K57" s="13">
        <f t="shared" si="3"/>
        <v>0</v>
      </c>
    </row>
    <row r="58" spans="1:11" ht="17.25" thickBot="1" thickTop="1">
      <c r="A58" s="14" t="s">
        <v>75</v>
      </c>
      <c r="B58" s="15"/>
      <c r="C58" s="15"/>
      <c r="D58" s="15"/>
      <c r="E58" s="16">
        <f>SUM(E9:E57)</f>
        <v>0</v>
      </c>
      <c r="F58" s="2"/>
      <c r="G58" s="33" t="s">
        <v>76</v>
      </c>
      <c r="H58" s="46"/>
      <c r="I58" s="9">
        <v>0</v>
      </c>
      <c r="J58" s="8">
        <v>1</v>
      </c>
      <c r="K58" s="13">
        <f t="shared" si="3"/>
        <v>0</v>
      </c>
    </row>
    <row r="59" spans="6:11" ht="16.5" thickBot="1" thickTop="1">
      <c r="F59" s="2"/>
      <c r="G59" s="33" t="s">
        <v>77</v>
      </c>
      <c r="H59" s="46"/>
      <c r="I59" s="9">
        <v>0</v>
      </c>
      <c r="J59" s="8">
        <v>1</v>
      </c>
      <c r="K59" s="13">
        <f t="shared" si="3"/>
        <v>0</v>
      </c>
    </row>
    <row r="60" spans="1:11" ht="15.75" thickBot="1">
      <c r="A60" s="3" t="s">
        <v>78</v>
      </c>
      <c r="B60" s="3"/>
      <c r="C60" s="3" t="s">
        <v>47</v>
      </c>
      <c r="D60" s="3" t="s">
        <v>48</v>
      </c>
      <c r="E60" s="3" t="s">
        <v>49</v>
      </c>
      <c r="F60" s="2"/>
      <c r="G60" s="33" t="s">
        <v>79</v>
      </c>
      <c r="H60" s="46"/>
      <c r="I60" s="9">
        <v>0</v>
      </c>
      <c r="J60" s="8">
        <v>1</v>
      </c>
      <c r="K60" s="13">
        <f t="shared" si="3"/>
        <v>0</v>
      </c>
    </row>
    <row r="61" spans="1:11" ht="15.75" thickBot="1">
      <c r="A61" s="33" t="s">
        <v>80</v>
      </c>
      <c r="B61" s="40" t="s">
        <v>154</v>
      </c>
      <c r="C61" s="9">
        <v>0</v>
      </c>
      <c r="D61" s="8">
        <v>10</v>
      </c>
      <c r="E61" s="22">
        <f>D61*C61</f>
        <v>0</v>
      </c>
      <c r="F61" s="2"/>
      <c r="G61" s="33" t="s">
        <v>81</v>
      </c>
      <c r="H61" s="46"/>
      <c r="I61" s="9">
        <v>0</v>
      </c>
      <c r="J61" s="8">
        <v>1</v>
      </c>
      <c r="K61" s="13">
        <f t="shared" si="3"/>
        <v>0</v>
      </c>
    </row>
    <row r="62" spans="1:11" ht="15.75" thickBot="1">
      <c r="A62" s="33" t="s">
        <v>82</v>
      </c>
      <c r="B62" s="41"/>
      <c r="C62" s="9">
        <v>0</v>
      </c>
      <c r="D62" s="8">
        <v>7</v>
      </c>
      <c r="E62" s="22">
        <f aca="true" t="shared" si="4" ref="E62:E68">D62*C62</f>
        <v>0</v>
      </c>
      <c r="F62" s="2"/>
      <c r="G62" s="33" t="s">
        <v>83</v>
      </c>
      <c r="H62" s="46"/>
      <c r="I62" s="9">
        <v>0</v>
      </c>
      <c r="J62" s="8">
        <v>1</v>
      </c>
      <c r="K62" s="13">
        <f t="shared" si="3"/>
        <v>0</v>
      </c>
    </row>
    <row r="63" spans="1:11" ht="15.75" thickBot="1">
      <c r="A63" s="33" t="s">
        <v>84</v>
      </c>
      <c r="B63" s="41"/>
      <c r="C63" s="9">
        <v>0</v>
      </c>
      <c r="D63" s="8">
        <v>3</v>
      </c>
      <c r="E63" s="22">
        <f t="shared" si="4"/>
        <v>0</v>
      </c>
      <c r="F63" s="2"/>
      <c r="G63" s="33" t="s">
        <v>85</v>
      </c>
      <c r="H63" s="46"/>
      <c r="I63" s="9">
        <v>0</v>
      </c>
      <c r="J63" s="8">
        <v>1</v>
      </c>
      <c r="K63" s="13">
        <f t="shared" si="3"/>
        <v>0</v>
      </c>
    </row>
    <row r="64" spans="1:11" ht="15.75" thickBot="1">
      <c r="A64" s="33" t="s">
        <v>86</v>
      </c>
      <c r="B64" s="41"/>
      <c r="C64" s="9">
        <v>0</v>
      </c>
      <c r="D64" s="8">
        <v>4</v>
      </c>
      <c r="E64" s="22">
        <f t="shared" si="4"/>
        <v>0</v>
      </c>
      <c r="F64" s="2"/>
      <c r="G64" s="33" t="s">
        <v>87</v>
      </c>
      <c r="H64" s="46"/>
      <c r="I64" s="9">
        <v>0</v>
      </c>
      <c r="J64" s="8">
        <v>1</v>
      </c>
      <c r="K64" s="13">
        <f t="shared" si="3"/>
        <v>0</v>
      </c>
    </row>
    <row r="65" spans="1:11" ht="15.75" thickBot="1">
      <c r="A65" s="33" t="s">
        <v>88</v>
      </c>
      <c r="B65" s="41"/>
      <c r="C65" s="9">
        <v>0</v>
      </c>
      <c r="D65" s="8">
        <v>10</v>
      </c>
      <c r="E65" s="22">
        <f t="shared" si="4"/>
        <v>0</v>
      </c>
      <c r="F65" s="2"/>
      <c r="G65" s="33" t="s">
        <v>89</v>
      </c>
      <c r="H65" s="46"/>
      <c r="I65" s="9">
        <v>0</v>
      </c>
      <c r="J65" s="8">
        <v>1</v>
      </c>
      <c r="K65" s="13">
        <f t="shared" si="3"/>
        <v>0</v>
      </c>
    </row>
    <row r="66" spans="1:11" ht="15.75" thickBot="1">
      <c r="A66" s="33" t="s">
        <v>90</v>
      </c>
      <c r="B66" s="41"/>
      <c r="C66" s="9">
        <v>0</v>
      </c>
      <c r="D66" s="8">
        <v>3</v>
      </c>
      <c r="E66" s="22">
        <f t="shared" si="4"/>
        <v>0</v>
      </c>
      <c r="F66" s="2"/>
      <c r="G66" s="33" t="s">
        <v>91</v>
      </c>
      <c r="H66" s="46"/>
      <c r="I66" s="9">
        <v>0</v>
      </c>
      <c r="J66" s="8">
        <v>1</v>
      </c>
      <c r="K66" s="13">
        <f t="shared" si="3"/>
        <v>0</v>
      </c>
    </row>
    <row r="67" spans="1:11" ht="15.75" thickBot="1">
      <c r="A67" s="33" t="s">
        <v>92</v>
      </c>
      <c r="B67" s="41"/>
      <c r="C67" s="9">
        <v>0</v>
      </c>
      <c r="D67" s="8">
        <v>5</v>
      </c>
      <c r="E67" s="22">
        <f t="shared" si="4"/>
        <v>0</v>
      </c>
      <c r="F67" s="2"/>
      <c r="G67" s="33" t="s">
        <v>143</v>
      </c>
      <c r="H67" s="46"/>
      <c r="I67" s="9">
        <v>0</v>
      </c>
      <c r="J67" s="8">
        <v>1</v>
      </c>
      <c r="K67" s="13">
        <f t="shared" si="3"/>
        <v>0</v>
      </c>
    </row>
    <row r="68" spans="1:11" ht="15.75" thickBot="1">
      <c r="A68" s="33" t="s">
        <v>93</v>
      </c>
      <c r="B68" s="42"/>
      <c r="C68" s="9">
        <v>0</v>
      </c>
      <c r="D68" s="8">
        <v>8</v>
      </c>
      <c r="E68" s="22">
        <f t="shared" si="4"/>
        <v>0</v>
      </c>
      <c r="F68" s="2"/>
      <c r="G68" s="33" t="s">
        <v>144</v>
      </c>
      <c r="H68" s="46"/>
      <c r="I68" s="9">
        <v>0</v>
      </c>
      <c r="J68" s="8">
        <v>1</v>
      </c>
      <c r="K68" s="13">
        <f t="shared" si="3"/>
        <v>0</v>
      </c>
    </row>
    <row r="69" spans="1:11" ht="17.25" thickBot="1" thickTop="1">
      <c r="A69" s="14" t="s">
        <v>94</v>
      </c>
      <c r="B69" s="15"/>
      <c r="C69" s="15"/>
      <c r="D69" s="15"/>
      <c r="E69" s="16">
        <f>SUM(E61:E68)</f>
        <v>0</v>
      </c>
      <c r="F69" s="23"/>
      <c r="G69" s="33" t="s">
        <v>145</v>
      </c>
      <c r="H69" s="46"/>
      <c r="I69" s="9">
        <v>0</v>
      </c>
      <c r="J69" s="8">
        <v>1</v>
      </c>
      <c r="K69" s="13">
        <f t="shared" si="3"/>
        <v>0</v>
      </c>
    </row>
    <row r="70" spans="6:11" ht="16.5" thickBot="1" thickTop="1">
      <c r="F70" s="23"/>
      <c r="G70" s="33" t="s">
        <v>95</v>
      </c>
      <c r="H70" s="46"/>
      <c r="I70" s="9">
        <v>0</v>
      </c>
      <c r="J70" s="8">
        <v>1</v>
      </c>
      <c r="K70" s="13">
        <f t="shared" si="3"/>
        <v>0</v>
      </c>
    </row>
    <row r="71" spans="1:11" ht="15.75" thickBot="1">
      <c r="A71" s="3" t="s">
        <v>96</v>
      </c>
      <c r="B71" s="3"/>
      <c r="C71" s="3" t="s">
        <v>47</v>
      </c>
      <c r="D71" s="3" t="s">
        <v>48</v>
      </c>
      <c r="E71" s="3" t="s">
        <v>49</v>
      </c>
      <c r="F71" s="23"/>
      <c r="G71" s="33" t="s">
        <v>97</v>
      </c>
      <c r="H71" s="46"/>
      <c r="I71" s="9">
        <v>0</v>
      </c>
      <c r="J71" s="8">
        <v>1</v>
      </c>
      <c r="K71" s="13">
        <f t="shared" si="3"/>
        <v>0</v>
      </c>
    </row>
    <row r="72" spans="1:11" ht="15.75" thickBot="1">
      <c r="A72" s="33" t="s">
        <v>98</v>
      </c>
      <c r="B72" s="40" t="s">
        <v>154</v>
      </c>
      <c r="C72" s="9">
        <v>0</v>
      </c>
      <c r="D72" s="8">
        <v>2</v>
      </c>
      <c r="E72" s="22">
        <f aca="true" t="shared" si="5" ref="E72:E86">D72*C72</f>
        <v>0</v>
      </c>
      <c r="F72" s="23"/>
      <c r="G72" s="33" t="s">
        <v>99</v>
      </c>
      <c r="H72" s="46"/>
      <c r="I72" s="9">
        <v>0</v>
      </c>
      <c r="J72" s="8">
        <v>2</v>
      </c>
      <c r="K72" s="13">
        <f t="shared" si="3"/>
        <v>0</v>
      </c>
    </row>
    <row r="73" spans="1:11" ht="15.75" thickBot="1">
      <c r="A73" s="33" t="s">
        <v>100</v>
      </c>
      <c r="B73" s="41"/>
      <c r="C73" s="9">
        <v>0</v>
      </c>
      <c r="D73" s="8">
        <v>2</v>
      </c>
      <c r="E73" s="22">
        <f t="shared" si="5"/>
        <v>0</v>
      </c>
      <c r="F73" s="23"/>
      <c r="G73" s="33" t="s">
        <v>101</v>
      </c>
      <c r="H73" s="46"/>
      <c r="I73" s="9">
        <v>0</v>
      </c>
      <c r="J73" s="8">
        <v>2</v>
      </c>
      <c r="K73" s="13">
        <f t="shared" si="3"/>
        <v>0</v>
      </c>
    </row>
    <row r="74" spans="1:11" ht="15.75" thickBot="1">
      <c r="A74" s="33" t="s">
        <v>102</v>
      </c>
      <c r="B74" s="41"/>
      <c r="C74" s="9">
        <v>0</v>
      </c>
      <c r="D74" s="8">
        <v>2</v>
      </c>
      <c r="E74" s="22">
        <f t="shared" si="5"/>
        <v>0</v>
      </c>
      <c r="F74" s="23"/>
      <c r="G74" s="33" t="s">
        <v>103</v>
      </c>
      <c r="H74" s="47"/>
      <c r="I74" s="9">
        <v>0</v>
      </c>
      <c r="J74" s="8">
        <v>2</v>
      </c>
      <c r="K74" s="13">
        <f t="shared" si="3"/>
        <v>0</v>
      </c>
    </row>
    <row r="75" spans="1:11" ht="17.25" thickBot="1" thickTop="1">
      <c r="A75" s="33" t="s">
        <v>104</v>
      </c>
      <c r="B75" s="41"/>
      <c r="C75" s="9">
        <v>0</v>
      </c>
      <c r="D75" s="8">
        <v>2</v>
      </c>
      <c r="E75" s="22">
        <f t="shared" si="5"/>
        <v>0</v>
      </c>
      <c r="F75" s="23"/>
      <c r="G75" s="14" t="s">
        <v>105</v>
      </c>
      <c r="H75" s="15"/>
      <c r="I75" s="15"/>
      <c r="J75" s="15"/>
      <c r="K75" s="16">
        <f>SUM(K46:K74)</f>
        <v>0</v>
      </c>
    </row>
    <row r="76" spans="1:7" ht="16.5" thickBot="1" thickTop="1">
      <c r="A76" s="33" t="s">
        <v>106</v>
      </c>
      <c r="B76" s="41"/>
      <c r="C76" s="9">
        <v>0</v>
      </c>
      <c r="D76" s="8">
        <v>2</v>
      </c>
      <c r="E76" s="22">
        <f t="shared" si="5"/>
        <v>0</v>
      </c>
      <c r="F76" s="23"/>
      <c r="G76" s="1"/>
    </row>
    <row r="77" spans="1:11" ht="15.75" thickBot="1">
      <c r="A77" s="33" t="s">
        <v>107</v>
      </c>
      <c r="B77" s="41"/>
      <c r="C77" s="9">
        <v>0</v>
      </c>
      <c r="D77" s="8">
        <v>3</v>
      </c>
      <c r="E77" s="22">
        <f t="shared" si="5"/>
        <v>0</v>
      </c>
      <c r="F77" s="23"/>
      <c r="G77" s="3" t="s">
        <v>108</v>
      </c>
      <c r="H77" s="3"/>
      <c r="I77" s="3" t="s">
        <v>47</v>
      </c>
      <c r="J77" s="3" t="s">
        <v>48</v>
      </c>
      <c r="K77" s="3" t="s">
        <v>49</v>
      </c>
    </row>
    <row r="78" spans="1:11" ht="15.75" thickBot="1">
      <c r="A78" s="33" t="s">
        <v>109</v>
      </c>
      <c r="B78" s="41"/>
      <c r="C78" s="9">
        <v>0</v>
      </c>
      <c r="D78" s="8">
        <v>2</v>
      </c>
      <c r="E78" s="22">
        <f t="shared" si="5"/>
        <v>0</v>
      </c>
      <c r="F78" s="23"/>
      <c r="G78" s="33" t="s">
        <v>110</v>
      </c>
      <c r="H78" s="43" t="s">
        <v>154</v>
      </c>
      <c r="I78" s="9">
        <v>0</v>
      </c>
      <c r="J78" s="8">
        <v>6</v>
      </c>
      <c r="K78" s="22">
        <f>J78*I78</f>
        <v>0</v>
      </c>
    </row>
    <row r="79" spans="1:11" ht="15.75" thickBot="1">
      <c r="A79" s="33" t="s">
        <v>111</v>
      </c>
      <c r="B79" s="41"/>
      <c r="C79" s="9">
        <v>0</v>
      </c>
      <c r="D79" s="8">
        <v>3</v>
      </c>
      <c r="E79" s="22">
        <f t="shared" si="5"/>
        <v>0</v>
      </c>
      <c r="F79" s="23"/>
      <c r="G79" s="33" t="s">
        <v>146</v>
      </c>
      <c r="H79" s="44"/>
      <c r="I79" s="9">
        <v>0</v>
      </c>
      <c r="J79" s="8">
        <v>6</v>
      </c>
      <c r="K79" s="22">
        <f>J79*I79</f>
        <v>0</v>
      </c>
    </row>
    <row r="80" spans="1:11" ht="17.25" thickBot="1" thickTop="1">
      <c r="A80" s="33" t="s">
        <v>112</v>
      </c>
      <c r="B80" s="41"/>
      <c r="C80" s="9">
        <v>0</v>
      </c>
      <c r="D80" s="8">
        <v>2</v>
      </c>
      <c r="E80" s="22">
        <f t="shared" si="5"/>
        <v>0</v>
      </c>
      <c r="F80" s="23"/>
      <c r="G80" s="14" t="s">
        <v>113</v>
      </c>
      <c r="H80" s="15"/>
      <c r="I80" s="15"/>
      <c r="J80" s="15"/>
      <c r="K80" s="16">
        <f>SUM(K78:K79)</f>
        <v>0</v>
      </c>
    </row>
    <row r="81" spans="1:5" ht="16.5" thickBot="1" thickTop="1">
      <c r="A81" s="33" t="s">
        <v>114</v>
      </c>
      <c r="B81" s="41"/>
      <c r="C81" s="9">
        <v>0</v>
      </c>
      <c r="D81" s="8">
        <v>4</v>
      </c>
      <c r="E81" s="22">
        <f t="shared" si="5"/>
        <v>0</v>
      </c>
    </row>
    <row r="82" spans="1:5" ht="15.75" thickBot="1">
      <c r="A82" s="33" t="s">
        <v>115</v>
      </c>
      <c r="B82" s="41"/>
      <c r="C82" s="9">
        <v>0</v>
      </c>
      <c r="D82" s="8">
        <v>4</v>
      </c>
      <c r="E82" s="22">
        <f t="shared" si="5"/>
        <v>0</v>
      </c>
    </row>
    <row r="83" spans="1:5" ht="15.75" thickBot="1">
      <c r="A83" s="33" t="s">
        <v>116</v>
      </c>
      <c r="B83" s="41"/>
      <c r="C83" s="9">
        <v>0</v>
      </c>
      <c r="D83" s="8">
        <v>3</v>
      </c>
      <c r="E83" s="22">
        <f t="shared" si="5"/>
        <v>0</v>
      </c>
    </row>
    <row r="84" spans="1:5" ht="15.75" thickBot="1">
      <c r="A84" s="33" t="s">
        <v>117</v>
      </c>
      <c r="B84" s="41"/>
      <c r="C84" s="9">
        <v>0</v>
      </c>
      <c r="D84" s="8">
        <v>5</v>
      </c>
      <c r="E84" s="22">
        <f t="shared" si="5"/>
        <v>0</v>
      </c>
    </row>
    <row r="85" spans="1:6" ht="19.5" thickBot="1">
      <c r="A85" s="33" t="s">
        <v>118</v>
      </c>
      <c r="B85" s="41"/>
      <c r="C85" s="9">
        <v>0</v>
      </c>
      <c r="D85" s="8">
        <v>5</v>
      </c>
      <c r="E85" s="22">
        <f t="shared" si="5"/>
        <v>0</v>
      </c>
      <c r="F85" s="24"/>
    </row>
    <row r="86" spans="1:11" ht="15.75" thickBot="1">
      <c r="A86" s="33" t="s">
        <v>119</v>
      </c>
      <c r="B86" s="42"/>
      <c r="C86" s="9">
        <v>0</v>
      </c>
      <c r="D86" s="8">
        <v>9</v>
      </c>
      <c r="E86" s="22">
        <f t="shared" si="5"/>
        <v>0</v>
      </c>
      <c r="F86" s="25"/>
      <c r="G86" s="25"/>
      <c r="H86" s="25"/>
      <c r="I86" s="25"/>
      <c r="J86" s="25"/>
      <c r="K86" s="25"/>
    </row>
    <row r="87" spans="1:5" ht="17.25" thickBot="1" thickTop="1">
      <c r="A87" s="14" t="s">
        <v>120</v>
      </c>
      <c r="B87" s="15"/>
      <c r="C87" s="15"/>
      <c r="D87" s="15"/>
      <c r="E87" s="16">
        <f>SUM(E72:E86)</f>
        <v>0</v>
      </c>
    </row>
    <row r="88" ht="16.5" thickBot="1" thickTop="1"/>
    <row r="89" spans="1:5" ht="15.75" thickBot="1">
      <c r="A89" s="3" t="s">
        <v>108</v>
      </c>
      <c r="B89" s="3"/>
      <c r="C89" s="3" t="s">
        <v>47</v>
      </c>
      <c r="D89" s="3" t="s">
        <v>48</v>
      </c>
      <c r="E89" s="3" t="s">
        <v>49</v>
      </c>
    </row>
    <row r="90" spans="1:5" ht="15.75" thickBot="1">
      <c r="A90" s="33" t="s">
        <v>121</v>
      </c>
      <c r="B90" s="43" t="s">
        <v>154</v>
      </c>
      <c r="C90" s="9">
        <v>0</v>
      </c>
      <c r="D90" s="8">
        <v>6</v>
      </c>
      <c r="E90" s="22">
        <f>D90*C90</f>
        <v>0</v>
      </c>
    </row>
    <row r="91" spans="1:5" ht="15.75" thickBot="1">
      <c r="A91" s="33" t="s">
        <v>122</v>
      </c>
      <c r="B91" s="44"/>
      <c r="C91" s="9">
        <v>0</v>
      </c>
      <c r="D91" s="8">
        <v>6</v>
      </c>
      <c r="E91" s="22">
        <f>D91*C91</f>
        <v>0</v>
      </c>
    </row>
    <row r="92" spans="1:5" ht="17.25" thickBot="1" thickTop="1">
      <c r="A92" s="14" t="s">
        <v>113</v>
      </c>
      <c r="B92" s="15"/>
      <c r="C92" s="15"/>
      <c r="D92" s="15"/>
      <c r="E92" s="16">
        <f>SUM(E90:E91)</f>
        <v>0</v>
      </c>
    </row>
    <row r="93" ht="15.75" thickTop="1"/>
    <row r="94" spans="1:5" ht="18.75">
      <c r="A94" s="26" t="s">
        <v>123</v>
      </c>
      <c r="B94" s="27"/>
      <c r="C94" s="27"/>
      <c r="D94" s="27"/>
      <c r="E94" s="28">
        <f>SUM(E87+E69+E92+E58)</f>
        <v>0</v>
      </c>
    </row>
    <row r="95" spans="1:5" ht="19.5" thickBot="1">
      <c r="A95" s="26" t="s">
        <v>124</v>
      </c>
      <c r="B95" s="27"/>
      <c r="C95" s="27"/>
      <c r="D95" s="27"/>
      <c r="E95" s="28">
        <f>SUM(K80+K75+K43+K33)</f>
        <v>0</v>
      </c>
    </row>
    <row r="96" spans="1:5" ht="22.5" thickBot="1" thickTop="1">
      <c r="A96" s="29" t="s">
        <v>125</v>
      </c>
      <c r="B96" s="30"/>
      <c r="C96" s="30"/>
      <c r="D96" s="30"/>
      <c r="E96" s="31">
        <f>SUM(E94+E95)</f>
        <v>0</v>
      </c>
    </row>
    <row r="97" ht="15.75" thickTop="1"/>
  </sheetData>
  <mergeCells count="10">
    <mergeCell ref="B72:B86"/>
    <mergeCell ref="B90:B91"/>
    <mergeCell ref="H46:H74"/>
    <mergeCell ref="H78:H79"/>
    <mergeCell ref="A1:K1"/>
    <mergeCell ref="A2:A6"/>
    <mergeCell ref="A7:E7"/>
    <mergeCell ref="G7:K7"/>
    <mergeCell ref="H36:H41"/>
    <mergeCell ref="B61:B68"/>
  </mergeCells>
  <printOptions/>
  <pageMargins left="0.7" right="0.7" top="0.787401575" bottom="0.787401575" header="0.3" footer="0.3"/>
  <pageSetup fitToHeight="0" fitToWidth="1" horizontalDpi="600" verticalDpi="600" orientation="portrait" paperSize="9" scale="33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67D82CEABB42445A940E0238ACD77B8" ma:contentTypeVersion="15" ma:contentTypeDescription="Vytvoří nový dokument" ma:contentTypeScope="" ma:versionID="da90c165ed15cf5fad67b08a51aeedc8">
  <xsd:schema xmlns:xsd="http://www.w3.org/2001/XMLSchema" xmlns:xs="http://www.w3.org/2001/XMLSchema" xmlns:p="http://schemas.microsoft.com/office/2006/metadata/properties" xmlns:ns2="2cb8ece6-5c93-4294-9610-25923d167244" xmlns:ns3="ade03ab2-4a99-4d88-a12a-99ee79d9a2f8" targetNamespace="http://schemas.microsoft.com/office/2006/metadata/properties" ma:root="true" ma:fieldsID="1c3c57e08ba621d850f7d733a534c01a" ns2:_="" ns3:_="">
    <xsd:import namespace="2cb8ece6-5c93-4294-9610-25923d167244"/>
    <xsd:import namespace="ade03ab2-4a99-4d88-a12a-99ee79d9a2f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b8ece6-5c93-4294-9610-25923d16724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Značky obrázků" ma:readOnly="false" ma:fieldId="{5cf76f15-5ced-4ddc-b409-7134ff3c332f}" ma:taxonomyMulti="true" ma:sspId="00968d64-1f8e-441e-963a-d9e2b804888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e03ab2-4a99-4d88-a12a-99ee79d9a2f8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5b9b6f08-7d12-4587-8b5a-23c72fb87bd5}" ma:internalName="TaxCatchAll" ma:showField="CatchAllData" ma:web="ade03ab2-4a99-4d88-a12a-99ee79d9a2f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24DD1A9-02C6-4BBE-A7EA-E3FA8F70CE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9865CAD-36EC-4F89-8E0C-B6EF64A5525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cb8ece6-5c93-4294-9610-25923d167244"/>
    <ds:schemaRef ds:uri="ade03ab2-4a99-4d88-a12a-99ee79d9a2f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Petr Baťka</dc:creator>
  <cp:keywords/>
  <dc:description/>
  <cp:lastModifiedBy>Fialová Lenka</cp:lastModifiedBy>
  <cp:lastPrinted>2022-06-29T09:22:34Z</cp:lastPrinted>
  <dcterms:created xsi:type="dcterms:W3CDTF">2019-11-22T10:14:58Z</dcterms:created>
  <dcterms:modified xsi:type="dcterms:W3CDTF">2022-06-29T09:22:35Z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90ebb53-23a2-471a-9c6e-17bd0d11311e_Enabled">
    <vt:lpwstr>true</vt:lpwstr>
  </property>
  <property fmtid="{D5CDD505-2E9C-101B-9397-08002B2CF9AE}" pid="3" name="MSIP_Label_690ebb53-23a2-471a-9c6e-17bd0d11311e_SetDate">
    <vt:lpwstr>2022-06-20T13:14:23Z</vt:lpwstr>
  </property>
  <property fmtid="{D5CDD505-2E9C-101B-9397-08002B2CF9AE}" pid="4" name="MSIP_Label_690ebb53-23a2-471a-9c6e-17bd0d11311e_Method">
    <vt:lpwstr>Privileged</vt:lpwstr>
  </property>
  <property fmtid="{D5CDD505-2E9C-101B-9397-08002B2CF9AE}" pid="5" name="MSIP_Label_690ebb53-23a2-471a-9c6e-17bd0d11311e_Name">
    <vt:lpwstr>690ebb53-23a2-471a-9c6e-17bd0d11311e</vt:lpwstr>
  </property>
  <property fmtid="{D5CDD505-2E9C-101B-9397-08002B2CF9AE}" pid="6" name="MSIP_Label_690ebb53-23a2-471a-9c6e-17bd0d11311e_SiteId">
    <vt:lpwstr>418bc066-1b00-4aad-ad98-9ead95bb26a9</vt:lpwstr>
  </property>
  <property fmtid="{D5CDD505-2E9C-101B-9397-08002B2CF9AE}" pid="7" name="MSIP_Label_690ebb53-23a2-471a-9c6e-17bd0d11311e_ActionId">
    <vt:lpwstr>b664ea92-d1e9-4979-964f-ac90ded40ee7</vt:lpwstr>
  </property>
  <property fmtid="{D5CDD505-2E9C-101B-9397-08002B2CF9AE}" pid="8" name="MSIP_Label_690ebb53-23a2-471a-9c6e-17bd0d11311e_ContentBits">
    <vt:lpwstr>0</vt:lpwstr>
  </property>
</Properties>
</file>