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 VS-top\Projekce\SUS byt Ořechovská\"/>
    </mc:Choice>
  </mc:AlternateContent>
  <xr:revisionPtr revIDLastSave="0" documentId="13_ncr:1_{B0875BF5-862F-4425-9842-0E46C5B6AB01}" xr6:coauthVersionLast="47" xr6:coauthVersionMax="47" xr10:uidLastSave="{00000000-0000-0000-0000-000000000000}"/>
  <bookViews>
    <workbookView xWindow="-120" yWindow="-120" windowWidth="29040" windowHeight="15720" tabRatio="782" activeTab="3" xr2:uid="{E0556ED4-1A96-4ED9-8D8D-17CB4A1244E8}"/>
  </bookViews>
  <sheets>
    <sheet name="Rekapitulace" sheetId="1" r:id="rId1"/>
    <sheet name="ZTI" sheetId="2" r:id="rId2"/>
    <sheet name="ÚT" sheetId="3" r:id="rId3"/>
    <sheet name="PLYN" sheetId="7" r:id="rId4"/>
  </sheets>
  <definedNames>
    <definedName name="_xlnm.Print_Area" localSheetId="0">Rekapitulace!$B$1:$H$17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9" i="7"/>
  <c r="F19" i="7"/>
  <c r="F18" i="7"/>
  <c r="F17" i="7"/>
  <c r="F16" i="7"/>
  <c r="F15" i="7"/>
  <c r="F10" i="7"/>
  <c r="F6" i="7"/>
  <c r="F5" i="7"/>
  <c r="F23" i="3"/>
  <c r="F25" i="3"/>
  <c r="F24" i="3"/>
  <c r="F22" i="3"/>
  <c r="F21" i="3"/>
  <c r="F16" i="3"/>
  <c r="F15" i="3"/>
  <c r="F14" i="3"/>
  <c r="F31" i="2"/>
  <c r="F16" i="2"/>
  <c r="F15" i="2"/>
  <c r="F32" i="2"/>
  <c r="F33" i="2"/>
  <c r="F34" i="2"/>
  <c r="F30" i="2"/>
  <c r="F14" i="2"/>
  <c r="F12" i="2"/>
  <c r="F23" i="2"/>
  <c r="F25" i="2"/>
  <c r="F24" i="2"/>
  <c r="F22" i="2"/>
  <c r="F12" i="7" l="1"/>
  <c r="F21" i="7"/>
  <c r="F23" i="7" s="1"/>
  <c r="F18" i="3"/>
  <c r="F27" i="3"/>
  <c r="F36" i="2"/>
  <c r="F27" i="2"/>
  <c r="F17" i="2" l="1"/>
  <c r="F6" i="3"/>
  <c r="F7" i="3"/>
  <c r="F8" i="3"/>
  <c r="F9" i="3"/>
  <c r="F6" i="2"/>
  <c r="F7" i="2"/>
  <c r="F8" i="2"/>
  <c r="F9" i="2"/>
  <c r="F10" i="2"/>
  <c r="F11" i="2"/>
  <c r="F13" i="2"/>
  <c r="F5" i="3"/>
  <c r="F11" i="3" l="1"/>
  <c r="F29" i="3" s="1"/>
  <c r="E6" i="1" s="1"/>
  <c r="E7" i="1" l="1"/>
  <c r="F5" i="2" l="1"/>
  <c r="F19" i="2" s="1"/>
  <c r="F38" i="2" l="1"/>
  <c r="E5" i="1" s="1"/>
  <c r="G7" i="1"/>
  <c r="H7" i="1" l="1"/>
  <c r="E8" i="1" l="1"/>
  <c r="E13" i="1" l="1"/>
  <c r="E12" i="1"/>
  <c r="E10" i="1"/>
  <c r="E11" i="1"/>
  <c r="G6" i="1"/>
  <c r="H6" i="1" s="1"/>
  <c r="G5" i="1" l="1"/>
  <c r="G8" i="1" s="1"/>
  <c r="G13" i="1" l="1"/>
  <c r="H13" i="1" s="1"/>
  <c r="G11" i="1"/>
  <c r="H11" i="1" s="1"/>
  <c r="H5" i="1"/>
  <c r="H8" i="1" s="1"/>
  <c r="G12" i="1"/>
  <c r="H12" i="1" s="1"/>
  <c r="E14" i="1" l="1"/>
  <c r="E16" i="1" s="1"/>
  <c r="G10" i="1"/>
  <c r="H10" i="1" l="1"/>
  <c r="G14" i="1"/>
  <c r="G16" i="1" s="1"/>
  <c r="H14" i="1" l="1"/>
  <c r="H16" i="1" s="1"/>
</calcChain>
</file>

<file path=xl/sharedStrings.xml><?xml version="1.0" encoding="utf-8"?>
<sst xmlns="http://schemas.openxmlformats.org/spreadsheetml/2006/main" count="188" uniqueCount="91">
  <si>
    <t xml:space="preserve"> </t>
  </si>
  <si>
    <t>pol.</t>
  </si>
  <si>
    <t>řešená částa</t>
  </si>
  <si>
    <t xml:space="preserve">rozpočtová část </t>
  </si>
  <si>
    <t>cena bez DPH
(kč)</t>
  </si>
  <si>
    <t>DPH 
(sazba)</t>
  </si>
  <si>
    <t>DPH 
(kč)</t>
  </si>
  <si>
    <t xml:space="preserve">cena celkem včetně DPH (kč) </t>
  </si>
  <si>
    <t>1</t>
  </si>
  <si>
    <t>2</t>
  </si>
  <si>
    <t>CELKEM:</t>
  </si>
  <si>
    <t>Vedlejší rozpočtové náklady (VRN)</t>
  </si>
  <si>
    <t>Zřízení staveniště</t>
  </si>
  <si>
    <t>Doprava</t>
  </si>
  <si>
    <t>3</t>
  </si>
  <si>
    <t>4</t>
  </si>
  <si>
    <t>Předavací dokumentace se zakreslením skutečných stavů v počtu paré 2+1 (2x tištěnné a 1x CD) a dílenská dokumentace</t>
  </si>
  <si>
    <t>CELKEM rozpočty + VRN:</t>
  </si>
  <si>
    <t>Ceny jsou uvedeny v kč, bez DPH a včetně DPH</t>
  </si>
  <si>
    <t>Poz. číslo</t>
  </si>
  <si>
    <t>Měrná jednotka</t>
  </si>
  <si>
    <t xml:space="preserve">Počet </t>
  </si>
  <si>
    <t>Cena dodávky jednotková</t>
  </si>
  <si>
    <t>Cena dodávky celkem</t>
  </si>
  <si>
    <t>kpl</t>
  </si>
  <si>
    <t>Celkem:</t>
  </si>
  <si>
    <t>kus</t>
  </si>
  <si>
    <t>Cena celkem:</t>
  </si>
  <si>
    <t>6</t>
  </si>
  <si>
    <t>Plošiny, lešení a zvedací mechanizmy</t>
  </si>
  <si>
    <t>m</t>
  </si>
  <si>
    <t>7</t>
  </si>
  <si>
    <t>5</t>
  </si>
  <si>
    <t>Zdravotechnika</t>
  </si>
  <si>
    <t>Ústřední topení</t>
  </si>
  <si>
    <t>Plyn</t>
  </si>
  <si>
    <t>Zařizovací předměty</t>
  </si>
  <si>
    <t>D+M WC závěsné, sedátko, izolace za záchod, předstěnový systém pro zazdění, dvojtlačítko</t>
  </si>
  <si>
    <t xml:space="preserve">Vodovodní potrubí PPR PN20 d20 včetně tvarovek, izolace tl.20mm, uchycení </t>
  </si>
  <si>
    <t>24</t>
  </si>
  <si>
    <t>23</t>
  </si>
  <si>
    <t xml:space="preserve">Kanalizační potrubí HT DN32 včetně tvarovek, uchycení </t>
  </si>
  <si>
    <t xml:space="preserve">Kanalizační potrubí HT DN50 včetně tvarovek, uchycení </t>
  </si>
  <si>
    <t xml:space="preserve">Kanalizační potrubí HT DN110 včetně tvarovek, uchycení </t>
  </si>
  <si>
    <t>Voda a kanalizace</t>
  </si>
  <si>
    <t>22</t>
  </si>
  <si>
    <t>15</t>
  </si>
  <si>
    <t>12</t>
  </si>
  <si>
    <t>D+M Umyvadlo Umyvadlo š.55, uchycení k umyvadlu, sifon chrom, click clack, baterie stojánková 2x rohový ventil a 2x hadička k baterii</t>
  </si>
  <si>
    <t xml:space="preserve">D+M Dřez (dřez a baterie dodávka kuchyňské linky) 2x rohový ventil, sifon plastový, </t>
  </si>
  <si>
    <t>hod</t>
  </si>
  <si>
    <t>Zkrácený Rozbor vody dle ČSN</t>
  </si>
  <si>
    <t>Přesun hmot pro zdravotechnika</t>
  </si>
  <si>
    <t>Napojení vody a kanalizace na bojler a na zařizovací předměty</t>
  </si>
  <si>
    <t>D+M sifon kalichový pod kotel HL</t>
  </si>
  <si>
    <t>Armatury pro dopojení bojleru (kulové kohouty, filtry, expanzní nádoba na PN10, cirkulační čerpadlo)</t>
  </si>
  <si>
    <t xml:space="preserve">Vodovodní potrubí PPR PN20 d25 včetně tvarovek, izolace tl.20mm, uchycení </t>
  </si>
  <si>
    <t xml:space="preserve">Vodovodní potrubí PPR PN20 d32 včetně tvarovek, izolace tl.20mm, uchycení </t>
  </si>
  <si>
    <t>Tlaková zkouška, proplach systému</t>
  </si>
  <si>
    <t>Nezměřitelné práce</t>
  </si>
  <si>
    <t>Napojení na stávající kanalizaci</t>
  </si>
  <si>
    <t>Napojení na stávající vodu</t>
  </si>
  <si>
    <t>D+M Sprcha Sprchová vanička půlkruh 90 cm, zástěna půlrkuh 90 cm, sifon do vaničky, baterie sprchová nástěnná + příslušenství</t>
  </si>
  <si>
    <t>D+M podomítkový sifon pro klima jednotky HL</t>
  </si>
  <si>
    <t>Demontáže a zalepení přípojek</t>
  </si>
  <si>
    <t>Ústřední vytápění</t>
  </si>
  <si>
    <t xml:space="preserve">Potrubí topení CU d15 včetně tvarovek, izolace tl.20mm, uchycení </t>
  </si>
  <si>
    <t xml:space="preserve">Potrubí topení CU d18 včetně tvarovek, izolace tl.20mm, uchycení </t>
  </si>
  <si>
    <t xml:space="preserve">Potrubí topení CU d22 včetně tvarovek, izolace tl.20mm, uchycení </t>
  </si>
  <si>
    <t>Přesun hmot pro topení</t>
  </si>
  <si>
    <t xml:space="preserve">D+M Kotelna Buderus 172-24 kw, regulátor RC310,  bojleru pod kotelm 125 včetně odkouření, armatury, expanzní nádobu spuštění, seřízení </t>
  </si>
  <si>
    <t>Revize odkouření</t>
  </si>
  <si>
    <t>D+M Radiátory VK 11/600/1200 včetně uchycení, termostatické hlavice, H uzavirací šroubení, 2x svěrné šroubení</t>
  </si>
  <si>
    <t>D+M Radiátory koupelnový M připojení 900/450  včetně uchycení, termostatické hlavice, středové regulační a uzavirací šroubení, 2x svěrné šroubení</t>
  </si>
  <si>
    <t>51</t>
  </si>
  <si>
    <t>14</t>
  </si>
  <si>
    <t>D+M Radiátory VK 11/600/1100 včetně uchycení, termostatické hlavice, H uzavirací šroubení, 2x svěrné šroubení</t>
  </si>
  <si>
    <t>Revize plynu</t>
  </si>
  <si>
    <t>Otopné tělesa</t>
  </si>
  <si>
    <t>D+M Plynoměr G4 včetně šroubení a uchycení</t>
  </si>
  <si>
    <t>Tlaková zkouška</t>
  </si>
  <si>
    <t>Napojení na stávající plynovod</t>
  </si>
  <si>
    <t>Potrubí Alpex d26 včetně tvarovek, chrániček, uchycení a armatur</t>
  </si>
  <si>
    <t>Zakázka „Rekonstrukce bytu ul. Ořechovská - SÚS JMK"</t>
  </si>
  <si>
    <t>Stavební úpravy - bez zapravení</t>
  </si>
  <si>
    <t>Název: Rekonstrukce bytu ul. Ořechovská - SÚS JMK - zdravotechnika</t>
  </si>
  <si>
    <t>Název: Rekonstrukce bytu ul. Ořechovská - SÚS JMK - ústřední vytápění</t>
  </si>
  <si>
    <t>Název: Rekonstrukce bytu ul. Ořechovská - SÚS JMK - vnitřní plyn</t>
  </si>
  <si>
    <t>Plyn vnitřní</t>
  </si>
  <si>
    <t xml:space="preserve">Potrubí plyn OC 1"  včetně tvarovek, chrániček, uchycení, armatur a nátěru </t>
  </si>
  <si>
    <t>Přechod OC/Alpex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</si>
</sst>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\ &quot;Kč&quot;"/>
    <numFmt numFmtId="165" formatCode="#,##0&quot;,-  &quot;"/>
    <numFmt numFmtId="166" formatCode="#,##0.00\ _K_č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9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0"/>
      <name val="Arial CE"/>
      <charset val="238"/>
    </font>
    <font>
      <sz val="18"/>
      <name val="Arial CE"/>
      <charset val="238"/>
    </font>
    <font>
      <i/>
      <sz val="14"/>
      <name val="Arial"/>
      <family val="2"/>
      <charset val="238"/>
    </font>
    <font>
      <i/>
      <sz val="14"/>
      <name val="Arial CE"/>
      <charset val="238"/>
    </font>
    <font>
      <sz val="16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4" fillId="0" borderId="0"/>
  </cellStyleXfs>
  <cellXfs count="118">
    <xf numFmtId="0" fontId="0" fillId="0" borderId="0" xfId="0"/>
    <xf numFmtId="0" fontId="3" fillId="0" borderId="0" xfId="2" applyFont="1"/>
    <xf numFmtId="0" fontId="4" fillId="0" borderId="0" xfId="2" applyFont="1" applyAlignment="1">
      <alignment horizontal="center"/>
    </xf>
    <xf numFmtId="164" fontId="6" fillId="0" borderId="0" xfId="3" applyNumberFormat="1" applyFont="1" applyBorder="1" applyAlignment="1" applyProtection="1">
      <alignment horizontal="center" vertical="center"/>
    </xf>
    <xf numFmtId="0" fontId="2" fillId="0" borderId="0" xfId="2"/>
    <xf numFmtId="0" fontId="1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Continuous" vertical="center" wrapText="1"/>
    </xf>
    <xf numFmtId="0" fontId="11" fillId="2" borderId="5" xfId="4" applyFont="1" applyFill="1" applyBorder="1" applyAlignment="1">
      <alignment horizontal="centerContinuous" vertical="center" wrapText="1"/>
    </xf>
    <xf numFmtId="0" fontId="12" fillId="0" borderId="0" xfId="4" applyFont="1" applyAlignment="1">
      <alignment vertical="center"/>
    </xf>
    <xf numFmtId="49" fontId="13" fillId="0" borderId="6" xfId="4" applyNumberFormat="1" applyFont="1" applyBorder="1" applyAlignment="1">
      <alignment horizontal="left" vertical="center" wrapText="1" indent="1"/>
    </xf>
    <xf numFmtId="165" fontId="11" fillId="0" borderId="7" xfId="4" applyNumberFormat="1" applyFont="1" applyBorder="1" applyAlignment="1">
      <alignment horizontal="right" vertical="center" wrapText="1"/>
    </xf>
    <xf numFmtId="9" fontId="14" fillId="0" borderId="8" xfId="1" applyFont="1" applyBorder="1" applyAlignment="1" applyProtection="1">
      <alignment horizontal="right" vertical="center" wrapText="1"/>
    </xf>
    <xf numFmtId="165" fontId="14" fillId="0" borderId="7" xfId="4" applyNumberFormat="1" applyFont="1" applyBorder="1" applyAlignment="1">
      <alignment horizontal="right" vertical="center" wrapText="1"/>
    </xf>
    <xf numFmtId="49" fontId="13" fillId="0" borderId="9" xfId="4" applyNumberFormat="1" applyFont="1" applyBorder="1" applyAlignment="1">
      <alignment horizontal="left" vertical="center" wrapText="1" indent="1"/>
    </xf>
    <xf numFmtId="165" fontId="11" fillId="0" borderId="10" xfId="4" applyNumberFormat="1" applyFont="1" applyBorder="1" applyAlignment="1">
      <alignment horizontal="right" vertical="center" wrapText="1"/>
    </xf>
    <xf numFmtId="9" fontId="14" fillId="0" borderId="9" xfId="1" applyFont="1" applyBorder="1" applyAlignment="1" applyProtection="1">
      <alignment horizontal="right" vertical="center" wrapText="1"/>
    </xf>
    <xf numFmtId="165" fontId="14" fillId="0" borderId="10" xfId="4" applyNumberFormat="1" applyFont="1" applyBorder="1" applyAlignment="1">
      <alignment horizontal="right" vertical="center" wrapText="1"/>
    </xf>
    <xf numFmtId="49" fontId="13" fillId="3" borderId="11" xfId="4" applyNumberFormat="1" applyFont="1" applyFill="1" applyBorder="1" applyAlignment="1">
      <alignment horizontal="left" vertical="center" wrapText="1" indent="1"/>
    </xf>
    <xf numFmtId="49" fontId="15" fillId="3" borderId="12" xfId="4" applyNumberFormat="1" applyFont="1" applyFill="1" applyBorder="1" applyAlignment="1">
      <alignment horizontal="left" vertical="center" wrapText="1" indent="1"/>
    </xf>
    <xf numFmtId="0" fontId="11" fillId="3" borderId="13" xfId="4" applyFont="1" applyFill="1" applyBorder="1" applyAlignment="1">
      <alignment horizontal="left" vertical="center" indent="2"/>
    </xf>
    <xf numFmtId="165" fontId="11" fillId="3" borderId="12" xfId="4" applyNumberFormat="1" applyFont="1" applyFill="1" applyBorder="1" applyAlignment="1">
      <alignment horizontal="right" vertical="center" wrapText="1"/>
    </xf>
    <xf numFmtId="9" fontId="14" fillId="0" borderId="14" xfId="1" applyFont="1" applyBorder="1" applyAlignment="1" applyProtection="1">
      <alignment horizontal="right" vertical="center" wrapText="1"/>
    </xf>
    <xf numFmtId="165" fontId="14" fillId="0" borderId="15" xfId="4" applyNumberFormat="1" applyFont="1" applyBorder="1" applyAlignment="1">
      <alignment horizontal="right" vertical="center" wrapText="1"/>
    </xf>
    <xf numFmtId="49" fontId="13" fillId="0" borderId="16" xfId="4" applyNumberFormat="1" applyFont="1" applyBorder="1" applyAlignment="1">
      <alignment horizontal="left" vertical="center" wrapText="1" indent="1"/>
    </xf>
    <xf numFmtId="10" fontId="14" fillId="0" borderId="18" xfId="4" applyNumberFormat="1" applyFont="1" applyBorder="1" applyAlignment="1">
      <alignment horizontal="center" vertical="center"/>
    </xf>
    <xf numFmtId="165" fontId="11" fillId="0" borderId="19" xfId="4" applyNumberFormat="1" applyFont="1" applyBorder="1" applyAlignment="1">
      <alignment horizontal="right" vertical="center" wrapText="1"/>
    </xf>
    <xf numFmtId="9" fontId="14" fillId="0" borderId="20" xfId="1" applyFont="1" applyBorder="1" applyAlignment="1" applyProtection="1">
      <alignment horizontal="right" vertical="center" wrapText="1"/>
    </xf>
    <xf numFmtId="165" fontId="14" fillId="0" borderId="17" xfId="4" applyNumberFormat="1" applyFont="1" applyBorder="1" applyAlignment="1">
      <alignment horizontal="right" vertical="center" wrapText="1"/>
    </xf>
    <xf numFmtId="10" fontId="14" fillId="0" borderId="16" xfId="4" applyNumberFormat="1" applyFont="1" applyBorder="1" applyAlignment="1">
      <alignment horizontal="center" vertical="center"/>
    </xf>
    <xf numFmtId="165" fontId="11" fillId="0" borderId="21" xfId="4" applyNumberFormat="1" applyFont="1" applyBorder="1" applyAlignment="1">
      <alignment horizontal="right" vertical="center" wrapText="1"/>
    </xf>
    <xf numFmtId="49" fontId="13" fillId="4" borderId="22" xfId="4" applyNumberFormat="1" applyFont="1" applyFill="1" applyBorder="1" applyAlignment="1">
      <alignment horizontal="left" vertical="center" wrapText="1" indent="1"/>
    </xf>
    <xf numFmtId="0" fontId="11" fillId="3" borderId="11" xfId="4" applyFont="1" applyFill="1" applyBorder="1" applyAlignment="1">
      <alignment horizontal="left" vertical="center" indent="2"/>
    </xf>
    <xf numFmtId="165" fontId="11" fillId="3" borderId="23" xfId="4" applyNumberFormat="1" applyFont="1" applyFill="1" applyBorder="1" applyAlignment="1">
      <alignment horizontal="right" vertical="center" wrapText="1"/>
    </xf>
    <xf numFmtId="0" fontId="18" fillId="0" borderId="0" xfId="4" applyFont="1" applyAlignment="1">
      <alignment vertical="center"/>
    </xf>
    <xf numFmtId="165" fontId="18" fillId="0" borderId="0" xfId="4" applyNumberFormat="1" applyFont="1" applyAlignment="1">
      <alignment vertical="center"/>
    </xf>
    <xf numFmtId="49" fontId="13" fillId="2" borderId="1" xfId="4" applyNumberFormat="1" applyFont="1" applyFill="1" applyBorder="1" applyAlignment="1">
      <alignment horizontal="left" vertical="center" wrapText="1" indent="1"/>
    </xf>
    <xf numFmtId="49" fontId="15" fillId="2" borderId="2" xfId="4" applyNumberFormat="1" applyFont="1" applyFill="1" applyBorder="1" applyAlignment="1">
      <alignment horizontal="left" vertical="center" wrapText="1" indent="1"/>
    </xf>
    <xf numFmtId="0" fontId="11" fillId="2" borderId="3" xfId="4" applyFont="1" applyFill="1" applyBorder="1" applyAlignment="1">
      <alignment horizontal="left" vertical="center" indent="2"/>
    </xf>
    <xf numFmtId="165" fontId="11" fillId="2" borderId="4" xfId="4" applyNumberFormat="1" applyFont="1" applyFill="1" applyBorder="1" applyAlignment="1">
      <alignment horizontal="right" vertical="center" wrapText="1"/>
    </xf>
    <xf numFmtId="9" fontId="18" fillId="0" borderId="0" xfId="4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49" fontId="21" fillId="0" borderId="0" xfId="0" applyNumberFormat="1" applyFont="1"/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center" vertical="center"/>
    </xf>
    <xf numFmtId="49" fontId="0" fillId="0" borderId="26" xfId="0" applyNumberFormat="1" applyBorder="1" applyAlignment="1">
      <alignment horizontal="center" vertical="top"/>
    </xf>
    <xf numFmtId="49" fontId="20" fillId="0" borderId="26" xfId="0" applyNumberFormat="1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166" fontId="0" fillId="0" borderId="26" xfId="0" applyNumberFormat="1" applyBorder="1" applyAlignment="1" applyProtection="1">
      <alignment horizontal="center" vertical="center"/>
      <protection hidden="1"/>
    </xf>
    <xf numFmtId="49" fontId="0" fillId="0" borderId="0" xfId="0" applyNumberFormat="1"/>
    <xf numFmtId="166" fontId="0" fillId="0" borderId="0" xfId="0" applyNumberFormat="1" applyAlignment="1">
      <alignment horizontal="center" vertical="center"/>
    </xf>
    <xf numFmtId="166" fontId="0" fillId="0" borderId="0" xfId="0" applyNumberFormat="1" applyFont="1" applyAlignment="1" applyProtection="1">
      <alignment horizontal="center" vertical="center"/>
      <protection hidden="1"/>
    </xf>
    <xf numFmtId="166" fontId="0" fillId="0" borderId="26" xfId="0" applyNumberFormat="1" applyFont="1" applyBorder="1" applyAlignment="1" applyProtection="1">
      <alignment horizontal="center" vertical="center"/>
      <protection hidden="1"/>
    </xf>
    <xf numFmtId="166" fontId="0" fillId="0" borderId="0" xfId="0" applyNumberFormat="1" applyFont="1" applyAlignment="1">
      <alignment horizontal="center" vertical="center"/>
    </xf>
    <xf numFmtId="166" fontId="23" fillId="0" borderId="0" xfId="0" applyNumberFormat="1" applyFont="1" applyAlignment="1" applyProtection="1">
      <alignment horizontal="center" vertical="center"/>
      <protection hidden="1"/>
    </xf>
    <xf numFmtId="166" fontId="24" fillId="0" borderId="26" xfId="0" applyNumberFormat="1" applyFont="1" applyBorder="1" applyAlignment="1" applyProtection="1">
      <alignment horizontal="center" vertical="center"/>
      <protection hidden="1"/>
    </xf>
    <xf numFmtId="166" fontId="23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center" vertical="center"/>
    </xf>
    <xf numFmtId="49" fontId="26" fillId="0" borderId="26" xfId="0" applyNumberFormat="1" applyFont="1" applyBorder="1" applyAlignment="1">
      <alignment horizontal="left" vertical="center"/>
    </xf>
    <xf numFmtId="0" fontId="0" fillId="0" borderId="26" xfId="0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27" fillId="0" borderId="7" xfId="4" applyNumberFormat="1" applyFont="1" applyBorder="1" applyAlignment="1">
      <alignment horizontal="left" vertical="center" wrapText="1" indent="1"/>
    </xf>
    <xf numFmtId="49" fontId="27" fillId="0" borderId="10" xfId="4" applyNumberFormat="1" applyFont="1" applyBorder="1" applyAlignment="1">
      <alignment horizontal="left" vertical="center" wrapText="1" indent="1"/>
    </xf>
    <xf numFmtId="49" fontId="27" fillId="0" borderId="17" xfId="4" applyNumberFormat="1" applyFont="1" applyBorder="1" applyAlignment="1">
      <alignment horizontal="left" vertical="center" wrapText="1" indent="1"/>
    </xf>
    <xf numFmtId="0" fontId="4" fillId="0" borderId="8" xfId="4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22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0" fontId="12" fillId="0" borderId="9" xfId="4" applyFont="1" applyBorder="1" applyAlignment="1">
      <alignment vertical="center"/>
    </xf>
    <xf numFmtId="0" fontId="12" fillId="0" borderId="27" xfId="4" applyFont="1" applyBorder="1" applyAlignment="1">
      <alignment vertical="center"/>
    </xf>
    <xf numFmtId="49" fontId="13" fillId="0" borderId="27" xfId="4" applyNumberFormat="1" applyFont="1" applyBorder="1" applyAlignment="1">
      <alignment horizontal="left" vertical="center" wrapText="1" indent="1"/>
    </xf>
    <xf numFmtId="49" fontId="27" fillId="0" borderId="19" xfId="4" applyNumberFormat="1" applyFont="1" applyBorder="1" applyAlignment="1">
      <alignment horizontal="left" vertical="center" wrapText="1" indent="1"/>
    </xf>
    <xf numFmtId="0" fontId="4" fillId="0" borderId="27" xfId="4" applyFont="1" applyBorder="1" applyAlignment="1">
      <alignment horizontal="center" vertical="center"/>
    </xf>
    <xf numFmtId="9" fontId="14" fillId="0" borderId="27" xfId="1" applyFont="1" applyBorder="1" applyAlignment="1" applyProtection="1">
      <alignment horizontal="right" vertical="center" wrapText="1"/>
    </xf>
    <xf numFmtId="165" fontId="14" fillId="0" borderId="19" xfId="4" applyNumberFormat="1" applyFont="1" applyBorder="1" applyAlignment="1">
      <alignment horizontal="right" vertical="center" wrapText="1"/>
    </xf>
    <xf numFmtId="166" fontId="22" fillId="0" borderId="0" xfId="0" applyNumberFormat="1" applyFont="1" applyAlignment="1" applyProtection="1">
      <alignment horizontal="center" vertical="center"/>
      <protection hidden="1"/>
    </xf>
    <xf numFmtId="49" fontId="30" fillId="0" borderId="0" xfId="0" applyNumberFormat="1" applyFont="1" applyAlignment="1">
      <alignment horizontal="left" vertical="center" wrapText="1"/>
    </xf>
    <xf numFmtId="49" fontId="30" fillId="0" borderId="0" xfId="0" applyNumberFormat="1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/>
    </xf>
    <xf numFmtId="166" fontId="22" fillId="0" borderId="0" xfId="0" applyNumberFormat="1" applyFont="1" applyFill="1" applyAlignment="1" applyProtection="1">
      <alignment horizontal="center" vertical="center"/>
      <protection hidden="1"/>
    </xf>
    <xf numFmtId="49" fontId="19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166" fontId="30" fillId="0" borderId="0" xfId="0" applyNumberFormat="1" applyFont="1" applyAlignment="1">
      <alignment horizontal="center" vertical="center"/>
    </xf>
    <xf numFmtId="10" fontId="14" fillId="0" borderId="6" xfId="4" applyNumberFormat="1" applyFont="1" applyBorder="1" applyAlignment="1">
      <alignment horizontal="center" vertical="center"/>
    </xf>
    <xf numFmtId="0" fontId="28" fillId="2" borderId="0" xfId="4" applyFont="1" applyFill="1" applyAlignment="1">
      <alignment horizontal="center" vertical="center" wrapText="1"/>
    </xf>
    <xf numFmtId="0" fontId="29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/>
    </xf>
    <xf numFmtId="0" fontId="16" fillId="2" borderId="0" xfId="4" applyFont="1" applyFill="1" applyAlignment="1">
      <alignment horizontal="center" vertical="center" wrapText="1"/>
    </xf>
    <xf numFmtId="0" fontId="17" fillId="2" borderId="0" xfId="4" applyFont="1" applyFill="1" applyAlignment="1">
      <alignment horizontal="center" vertical="center"/>
    </xf>
    <xf numFmtId="166" fontId="20" fillId="0" borderId="24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49" fontId="20" fillId="0" borderId="24" xfId="0" applyNumberFormat="1" applyFont="1" applyBorder="1" applyAlignment="1">
      <alignment horizontal="left" vertical="center" wrapText="1"/>
    </xf>
    <xf numFmtId="0" fontId="0" fillId="0" borderId="25" xfId="0" applyBorder="1"/>
    <xf numFmtId="0" fontId="0" fillId="0" borderId="25" xfId="0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</cellXfs>
  <cellStyles count="5">
    <cellStyle name="Hypertextový odkaz" xfId="3" builtinId="8"/>
    <cellStyle name="Normální" xfId="0" builtinId="0"/>
    <cellStyle name="Normální 2" xfId="4" xr:uid="{ECAEE3C3-50EB-44D7-8FC4-4178AC1A9E8D}"/>
    <cellStyle name="normální_POL.XLS" xfId="2" xr:uid="{190954B3-A589-4CD3-98C5-BFBB71A7EBC6}"/>
    <cellStyle name="Procenta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A102-47B9-4AF7-A3B6-8F5258DFE86C}">
  <dimension ref="A1:IV17"/>
  <sheetViews>
    <sheetView topLeftCell="B1" workbookViewId="0">
      <selection activeCell="J18" sqref="J18"/>
    </sheetView>
  </sheetViews>
  <sheetFormatPr defaultRowHeight="15" x14ac:dyDescent="0.25"/>
  <cols>
    <col min="1" max="1" width="5.7109375" style="5" hidden="1" customWidth="1"/>
    <col min="2" max="2" width="5" style="5" customWidth="1"/>
    <col min="3" max="3" width="34.28515625" style="5" customWidth="1"/>
    <col min="4" max="4" width="33.28515625" style="5" customWidth="1"/>
    <col min="5" max="5" width="16.7109375" style="5" customWidth="1"/>
    <col min="6" max="6" width="10" style="5" customWidth="1"/>
    <col min="7" max="7" width="15.140625" style="5" customWidth="1"/>
    <col min="8" max="8" width="16.7109375" style="5" customWidth="1"/>
    <col min="9" max="256" width="9.140625" style="5"/>
    <col min="257" max="257" width="0" style="5" hidden="1" customWidth="1"/>
    <col min="258" max="258" width="5" style="5" customWidth="1"/>
    <col min="259" max="259" width="34.28515625" style="5" customWidth="1"/>
    <col min="260" max="260" width="33.28515625" style="5" customWidth="1"/>
    <col min="261" max="261" width="16.7109375" style="5" customWidth="1"/>
    <col min="262" max="262" width="10" style="5" customWidth="1"/>
    <col min="263" max="263" width="15.140625" style="5" customWidth="1"/>
    <col min="264" max="264" width="16.7109375" style="5" customWidth="1"/>
    <col min="265" max="512" width="9.140625" style="5"/>
    <col min="513" max="513" width="0" style="5" hidden="1" customWidth="1"/>
    <col min="514" max="514" width="5" style="5" customWidth="1"/>
    <col min="515" max="515" width="34.28515625" style="5" customWidth="1"/>
    <col min="516" max="516" width="33.28515625" style="5" customWidth="1"/>
    <col min="517" max="517" width="16.7109375" style="5" customWidth="1"/>
    <col min="518" max="518" width="10" style="5" customWidth="1"/>
    <col min="519" max="519" width="15.140625" style="5" customWidth="1"/>
    <col min="520" max="520" width="16.7109375" style="5" customWidth="1"/>
    <col min="521" max="768" width="9.140625" style="5"/>
    <col min="769" max="769" width="0" style="5" hidden="1" customWidth="1"/>
    <col min="770" max="770" width="5" style="5" customWidth="1"/>
    <col min="771" max="771" width="34.28515625" style="5" customWidth="1"/>
    <col min="772" max="772" width="33.28515625" style="5" customWidth="1"/>
    <col min="773" max="773" width="16.7109375" style="5" customWidth="1"/>
    <col min="774" max="774" width="10" style="5" customWidth="1"/>
    <col min="775" max="775" width="15.140625" style="5" customWidth="1"/>
    <col min="776" max="776" width="16.7109375" style="5" customWidth="1"/>
    <col min="777" max="1024" width="9.140625" style="5"/>
    <col min="1025" max="1025" width="0" style="5" hidden="1" customWidth="1"/>
    <col min="1026" max="1026" width="5" style="5" customWidth="1"/>
    <col min="1027" max="1027" width="34.28515625" style="5" customWidth="1"/>
    <col min="1028" max="1028" width="33.28515625" style="5" customWidth="1"/>
    <col min="1029" max="1029" width="16.7109375" style="5" customWidth="1"/>
    <col min="1030" max="1030" width="10" style="5" customWidth="1"/>
    <col min="1031" max="1031" width="15.140625" style="5" customWidth="1"/>
    <col min="1032" max="1032" width="16.7109375" style="5" customWidth="1"/>
    <col min="1033" max="1280" width="9.140625" style="5"/>
    <col min="1281" max="1281" width="0" style="5" hidden="1" customWidth="1"/>
    <col min="1282" max="1282" width="5" style="5" customWidth="1"/>
    <col min="1283" max="1283" width="34.28515625" style="5" customWidth="1"/>
    <col min="1284" max="1284" width="33.28515625" style="5" customWidth="1"/>
    <col min="1285" max="1285" width="16.7109375" style="5" customWidth="1"/>
    <col min="1286" max="1286" width="10" style="5" customWidth="1"/>
    <col min="1287" max="1287" width="15.140625" style="5" customWidth="1"/>
    <col min="1288" max="1288" width="16.7109375" style="5" customWidth="1"/>
    <col min="1289" max="1536" width="9.140625" style="5"/>
    <col min="1537" max="1537" width="0" style="5" hidden="1" customWidth="1"/>
    <col min="1538" max="1538" width="5" style="5" customWidth="1"/>
    <col min="1539" max="1539" width="34.28515625" style="5" customWidth="1"/>
    <col min="1540" max="1540" width="33.28515625" style="5" customWidth="1"/>
    <col min="1541" max="1541" width="16.7109375" style="5" customWidth="1"/>
    <col min="1542" max="1542" width="10" style="5" customWidth="1"/>
    <col min="1543" max="1543" width="15.140625" style="5" customWidth="1"/>
    <col min="1544" max="1544" width="16.7109375" style="5" customWidth="1"/>
    <col min="1545" max="1792" width="9.140625" style="5"/>
    <col min="1793" max="1793" width="0" style="5" hidden="1" customWidth="1"/>
    <col min="1794" max="1794" width="5" style="5" customWidth="1"/>
    <col min="1795" max="1795" width="34.28515625" style="5" customWidth="1"/>
    <col min="1796" max="1796" width="33.28515625" style="5" customWidth="1"/>
    <col min="1797" max="1797" width="16.7109375" style="5" customWidth="1"/>
    <col min="1798" max="1798" width="10" style="5" customWidth="1"/>
    <col min="1799" max="1799" width="15.140625" style="5" customWidth="1"/>
    <col min="1800" max="1800" width="16.7109375" style="5" customWidth="1"/>
    <col min="1801" max="2048" width="9.140625" style="5"/>
    <col min="2049" max="2049" width="0" style="5" hidden="1" customWidth="1"/>
    <col min="2050" max="2050" width="5" style="5" customWidth="1"/>
    <col min="2051" max="2051" width="34.28515625" style="5" customWidth="1"/>
    <col min="2052" max="2052" width="33.28515625" style="5" customWidth="1"/>
    <col min="2053" max="2053" width="16.7109375" style="5" customWidth="1"/>
    <col min="2054" max="2054" width="10" style="5" customWidth="1"/>
    <col min="2055" max="2055" width="15.140625" style="5" customWidth="1"/>
    <col min="2056" max="2056" width="16.7109375" style="5" customWidth="1"/>
    <col min="2057" max="2304" width="9.140625" style="5"/>
    <col min="2305" max="2305" width="0" style="5" hidden="1" customWidth="1"/>
    <col min="2306" max="2306" width="5" style="5" customWidth="1"/>
    <col min="2307" max="2307" width="34.28515625" style="5" customWidth="1"/>
    <col min="2308" max="2308" width="33.28515625" style="5" customWidth="1"/>
    <col min="2309" max="2309" width="16.7109375" style="5" customWidth="1"/>
    <col min="2310" max="2310" width="10" style="5" customWidth="1"/>
    <col min="2311" max="2311" width="15.140625" style="5" customWidth="1"/>
    <col min="2312" max="2312" width="16.7109375" style="5" customWidth="1"/>
    <col min="2313" max="2560" width="9.140625" style="5"/>
    <col min="2561" max="2561" width="0" style="5" hidden="1" customWidth="1"/>
    <col min="2562" max="2562" width="5" style="5" customWidth="1"/>
    <col min="2563" max="2563" width="34.28515625" style="5" customWidth="1"/>
    <col min="2564" max="2564" width="33.28515625" style="5" customWidth="1"/>
    <col min="2565" max="2565" width="16.7109375" style="5" customWidth="1"/>
    <col min="2566" max="2566" width="10" style="5" customWidth="1"/>
    <col min="2567" max="2567" width="15.140625" style="5" customWidth="1"/>
    <col min="2568" max="2568" width="16.7109375" style="5" customWidth="1"/>
    <col min="2569" max="2816" width="9.140625" style="5"/>
    <col min="2817" max="2817" width="0" style="5" hidden="1" customWidth="1"/>
    <col min="2818" max="2818" width="5" style="5" customWidth="1"/>
    <col min="2819" max="2819" width="34.28515625" style="5" customWidth="1"/>
    <col min="2820" max="2820" width="33.28515625" style="5" customWidth="1"/>
    <col min="2821" max="2821" width="16.7109375" style="5" customWidth="1"/>
    <col min="2822" max="2822" width="10" style="5" customWidth="1"/>
    <col min="2823" max="2823" width="15.140625" style="5" customWidth="1"/>
    <col min="2824" max="2824" width="16.7109375" style="5" customWidth="1"/>
    <col min="2825" max="3072" width="9.140625" style="5"/>
    <col min="3073" max="3073" width="0" style="5" hidden="1" customWidth="1"/>
    <col min="3074" max="3074" width="5" style="5" customWidth="1"/>
    <col min="3075" max="3075" width="34.28515625" style="5" customWidth="1"/>
    <col min="3076" max="3076" width="33.28515625" style="5" customWidth="1"/>
    <col min="3077" max="3077" width="16.7109375" style="5" customWidth="1"/>
    <col min="3078" max="3078" width="10" style="5" customWidth="1"/>
    <col min="3079" max="3079" width="15.140625" style="5" customWidth="1"/>
    <col min="3080" max="3080" width="16.7109375" style="5" customWidth="1"/>
    <col min="3081" max="3328" width="9.140625" style="5"/>
    <col min="3329" max="3329" width="0" style="5" hidden="1" customWidth="1"/>
    <col min="3330" max="3330" width="5" style="5" customWidth="1"/>
    <col min="3331" max="3331" width="34.28515625" style="5" customWidth="1"/>
    <col min="3332" max="3332" width="33.28515625" style="5" customWidth="1"/>
    <col min="3333" max="3333" width="16.7109375" style="5" customWidth="1"/>
    <col min="3334" max="3334" width="10" style="5" customWidth="1"/>
    <col min="3335" max="3335" width="15.140625" style="5" customWidth="1"/>
    <col min="3336" max="3336" width="16.7109375" style="5" customWidth="1"/>
    <col min="3337" max="3584" width="9.140625" style="5"/>
    <col min="3585" max="3585" width="0" style="5" hidden="1" customWidth="1"/>
    <col min="3586" max="3586" width="5" style="5" customWidth="1"/>
    <col min="3587" max="3587" width="34.28515625" style="5" customWidth="1"/>
    <col min="3588" max="3588" width="33.28515625" style="5" customWidth="1"/>
    <col min="3589" max="3589" width="16.7109375" style="5" customWidth="1"/>
    <col min="3590" max="3590" width="10" style="5" customWidth="1"/>
    <col min="3591" max="3591" width="15.140625" style="5" customWidth="1"/>
    <col min="3592" max="3592" width="16.7109375" style="5" customWidth="1"/>
    <col min="3593" max="3840" width="9.140625" style="5"/>
    <col min="3841" max="3841" width="0" style="5" hidden="1" customWidth="1"/>
    <col min="3842" max="3842" width="5" style="5" customWidth="1"/>
    <col min="3843" max="3843" width="34.28515625" style="5" customWidth="1"/>
    <col min="3844" max="3844" width="33.28515625" style="5" customWidth="1"/>
    <col min="3845" max="3845" width="16.7109375" style="5" customWidth="1"/>
    <col min="3846" max="3846" width="10" style="5" customWidth="1"/>
    <col min="3847" max="3847" width="15.140625" style="5" customWidth="1"/>
    <col min="3848" max="3848" width="16.7109375" style="5" customWidth="1"/>
    <col min="3849" max="4096" width="9.140625" style="5"/>
    <col min="4097" max="4097" width="0" style="5" hidden="1" customWidth="1"/>
    <col min="4098" max="4098" width="5" style="5" customWidth="1"/>
    <col min="4099" max="4099" width="34.28515625" style="5" customWidth="1"/>
    <col min="4100" max="4100" width="33.28515625" style="5" customWidth="1"/>
    <col min="4101" max="4101" width="16.7109375" style="5" customWidth="1"/>
    <col min="4102" max="4102" width="10" style="5" customWidth="1"/>
    <col min="4103" max="4103" width="15.140625" style="5" customWidth="1"/>
    <col min="4104" max="4104" width="16.7109375" style="5" customWidth="1"/>
    <col min="4105" max="4352" width="9.140625" style="5"/>
    <col min="4353" max="4353" width="0" style="5" hidden="1" customWidth="1"/>
    <col min="4354" max="4354" width="5" style="5" customWidth="1"/>
    <col min="4355" max="4355" width="34.28515625" style="5" customWidth="1"/>
    <col min="4356" max="4356" width="33.28515625" style="5" customWidth="1"/>
    <col min="4357" max="4357" width="16.7109375" style="5" customWidth="1"/>
    <col min="4358" max="4358" width="10" style="5" customWidth="1"/>
    <col min="4359" max="4359" width="15.140625" style="5" customWidth="1"/>
    <col min="4360" max="4360" width="16.7109375" style="5" customWidth="1"/>
    <col min="4361" max="4608" width="9.140625" style="5"/>
    <col min="4609" max="4609" width="0" style="5" hidden="1" customWidth="1"/>
    <col min="4610" max="4610" width="5" style="5" customWidth="1"/>
    <col min="4611" max="4611" width="34.28515625" style="5" customWidth="1"/>
    <col min="4612" max="4612" width="33.28515625" style="5" customWidth="1"/>
    <col min="4613" max="4613" width="16.7109375" style="5" customWidth="1"/>
    <col min="4614" max="4614" width="10" style="5" customWidth="1"/>
    <col min="4615" max="4615" width="15.140625" style="5" customWidth="1"/>
    <col min="4616" max="4616" width="16.7109375" style="5" customWidth="1"/>
    <col min="4617" max="4864" width="9.140625" style="5"/>
    <col min="4865" max="4865" width="0" style="5" hidden="1" customWidth="1"/>
    <col min="4866" max="4866" width="5" style="5" customWidth="1"/>
    <col min="4867" max="4867" width="34.28515625" style="5" customWidth="1"/>
    <col min="4868" max="4868" width="33.28515625" style="5" customWidth="1"/>
    <col min="4869" max="4869" width="16.7109375" style="5" customWidth="1"/>
    <col min="4870" max="4870" width="10" style="5" customWidth="1"/>
    <col min="4871" max="4871" width="15.140625" style="5" customWidth="1"/>
    <col min="4872" max="4872" width="16.7109375" style="5" customWidth="1"/>
    <col min="4873" max="5120" width="9.140625" style="5"/>
    <col min="5121" max="5121" width="0" style="5" hidden="1" customWidth="1"/>
    <col min="5122" max="5122" width="5" style="5" customWidth="1"/>
    <col min="5123" max="5123" width="34.28515625" style="5" customWidth="1"/>
    <col min="5124" max="5124" width="33.28515625" style="5" customWidth="1"/>
    <col min="5125" max="5125" width="16.7109375" style="5" customWidth="1"/>
    <col min="5126" max="5126" width="10" style="5" customWidth="1"/>
    <col min="5127" max="5127" width="15.140625" style="5" customWidth="1"/>
    <col min="5128" max="5128" width="16.7109375" style="5" customWidth="1"/>
    <col min="5129" max="5376" width="9.140625" style="5"/>
    <col min="5377" max="5377" width="0" style="5" hidden="1" customWidth="1"/>
    <col min="5378" max="5378" width="5" style="5" customWidth="1"/>
    <col min="5379" max="5379" width="34.28515625" style="5" customWidth="1"/>
    <col min="5380" max="5380" width="33.28515625" style="5" customWidth="1"/>
    <col min="5381" max="5381" width="16.7109375" style="5" customWidth="1"/>
    <col min="5382" max="5382" width="10" style="5" customWidth="1"/>
    <col min="5383" max="5383" width="15.140625" style="5" customWidth="1"/>
    <col min="5384" max="5384" width="16.7109375" style="5" customWidth="1"/>
    <col min="5385" max="5632" width="9.140625" style="5"/>
    <col min="5633" max="5633" width="0" style="5" hidden="1" customWidth="1"/>
    <col min="5634" max="5634" width="5" style="5" customWidth="1"/>
    <col min="5635" max="5635" width="34.28515625" style="5" customWidth="1"/>
    <col min="5636" max="5636" width="33.28515625" style="5" customWidth="1"/>
    <col min="5637" max="5637" width="16.7109375" style="5" customWidth="1"/>
    <col min="5638" max="5638" width="10" style="5" customWidth="1"/>
    <col min="5639" max="5639" width="15.140625" style="5" customWidth="1"/>
    <col min="5640" max="5640" width="16.7109375" style="5" customWidth="1"/>
    <col min="5641" max="5888" width="9.140625" style="5"/>
    <col min="5889" max="5889" width="0" style="5" hidden="1" customWidth="1"/>
    <col min="5890" max="5890" width="5" style="5" customWidth="1"/>
    <col min="5891" max="5891" width="34.28515625" style="5" customWidth="1"/>
    <col min="5892" max="5892" width="33.28515625" style="5" customWidth="1"/>
    <col min="5893" max="5893" width="16.7109375" style="5" customWidth="1"/>
    <col min="5894" max="5894" width="10" style="5" customWidth="1"/>
    <col min="5895" max="5895" width="15.140625" style="5" customWidth="1"/>
    <col min="5896" max="5896" width="16.7109375" style="5" customWidth="1"/>
    <col min="5897" max="6144" width="9.140625" style="5"/>
    <col min="6145" max="6145" width="0" style="5" hidden="1" customWidth="1"/>
    <col min="6146" max="6146" width="5" style="5" customWidth="1"/>
    <col min="6147" max="6147" width="34.28515625" style="5" customWidth="1"/>
    <col min="6148" max="6148" width="33.28515625" style="5" customWidth="1"/>
    <col min="6149" max="6149" width="16.7109375" style="5" customWidth="1"/>
    <col min="6150" max="6150" width="10" style="5" customWidth="1"/>
    <col min="6151" max="6151" width="15.140625" style="5" customWidth="1"/>
    <col min="6152" max="6152" width="16.7109375" style="5" customWidth="1"/>
    <col min="6153" max="6400" width="9.140625" style="5"/>
    <col min="6401" max="6401" width="0" style="5" hidden="1" customWidth="1"/>
    <col min="6402" max="6402" width="5" style="5" customWidth="1"/>
    <col min="6403" max="6403" width="34.28515625" style="5" customWidth="1"/>
    <col min="6404" max="6404" width="33.28515625" style="5" customWidth="1"/>
    <col min="6405" max="6405" width="16.7109375" style="5" customWidth="1"/>
    <col min="6406" max="6406" width="10" style="5" customWidth="1"/>
    <col min="6407" max="6407" width="15.140625" style="5" customWidth="1"/>
    <col min="6408" max="6408" width="16.7109375" style="5" customWidth="1"/>
    <col min="6409" max="6656" width="9.140625" style="5"/>
    <col min="6657" max="6657" width="0" style="5" hidden="1" customWidth="1"/>
    <col min="6658" max="6658" width="5" style="5" customWidth="1"/>
    <col min="6659" max="6659" width="34.28515625" style="5" customWidth="1"/>
    <col min="6660" max="6660" width="33.28515625" style="5" customWidth="1"/>
    <col min="6661" max="6661" width="16.7109375" style="5" customWidth="1"/>
    <col min="6662" max="6662" width="10" style="5" customWidth="1"/>
    <col min="6663" max="6663" width="15.140625" style="5" customWidth="1"/>
    <col min="6664" max="6664" width="16.7109375" style="5" customWidth="1"/>
    <col min="6665" max="6912" width="9.140625" style="5"/>
    <col min="6913" max="6913" width="0" style="5" hidden="1" customWidth="1"/>
    <col min="6914" max="6914" width="5" style="5" customWidth="1"/>
    <col min="6915" max="6915" width="34.28515625" style="5" customWidth="1"/>
    <col min="6916" max="6916" width="33.28515625" style="5" customWidth="1"/>
    <col min="6917" max="6917" width="16.7109375" style="5" customWidth="1"/>
    <col min="6918" max="6918" width="10" style="5" customWidth="1"/>
    <col min="6919" max="6919" width="15.140625" style="5" customWidth="1"/>
    <col min="6920" max="6920" width="16.7109375" style="5" customWidth="1"/>
    <col min="6921" max="7168" width="9.140625" style="5"/>
    <col min="7169" max="7169" width="0" style="5" hidden="1" customWidth="1"/>
    <col min="7170" max="7170" width="5" style="5" customWidth="1"/>
    <col min="7171" max="7171" width="34.28515625" style="5" customWidth="1"/>
    <col min="7172" max="7172" width="33.28515625" style="5" customWidth="1"/>
    <col min="7173" max="7173" width="16.7109375" style="5" customWidth="1"/>
    <col min="7174" max="7174" width="10" style="5" customWidth="1"/>
    <col min="7175" max="7175" width="15.140625" style="5" customWidth="1"/>
    <col min="7176" max="7176" width="16.7109375" style="5" customWidth="1"/>
    <col min="7177" max="7424" width="9.140625" style="5"/>
    <col min="7425" max="7425" width="0" style="5" hidden="1" customWidth="1"/>
    <col min="7426" max="7426" width="5" style="5" customWidth="1"/>
    <col min="7427" max="7427" width="34.28515625" style="5" customWidth="1"/>
    <col min="7428" max="7428" width="33.28515625" style="5" customWidth="1"/>
    <col min="7429" max="7429" width="16.7109375" style="5" customWidth="1"/>
    <col min="7430" max="7430" width="10" style="5" customWidth="1"/>
    <col min="7431" max="7431" width="15.140625" style="5" customWidth="1"/>
    <col min="7432" max="7432" width="16.7109375" style="5" customWidth="1"/>
    <col min="7433" max="7680" width="9.140625" style="5"/>
    <col min="7681" max="7681" width="0" style="5" hidden="1" customWidth="1"/>
    <col min="7682" max="7682" width="5" style="5" customWidth="1"/>
    <col min="7683" max="7683" width="34.28515625" style="5" customWidth="1"/>
    <col min="7684" max="7684" width="33.28515625" style="5" customWidth="1"/>
    <col min="7685" max="7685" width="16.7109375" style="5" customWidth="1"/>
    <col min="7686" max="7686" width="10" style="5" customWidth="1"/>
    <col min="7687" max="7687" width="15.140625" style="5" customWidth="1"/>
    <col min="7688" max="7688" width="16.7109375" style="5" customWidth="1"/>
    <col min="7689" max="7936" width="9.140625" style="5"/>
    <col min="7937" max="7937" width="0" style="5" hidden="1" customWidth="1"/>
    <col min="7938" max="7938" width="5" style="5" customWidth="1"/>
    <col min="7939" max="7939" width="34.28515625" style="5" customWidth="1"/>
    <col min="7940" max="7940" width="33.28515625" style="5" customWidth="1"/>
    <col min="7941" max="7941" width="16.7109375" style="5" customWidth="1"/>
    <col min="7942" max="7942" width="10" style="5" customWidth="1"/>
    <col min="7943" max="7943" width="15.140625" style="5" customWidth="1"/>
    <col min="7944" max="7944" width="16.7109375" style="5" customWidth="1"/>
    <col min="7945" max="8192" width="9.140625" style="5"/>
    <col min="8193" max="8193" width="0" style="5" hidden="1" customWidth="1"/>
    <col min="8194" max="8194" width="5" style="5" customWidth="1"/>
    <col min="8195" max="8195" width="34.28515625" style="5" customWidth="1"/>
    <col min="8196" max="8196" width="33.28515625" style="5" customWidth="1"/>
    <col min="8197" max="8197" width="16.7109375" style="5" customWidth="1"/>
    <col min="8198" max="8198" width="10" style="5" customWidth="1"/>
    <col min="8199" max="8199" width="15.140625" style="5" customWidth="1"/>
    <col min="8200" max="8200" width="16.7109375" style="5" customWidth="1"/>
    <col min="8201" max="8448" width="9.140625" style="5"/>
    <col min="8449" max="8449" width="0" style="5" hidden="1" customWidth="1"/>
    <col min="8450" max="8450" width="5" style="5" customWidth="1"/>
    <col min="8451" max="8451" width="34.28515625" style="5" customWidth="1"/>
    <col min="8452" max="8452" width="33.28515625" style="5" customWidth="1"/>
    <col min="8453" max="8453" width="16.7109375" style="5" customWidth="1"/>
    <col min="8454" max="8454" width="10" style="5" customWidth="1"/>
    <col min="8455" max="8455" width="15.140625" style="5" customWidth="1"/>
    <col min="8456" max="8456" width="16.7109375" style="5" customWidth="1"/>
    <col min="8457" max="8704" width="9.140625" style="5"/>
    <col min="8705" max="8705" width="0" style="5" hidden="1" customWidth="1"/>
    <col min="8706" max="8706" width="5" style="5" customWidth="1"/>
    <col min="8707" max="8707" width="34.28515625" style="5" customWidth="1"/>
    <col min="8708" max="8708" width="33.28515625" style="5" customWidth="1"/>
    <col min="8709" max="8709" width="16.7109375" style="5" customWidth="1"/>
    <col min="8710" max="8710" width="10" style="5" customWidth="1"/>
    <col min="8711" max="8711" width="15.140625" style="5" customWidth="1"/>
    <col min="8712" max="8712" width="16.7109375" style="5" customWidth="1"/>
    <col min="8713" max="8960" width="9.140625" style="5"/>
    <col min="8961" max="8961" width="0" style="5" hidden="1" customWidth="1"/>
    <col min="8962" max="8962" width="5" style="5" customWidth="1"/>
    <col min="8963" max="8963" width="34.28515625" style="5" customWidth="1"/>
    <col min="8964" max="8964" width="33.28515625" style="5" customWidth="1"/>
    <col min="8965" max="8965" width="16.7109375" style="5" customWidth="1"/>
    <col min="8966" max="8966" width="10" style="5" customWidth="1"/>
    <col min="8967" max="8967" width="15.140625" style="5" customWidth="1"/>
    <col min="8968" max="8968" width="16.7109375" style="5" customWidth="1"/>
    <col min="8969" max="9216" width="9.140625" style="5"/>
    <col min="9217" max="9217" width="0" style="5" hidden="1" customWidth="1"/>
    <col min="9218" max="9218" width="5" style="5" customWidth="1"/>
    <col min="9219" max="9219" width="34.28515625" style="5" customWidth="1"/>
    <col min="9220" max="9220" width="33.28515625" style="5" customWidth="1"/>
    <col min="9221" max="9221" width="16.7109375" style="5" customWidth="1"/>
    <col min="9222" max="9222" width="10" style="5" customWidth="1"/>
    <col min="9223" max="9223" width="15.140625" style="5" customWidth="1"/>
    <col min="9224" max="9224" width="16.7109375" style="5" customWidth="1"/>
    <col min="9225" max="9472" width="9.140625" style="5"/>
    <col min="9473" max="9473" width="0" style="5" hidden="1" customWidth="1"/>
    <col min="9474" max="9474" width="5" style="5" customWidth="1"/>
    <col min="9475" max="9475" width="34.28515625" style="5" customWidth="1"/>
    <col min="9476" max="9476" width="33.28515625" style="5" customWidth="1"/>
    <col min="9477" max="9477" width="16.7109375" style="5" customWidth="1"/>
    <col min="9478" max="9478" width="10" style="5" customWidth="1"/>
    <col min="9479" max="9479" width="15.140625" style="5" customWidth="1"/>
    <col min="9480" max="9480" width="16.7109375" style="5" customWidth="1"/>
    <col min="9481" max="9728" width="9.140625" style="5"/>
    <col min="9729" max="9729" width="0" style="5" hidden="1" customWidth="1"/>
    <col min="9730" max="9730" width="5" style="5" customWidth="1"/>
    <col min="9731" max="9731" width="34.28515625" style="5" customWidth="1"/>
    <col min="9732" max="9732" width="33.28515625" style="5" customWidth="1"/>
    <col min="9733" max="9733" width="16.7109375" style="5" customWidth="1"/>
    <col min="9734" max="9734" width="10" style="5" customWidth="1"/>
    <col min="9735" max="9735" width="15.140625" style="5" customWidth="1"/>
    <col min="9736" max="9736" width="16.7109375" style="5" customWidth="1"/>
    <col min="9737" max="9984" width="9.140625" style="5"/>
    <col min="9985" max="9985" width="0" style="5" hidden="1" customWidth="1"/>
    <col min="9986" max="9986" width="5" style="5" customWidth="1"/>
    <col min="9987" max="9987" width="34.28515625" style="5" customWidth="1"/>
    <col min="9988" max="9988" width="33.28515625" style="5" customWidth="1"/>
    <col min="9989" max="9989" width="16.7109375" style="5" customWidth="1"/>
    <col min="9990" max="9990" width="10" style="5" customWidth="1"/>
    <col min="9991" max="9991" width="15.140625" style="5" customWidth="1"/>
    <col min="9992" max="9992" width="16.7109375" style="5" customWidth="1"/>
    <col min="9993" max="10240" width="9.140625" style="5"/>
    <col min="10241" max="10241" width="0" style="5" hidden="1" customWidth="1"/>
    <col min="10242" max="10242" width="5" style="5" customWidth="1"/>
    <col min="10243" max="10243" width="34.28515625" style="5" customWidth="1"/>
    <col min="10244" max="10244" width="33.28515625" style="5" customWidth="1"/>
    <col min="10245" max="10245" width="16.7109375" style="5" customWidth="1"/>
    <col min="10246" max="10246" width="10" style="5" customWidth="1"/>
    <col min="10247" max="10247" width="15.140625" style="5" customWidth="1"/>
    <col min="10248" max="10248" width="16.7109375" style="5" customWidth="1"/>
    <col min="10249" max="10496" width="9.140625" style="5"/>
    <col min="10497" max="10497" width="0" style="5" hidden="1" customWidth="1"/>
    <col min="10498" max="10498" width="5" style="5" customWidth="1"/>
    <col min="10499" max="10499" width="34.28515625" style="5" customWidth="1"/>
    <col min="10500" max="10500" width="33.28515625" style="5" customWidth="1"/>
    <col min="10501" max="10501" width="16.7109375" style="5" customWidth="1"/>
    <col min="10502" max="10502" width="10" style="5" customWidth="1"/>
    <col min="10503" max="10503" width="15.140625" style="5" customWidth="1"/>
    <col min="10504" max="10504" width="16.7109375" style="5" customWidth="1"/>
    <col min="10505" max="10752" width="9.140625" style="5"/>
    <col min="10753" max="10753" width="0" style="5" hidden="1" customWidth="1"/>
    <col min="10754" max="10754" width="5" style="5" customWidth="1"/>
    <col min="10755" max="10755" width="34.28515625" style="5" customWidth="1"/>
    <col min="10756" max="10756" width="33.28515625" style="5" customWidth="1"/>
    <col min="10757" max="10757" width="16.7109375" style="5" customWidth="1"/>
    <col min="10758" max="10758" width="10" style="5" customWidth="1"/>
    <col min="10759" max="10759" width="15.140625" style="5" customWidth="1"/>
    <col min="10760" max="10760" width="16.7109375" style="5" customWidth="1"/>
    <col min="10761" max="11008" width="9.140625" style="5"/>
    <col min="11009" max="11009" width="0" style="5" hidden="1" customWidth="1"/>
    <col min="11010" max="11010" width="5" style="5" customWidth="1"/>
    <col min="11011" max="11011" width="34.28515625" style="5" customWidth="1"/>
    <col min="11012" max="11012" width="33.28515625" style="5" customWidth="1"/>
    <col min="11013" max="11013" width="16.7109375" style="5" customWidth="1"/>
    <col min="11014" max="11014" width="10" style="5" customWidth="1"/>
    <col min="11015" max="11015" width="15.140625" style="5" customWidth="1"/>
    <col min="11016" max="11016" width="16.7109375" style="5" customWidth="1"/>
    <col min="11017" max="11264" width="9.140625" style="5"/>
    <col min="11265" max="11265" width="0" style="5" hidden="1" customWidth="1"/>
    <col min="11266" max="11266" width="5" style="5" customWidth="1"/>
    <col min="11267" max="11267" width="34.28515625" style="5" customWidth="1"/>
    <col min="11268" max="11268" width="33.28515625" style="5" customWidth="1"/>
    <col min="11269" max="11269" width="16.7109375" style="5" customWidth="1"/>
    <col min="11270" max="11270" width="10" style="5" customWidth="1"/>
    <col min="11271" max="11271" width="15.140625" style="5" customWidth="1"/>
    <col min="11272" max="11272" width="16.7109375" style="5" customWidth="1"/>
    <col min="11273" max="11520" width="9.140625" style="5"/>
    <col min="11521" max="11521" width="0" style="5" hidden="1" customWidth="1"/>
    <col min="11522" max="11522" width="5" style="5" customWidth="1"/>
    <col min="11523" max="11523" width="34.28515625" style="5" customWidth="1"/>
    <col min="11524" max="11524" width="33.28515625" style="5" customWidth="1"/>
    <col min="11525" max="11525" width="16.7109375" style="5" customWidth="1"/>
    <col min="11526" max="11526" width="10" style="5" customWidth="1"/>
    <col min="11527" max="11527" width="15.140625" style="5" customWidth="1"/>
    <col min="11528" max="11528" width="16.7109375" style="5" customWidth="1"/>
    <col min="11529" max="11776" width="9.140625" style="5"/>
    <col min="11777" max="11777" width="0" style="5" hidden="1" customWidth="1"/>
    <col min="11778" max="11778" width="5" style="5" customWidth="1"/>
    <col min="11779" max="11779" width="34.28515625" style="5" customWidth="1"/>
    <col min="11780" max="11780" width="33.28515625" style="5" customWidth="1"/>
    <col min="11781" max="11781" width="16.7109375" style="5" customWidth="1"/>
    <col min="11782" max="11782" width="10" style="5" customWidth="1"/>
    <col min="11783" max="11783" width="15.140625" style="5" customWidth="1"/>
    <col min="11784" max="11784" width="16.7109375" style="5" customWidth="1"/>
    <col min="11785" max="12032" width="9.140625" style="5"/>
    <col min="12033" max="12033" width="0" style="5" hidden="1" customWidth="1"/>
    <col min="12034" max="12034" width="5" style="5" customWidth="1"/>
    <col min="12035" max="12035" width="34.28515625" style="5" customWidth="1"/>
    <col min="12036" max="12036" width="33.28515625" style="5" customWidth="1"/>
    <col min="12037" max="12037" width="16.7109375" style="5" customWidth="1"/>
    <col min="12038" max="12038" width="10" style="5" customWidth="1"/>
    <col min="12039" max="12039" width="15.140625" style="5" customWidth="1"/>
    <col min="12040" max="12040" width="16.7109375" style="5" customWidth="1"/>
    <col min="12041" max="12288" width="9.140625" style="5"/>
    <col min="12289" max="12289" width="0" style="5" hidden="1" customWidth="1"/>
    <col min="12290" max="12290" width="5" style="5" customWidth="1"/>
    <col min="12291" max="12291" width="34.28515625" style="5" customWidth="1"/>
    <col min="12292" max="12292" width="33.28515625" style="5" customWidth="1"/>
    <col min="12293" max="12293" width="16.7109375" style="5" customWidth="1"/>
    <col min="12294" max="12294" width="10" style="5" customWidth="1"/>
    <col min="12295" max="12295" width="15.140625" style="5" customWidth="1"/>
    <col min="12296" max="12296" width="16.7109375" style="5" customWidth="1"/>
    <col min="12297" max="12544" width="9.140625" style="5"/>
    <col min="12545" max="12545" width="0" style="5" hidden="1" customWidth="1"/>
    <col min="12546" max="12546" width="5" style="5" customWidth="1"/>
    <col min="12547" max="12547" width="34.28515625" style="5" customWidth="1"/>
    <col min="12548" max="12548" width="33.28515625" style="5" customWidth="1"/>
    <col min="12549" max="12549" width="16.7109375" style="5" customWidth="1"/>
    <col min="12550" max="12550" width="10" style="5" customWidth="1"/>
    <col min="12551" max="12551" width="15.140625" style="5" customWidth="1"/>
    <col min="12552" max="12552" width="16.7109375" style="5" customWidth="1"/>
    <col min="12553" max="12800" width="9.140625" style="5"/>
    <col min="12801" max="12801" width="0" style="5" hidden="1" customWidth="1"/>
    <col min="12802" max="12802" width="5" style="5" customWidth="1"/>
    <col min="12803" max="12803" width="34.28515625" style="5" customWidth="1"/>
    <col min="12804" max="12804" width="33.28515625" style="5" customWidth="1"/>
    <col min="12805" max="12805" width="16.7109375" style="5" customWidth="1"/>
    <col min="12806" max="12806" width="10" style="5" customWidth="1"/>
    <col min="12807" max="12807" width="15.140625" style="5" customWidth="1"/>
    <col min="12808" max="12808" width="16.7109375" style="5" customWidth="1"/>
    <col min="12809" max="13056" width="9.140625" style="5"/>
    <col min="13057" max="13057" width="0" style="5" hidden="1" customWidth="1"/>
    <col min="13058" max="13058" width="5" style="5" customWidth="1"/>
    <col min="13059" max="13059" width="34.28515625" style="5" customWidth="1"/>
    <col min="13060" max="13060" width="33.28515625" style="5" customWidth="1"/>
    <col min="13061" max="13061" width="16.7109375" style="5" customWidth="1"/>
    <col min="13062" max="13062" width="10" style="5" customWidth="1"/>
    <col min="13063" max="13063" width="15.140625" style="5" customWidth="1"/>
    <col min="13064" max="13064" width="16.7109375" style="5" customWidth="1"/>
    <col min="13065" max="13312" width="9.140625" style="5"/>
    <col min="13313" max="13313" width="0" style="5" hidden="1" customWidth="1"/>
    <col min="13314" max="13314" width="5" style="5" customWidth="1"/>
    <col min="13315" max="13315" width="34.28515625" style="5" customWidth="1"/>
    <col min="13316" max="13316" width="33.28515625" style="5" customWidth="1"/>
    <col min="13317" max="13317" width="16.7109375" style="5" customWidth="1"/>
    <col min="13318" max="13318" width="10" style="5" customWidth="1"/>
    <col min="13319" max="13319" width="15.140625" style="5" customWidth="1"/>
    <col min="13320" max="13320" width="16.7109375" style="5" customWidth="1"/>
    <col min="13321" max="13568" width="9.140625" style="5"/>
    <col min="13569" max="13569" width="0" style="5" hidden="1" customWidth="1"/>
    <col min="13570" max="13570" width="5" style="5" customWidth="1"/>
    <col min="13571" max="13571" width="34.28515625" style="5" customWidth="1"/>
    <col min="13572" max="13572" width="33.28515625" style="5" customWidth="1"/>
    <col min="13573" max="13573" width="16.7109375" style="5" customWidth="1"/>
    <col min="13574" max="13574" width="10" style="5" customWidth="1"/>
    <col min="13575" max="13575" width="15.140625" style="5" customWidth="1"/>
    <col min="13576" max="13576" width="16.7109375" style="5" customWidth="1"/>
    <col min="13577" max="13824" width="9.140625" style="5"/>
    <col min="13825" max="13825" width="0" style="5" hidden="1" customWidth="1"/>
    <col min="13826" max="13826" width="5" style="5" customWidth="1"/>
    <col min="13827" max="13827" width="34.28515625" style="5" customWidth="1"/>
    <col min="13828" max="13828" width="33.28515625" style="5" customWidth="1"/>
    <col min="13829" max="13829" width="16.7109375" style="5" customWidth="1"/>
    <col min="13830" max="13830" width="10" style="5" customWidth="1"/>
    <col min="13831" max="13831" width="15.140625" style="5" customWidth="1"/>
    <col min="13832" max="13832" width="16.7109375" style="5" customWidth="1"/>
    <col min="13833" max="14080" width="9.140625" style="5"/>
    <col min="14081" max="14081" width="0" style="5" hidden="1" customWidth="1"/>
    <col min="14082" max="14082" width="5" style="5" customWidth="1"/>
    <col min="14083" max="14083" width="34.28515625" style="5" customWidth="1"/>
    <col min="14084" max="14084" width="33.28515625" style="5" customWidth="1"/>
    <col min="14085" max="14085" width="16.7109375" style="5" customWidth="1"/>
    <col min="14086" max="14086" width="10" style="5" customWidth="1"/>
    <col min="14087" max="14087" width="15.140625" style="5" customWidth="1"/>
    <col min="14088" max="14088" width="16.7109375" style="5" customWidth="1"/>
    <col min="14089" max="14336" width="9.140625" style="5"/>
    <col min="14337" max="14337" width="0" style="5" hidden="1" customWidth="1"/>
    <col min="14338" max="14338" width="5" style="5" customWidth="1"/>
    <col min="14339" max="14339" width="34.28515625" style="5" customWidth="1"/>
    <col min="14340" max="14340" width="33.28515625" style="5" customWidth="1"/>
    <col min="14341" max="14341" width="16.7109375" style="5" customWidth="1"/>
    <col min="14342" max="14342" width="10" style="5" customWidth="1"/>
    <col min="14343" max="14343" width="15.140625" style="5" customWidth="1"/>
    <col min="14344" max="14344" width="16.7109375" style="5" customWidth="1"/>
    <col min="14345" max="14592" width="9.140625" style="5"/>
    <col min="14593" max="14593" width="0" style="5" hidden="1" customWidth="1"/>
    <col min="14594" max="14594" width="5" style="5" customWidth="1"/>
    <col min="14595" max="14595" width="34.28515625" style="5" customWidth="1"/>
    <col min="14596" max="14596" width="33.28515625" style="5" customWidth="1"/>
    <col min="14597" max="14597" width="16.7109375" style="5" customWidth="1"/>
    <col min="14598" max="14598" width="10" style="5" customWidth="1"/>
    <col min="14599" max="14599" width="15.140625" style="5" customWidth="1"/>
    <col min="14600" max="14600" width="16.7109375" style="5" customWidth="1"/>
    <col min="14601" max="14848" width="9.140625" style="5"/>
    <col min="14849" max="14849" width="0" style="5" hidden="1" customWidth="1"/>
    <col min="14850" max="14850" width="5" style="5" customWidth="1"/>
    <col min="14851" max="14851" width="34.28515625" style="5" customWidth="1"/>
    <col min="14852" max="14852" width="33.28515625" style="5" customWidth="1"/>
    <col min="14853" max="14853" width="16.7109375" style="5" customWidth="1"/>
    <col min="14854" max="14854" width="10" style="5" customWidth="1"/>
    <col min="14855" max="14855" width="15.140625" style="5" customWidth="1"/>
    <col min="14856" max="14856" width="16.7109375" style="5" customWidth="1"/>
    <col min="14857" max="15104" width="9.140625" style="5"/>
    <col min="15105" max="15105" width="0" style="5" hidden="1" customWidth="1"/>
    <col min="15106" max="15106" width="5" style="5" customWidth="1"/>
    <col min="15107" max="15107" width="34.28515625" style="5" customWidth="1"/>
    <col min="15108" max="15108" width="33.28515625" style="5" customWidth="1"/>
    <col min="15109" max="15109" width="16.7109375" style="5" customWidth="1"/>
    <col min="15110" max="15110" width="10" style="5" customWidth="1"/>
    <col min="15111" max="15111" width="15.140625" style="5" customWidth="1"/>
    <col min="15112" max="15112" width="16.7109375" style="5" customWidth="1"/>
    <col min="15113" max="15360" width="9.140625" style="5"/>
    <col min="15361" max="15361" width="0" style="5" hidden="1" customWidth="1"/>
    <col min="15362" max="15362" width="5" style="5" customWidth="1"/>
    <col min="15363" max="15363" width="34.28515625" style="5" customWidth="1"/>
    <col min="15364" max="15364" width="33.28515625" style="5" customWidth="1"/>
    <col min="15365" max="15365" width="16.7109375" style="5" customWidth="1"/>
    <col min="15366" max="15366" width="10" style="5" customWidth="1"/>
    <col min="15367" max="15367" width="15.140625" style="5" customWidth="1"/>
    <col min="15368" max="15368" width="16.7109375" style="5" customWidth="1"/>
    <col min="15369" max="15616" width="9.140625" style="5"/>
    <col min="15617" max="15617" width="0" style="5" hidden="1" customWidth="1"/>
    <col min="15618" max="15618" width="5" style="5" customWidth="1"/>
    <col min="15619" max="15619" width="34.28515625" style="5" customWidth="1"/>
    <col min="15620" max="15620" width="33.28515625" style="5" customWidth="1"/>
    <col min="15621" max="15621" width="16.7109375" style="5" customWidth="1"/>
    <col min="15622" max="15622" width="10" style="5" customWidth="1"/>
    <col min="15623" max="15623" width="15.140625" style="5" customWidth="1"/>
    <col min="15624" max="15624" width="16.7109375" style="5" customWidth="1"/>
    <col min="15625" max="15872" width="9.140625" style="5"/>
    <col min="15873" max="15873" width="0" style="5" hidden="1" customWidth="1"/>
    <col min="15874" max="15874" width="5" style="5" customWidth="1"/>
    <col min="15875" max="15875" width="34.28515625" style="5" customWidth="1"/>
    <col min="15876" max="15876" width="33.28515625" style="5" customWidth="1"/>
    <col min="15877" max="15877" width="16.7109375" style="5" customWidth="1"/>
    <col min="15878" max="15878" width="10" style="5" customWidth="1"/>
    <col min="15879" max="15879" width="15.140625" style="5" customWidth="1"/>
    <col min="15880" max="15880" width="16.7109375" style="5" customWidth="1"/>
    <col min="15881" max="16128" width="9.140625" style="5"/>
    <col min="16129" max="16129" width="0" style="5" hidden="1" customWidth="1"/>
    <col min="16130" max="16130" width="5" style="5" customWidth="1"/>
    <col min="16131" max="16131" width="34.28515625" style="5" customWidth="1"/>
    <col min="16132" max="16132" width="33.28515625" style="5" customWidth="1"/>
    <col min="16133" max="16133" width="16.7109375" style="5" customWidth="1"/>
    <col min="16134" max="16134" width="10" style="5" customWidth="1"/>
    <col min="16135" max="16135" width="15.140625" style="5" customWidth="1"/>
    <col min="16136" max="16136" width="16.7109375" style="5" customWidth="1"/>
    <col min="16137" max="16384" width="9.140625" style="5"/>
  </cols>
  <sheetData>
    <row r="1" spans="1:256" x14ac:dyDescent="0.2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23.25" x14ac:dyDescent="0.25">
      <c r="A2" s="6"/>
      <c r="B2" s="104" t="s">
        <v>83</v>
      </c>
      <c r="C2" s="104"/>
      <c r="D2" s="105"/>
      <c r="E2" s="105"/>
      <c r="F2" s="105"/>
      <c r="G2" s="105"/>
      <c r="H2" s="10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thickBot="1" x14ac:dyDescent="0.3">
      <c r="A3" s="6"/>
      <c r="B3" s="106" t="s">
        <v>0</v>
      </c>
      <c r="C3" s="106"/>
      <c r="D3" s="107"/>
      <c r="E3" s="107"/>
      <c r="F3" s="107"/>
      <c r="G3" s="107"/>
      <c r="H3" s="10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 ht="26.25" thickBot="1" x14ac:dyDescent="0.3">
      <c r="A4" s="7"/>
      <c r="B4" s="8" t="s">
        <v>1</v>
      </c>
      <c r="C4" s="9" t="s">
        <v>2</v>
      </c>
      <c r="D4" s="10" t="s">
        <v>3</v>
      </c>
      <c r="E4" s="11" t="s">
        <v>4</v>
      </c>
      <c r="F4" s="12" t="s">
        <v>5</v>
      </c>
      <c r="G4" s="13" t="s">
        <v>6</v>
      </c>
      <c r="H4" s="13" t="s">
        <v>7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x14ac:dyDescent="0.25">
      <c r="A5" s="14"/>
      <c r="B5" s="15" t="s">
        <v>8</v>
      </c>
      <c r="C5" s="78" t="s">
        <v>33</v>
      </c>
      <c r="D5" s="81"/>
      <c r="E5" s="16">
        <f>ZTI!F38</f>
        <v>0</v>
      </c>
      <c r="F5" s="17">
        <v>0.21</v>
      </c>
      <c r="G5" s="18">
        <f>E5*0.21</f>
        <v>0</v>
      </c>
      <c r="H5" s="18">
        <f>G5+E5</f>
        <v>0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x14ac:dyDescent="0.25">
      <c r="A6" s="86"/>
      <c r="B6" s="19" t="s">
        <v>9</v>
      </c>
      <c r="C6" s="79" t="s">
        <v>34</v>
      </c>
      <c r="D6" s="82"/>
      <c r="E6" s="20">
        <f>ÚT!F29</f>
        <v>0</v>
      </c>
      <c r="F6" s="21">
        <v>0.21</v>
      </c>
      <c r="G6" s="22">
        <f>E6*0.21</f>
        <v>0</v>
      </c>
      <c r="H6" s="22">
        <f>E6+G6</f>
        <v>0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x14ac:dyDescent="0.25">
      <c r="A7" s="87"/>
      <c r="B7" s="88" t="s">
        <v>14</v>
      </c>
      <c r="C7" s="89" t="s">
        <v>88</v>
      </c>
      <c r="D7" s="90"/>
      <c r="E7" s="31">
        <f>PLYN!F23</f>
        <v>0</v>
      </c>
      <c r="F7" s="91">
        <v>0.21</v>
      </c>
      <c r="G7" s="92">
        <f>E7*0.21</f>
        <v>0</v>
      </c>
      <c r="H7" s="22">
        <f>E7+G7</f>
        <v>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.75" thickBot="1" x14ac:dyDescent="0.3">
      <c r="A8" s="14"/>
      <c r="B8" s="23"/>
      <c r="C8" s="24" t="s">
        <v>10</v>
      </c>
      <c r="D8" s="25"/>
      <c r="E8" s="26">
        <f>SUM(E5:E7)</f>
        <v>0</v>
      </c>
      <c r="F8" s="26"/>
      <c r="G8" s="26">
        <f>SUM(G5:G7)</f>
        <v>0</v>
      </c>
      <c r="H8" s="26">
        <f>SUM(H5:H7)</f>
        <v>0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5.75" thickBot="1" x14ac:dyDescent="0.3">
      <c r="B9" s="108" t="s">
        <v>11</v>
      </c>
      <c r="C9" s="108"/>
      <c r="D9" s="109"/>
      <c r="E9" s="109"/>
      <c r="F9" s="109"/>
      <c r="G9" s="109"/>
      <c r="H9" s="109"/>
    </row>
    <row r="10" spans="1:256" x14ac:dyDescent="0.25">
      <c r="A10" s="14"/>
      <c r="B10" s="15" t="s">
        <v>8</v>
      </c>
      <c r="C10" s="78" t="s">
        <v>12</v>
      </c>
      <c r="D10" s="103">
        <v>0.01</v>
      </c>
      <c r="E10" s="16">
        <f>E8*0.01</f>
        <v>0</v>
      </c>
      <c r="F10" s="27">
        <v>0.21</v>
      </c>
      <c r="G10" s="28">
        <f>E10*0.21</f>
        <v>0</v>
      </c>
      <c r="H10" s="28">
        <f>E10+G10</f>
        <v>0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x14ac:dyDescent="0.25">
      <c r="A11" s="14"/>
      <c r="B11" s="29" t="s">
        <v>9</v>
      </c>
      <c r="C11" s="80" t="s">
        <v>13</v>
      </c>
      <c r="D11" s="30">
        <v>0.03</v>
      </c>
      <c r="E11" s="20">
        <f>E8*0.03</f>
        <v>0</v>
      </c>
      <c r="F11" s="32">
        <v>0.21</v>
      </c>
      <c r="G11" s="33">
        <f>E11*0.21</f>
        <v>0</v>
      </c>
      <c r="H11" s="33">
        <f>E11+G11</f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5">
      <c r="A12" s="14"/>
      <c r="B12" s="29" t="s">
        <v>14</v>
      </c>
      <c r="C12" s="80" t="s">
        <v>29</v>
      </c>
      <c r="D12" s="34">
        <v>0.01</v>
      </c>
      <c r="E12" s="31">
        <f>E8*0.01</f>
        <v>0</v>
      </c>
      <c r="F12" s="32">
        <v>0.21</v>
      </c>
      <c r="G12" s="33">
        <f>E12*0.21</f>
        <v>0</v>
      </c>
      <c r="H12" s="33">
        <f>E12+G12</f>
        <v>0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ht="48" x14ac:dyDescent="0.25">
      <c r="A13" s="14"/>
      <c r="B13" s="29" t="s">
        <v>15</v>
      </c>
      <c r="C13" s="80" t="s">
        <v>16</v>
      </c>
      <c r="D13" s="34">
        <v>0.02</v>
      </c>
      <c r="E13" s="35">
        <f>E8*0.02</f>
        <v>0</v>
      </c>
      <c r="F13" s="32">
        <v>0.21</v>
      </c>
      <c r="G13" s="33">
        <f>E13*0.21</f>
        <v>0</v>
      </c>
      <c r="H13" s="33">
        <f>E13+G13</f>
        <v>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ht="15.75" thickBot="1" x14ac:dyDescent="0.3">
      <c r="A14" s="36"/>
      <c r="B14" s="23"/>
      <c r="C14" s="24" t="s">
        <v>10</v>
      </c>
      <c r="D14" s="37"/>
      <c r="E14" s="26">
        <f>SUM(E10:E13)</f>
        <v>0</v>
      </c>
      <c r="F14" s="38"/>
      <c r="G14" s="26">
        <f>SUM(G10:G13)</f>
        <v>0</v>
      </c>
      <c r="H14" s="26">
        <f>SUM(H10:H13)</f>
        <v>0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ht="15.75" thickBot="1" x14ac:dyDescent="0.3">
      <c r="B15" s="39"/>
      <c r="C15" s="39"/>
      <c r="D15" s="39"/>
      <c r="E15" s="40"/>
      <c r="F15" s="40"/>
      <c r="G15" s="39"/>
      <c r="H15" s="39"/>
    </row>
    <row r="16" spans="1:256" ht="15.75" thickBot="1" x14ac:dyDescent="0.3">
      <c r="B16" s="41"/>
      <c r="C16" s="42" t="s">
        <v>17</v>
      </c>
      <c r="D16" s="43"/>
      <c r="E16" s="44">
        <f>E8+E14</f>
        <v>0</v>
      </c>
      <c r="F16" s="44"/>
      <c r="G16" s="44">
        <f>G8+G14</f>
        <v>0</v>
      </c>
      <c r="H16" s="44">
        <f>H14+H8</f>
        <v>0</v>
      </c>
    </row>
    <row r="17" spans="2:8" x14ac:dyDescent="0.25">
      <c r="B17" s="39" t="s">
        <v>18</v>
      </c>
      <c r="C17" s="39"/>
      <c r="D17" s="39"/>
      <c r="E17" s="39"/>
      <c r="F17" s="39"/>
      <c r="G17" s="45"/>
      <c r="H17" s="39"/>
    </row>
  </sheetData>
  <mergeCells count="3">
    <mergeCell ref="B2:H2"/>
    <mergeCell ref="B3:H3"/>
    <mergeCell ref="B9:H9"/>
  </mergeCells>
  <phoneticPr fontId="26" type="noConversion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5E424-6902-4ACD-BE67-25C7A5665390}">
  <dimension ref="A1:H39"/>
  <sheetViews>
    <sheetView workbookViewId="0">
      <selection activeCell="E5" sqref="E5:E34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8" ht="13.5" customHeight="1" thickTop="1" x14ac:dyDescent="0.25">
      <c r="A1" s="112" t="s">
        <v>19</v>
      </c>
      <c r="B1" s="114" t="s">
        <v>85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8" ht="15.75" thickBot="1" x14ac:dyDescent="0.3">
      <c r="A2" s="113"/>
      <c r="B2" s="115"/>
      <c r="C2" s="116"/>
      <c r="D2" s="116"/>
      <c r="E2" s="111"/>
      <c r="F2" s="111"/>
    </row>
    <row r="3" spans="1:8" ht="15.75" thickTop="1" x14ac:dyDescent="0.25">
      <c r="A3" s="46"/>
      <c r="B3"/>
      <c r="D3" s="47"/>
      <c r="E3" s="48"/>
      <c r="F3" s="48"/>
    </row>
    <row r="4" spans="1:8" x14ac:dyDescent="0.25">
      <c r="A4" s="49"/>
      <c r="B4" s="50" t="s">
        <v>44</v>
      </c>
      <c r="C4" s="51"/>
      <c r="D4" s="52"/>
      <c r="E4" s="53"/>
      <c r="F4" s="54"/>
    </row>
    <row r="5" spans="1:8" x14ac:dyDescent="0.25">
      <c r="A5" s="83"/>
      <c r="B5" s="94" t="s">
        <v>38</v>
      </c>
      <c r="C5" s="84" t="s">
        <v>30</v>
      </c>
      <c r="D5" s="85" t="s">
        <v>39</v>
      </c>
      <c r="E5" s="93"/>
      <c r="F5" s="93">
        <f t="shared" ref="F5:F17" si="0">D5*E5</f>
        <v>0</v>
      </c>
      <c r="H5" s="62"/>
    </row>
    <row r="6" spans="1:8" x14ac:dyDescent="0.25">
      <c r="A6" s="83"/>
      <c r="B6" s="94" t="s">
        <v>56</v>
      </c>
      <c r="C6" s="84" t="s">
        <v>30</v>
      </c>
      <c r="D6" s="85" t="s">
        <v>40</v>
      </c>
      <c r="E6" s="93"/>
      <c r="F6" s="93">
        <f t="shared" si="0"/>
        <v>0</v>
      </c>
      <c r="H6" s="62"/>
    </row>
    <row r="7" spans="1:8" x14ac:dyDescent="0.25">
      <c r="A7" s="83"/>
      <c r="B7" s="94" t="s">
        <v>57</v>
      </c>
      <c r="C7" s="84" t="s">
        <v>30</v>
      </c>
      <c r="D7" s="85" t="s">
        <v>31</v>
      </c>
      <c r="E7" s="93"/>
      <c r="F7" s="93">
        <f t="shared" si="0"/>
        <v>0</v>
      </c>
      <c r="H7" s="62"/>
    </row>
    <row r="8" spans="1:8" x14ac:dyDescent="0.25">
      <c r="A8" s="83"/>
      <c r="B8" s="94" t="s">
        <v>41</v>
      </c>
      <c r="C8" s="84" t="s">
        <v>30</v>
      </c>
      <c r="D8" s="85" t="s">
        <v>45</v>
      </c>
      <c r="E8" s="93"/>
      <c r="F8" s="93">
        <f t="shared" si="0"/>
        <v>0</v>
      </c>
      <c r="H8" s="62"/>
    </row>
    <row r="9" spans="1:8" x14ac:dyDescent="0.25">
      <c r="A9" s="83"/>
      <c r="B9" s="94" t="s">
        <v>42</v>
      </c>
      <c r="C9" s="84" t="s">
        <v>30</v>
      </c>
      <c r="D9" s="85" t="s">
        <v>46</v>
      </c>
      <c r="E9" s="93"/>
      <c r="F9" s="93">
        <f t="shared" si="0"/>
        <v>0</v>
      </c>
      <c r="H9" s="62"/>
    </row>
    <row r="10" spans="1:8" x14ac:dyDescent="0.25">
      <c r="A10" s="83"/>
      <c r="B10" s="94" t="s">
        <v>43</v>
      </c>
      <c r="C10" s="84" t="s">
        <v>30</v>
      </c>
      <c r="D10" s="85" t="s">
        <v>47</v>
      </c>
      <c r="E10" s="93"/>
      <c r="F10" s="93">
        <f t="shared" si="0"/>
        <v>0</v>
      </c>
      <c r="H10" s="62"/>
    </row>
    <row r="11" spans="1:8" x14ac:dyDescent="0.25">
      <c r="A11" s="83"/>
      <c r="B11" s="94" t="s">
        <v>63</v>
      </c>
      <c r="C11" s="84" t="s">
        <v>26</v>
      </c>
      <c r="D11" s="85" t="s">
        <v>9</v>
      </c>
      <c r="E11" s="93"/>
      <c r="F11" s="93">
        <f t="shared" si="0"/>
        <v>0</v>
      </c>
      <c r="H11" s="62"/>
    </row>
    <row r="12" spans="1:8" x14ac:dyDescent="0.25">
      <c r="A12" s="83"/>
      <c r="B12" s="94" t="s">
        <v>54</v>
      </c>
      <c r="C12" s="84" t="s">
        <v>26</v>
      </c>
      <c r="D12" s="85" t="s">
        <v>8</v>
      </c>
      <c r="E12" s="93"/>
      <c r="F12" s="93">
        <f t="shared" si="0"/>
        <v>0</v>
      </c>
      <c r="H12" s="62"/>
    </row>
    <row r="13" spans="1:8" x14ac:dyDescent="0.25">
      <c r="A13" s="57"/>
      <c r="B13" s="95" t="s">
        <v>58</v>
      </c>
      <c r="C13" s="96" t="s">
        <v>24</v>
      </c>
      <c r="D13" s="97" t="s">
        <v>8</v>
      </c>
      <c r="E13" s="98"/>
      <c r="F13" s="93">
        <f t="shared" si="0"/>
        <v>0</v>
      </c>
      <c r="H13" s="62"/>
    </row>
    <row r="14" spans="1:8" ht="25.5" x14ac:dyDescent="0.25">
      <c r="A14" s="57"/>
      <c r="B14" s="95" t="s">
        <v>55</v>
      </c>
      <c r="C14" s="96" t="s">
        <v>24</v>
      </c>
      <c r="D14" s="97" t="s">
        <v>8</v>
      </c>
      <c r="E14" s="98"/>
      <c r="F14" s="93">
        <f t="shared" si="0"/>
        <v>0</v>
      </c>
      <c r="H14" s="62"/>
    </row>
    <row r="15" spans="1:8" x14ac:dyDescent="0.25">
      <c r="A15" s="57"/>
      <c r="B15" s="95" t="s">
        <v>60</v>
      </c>
      <c r="C15" s="96" t="s">
        <v>24</v>
      </c>
      <c r="D15" s="97" t="s">
        <v>8</v>
      </c>
      <c r="E15" s="98"/>
      <c r="F15" s="93">
        <f t="shared" si="0"/>
        <v>0</v>
      </c>
      <c r="H15" s="62"/>
    </row>
    <row r="16" spans="1:8" x14ac:dyDescent="0.25">
      <c r="A16" s="57"/>
      <c r="B16" s="95" t="s">
        <v>61</v>
      </c>
      <c r="C16" s="96" t="s">
        <v>24</v>
      </c>
      <c r="D16" s="97" t="s">
        <v>8</v>
      </c>
      <c r="E16" s="98"/>
      <c r="F16" s="93">
        <f t="shared" si="0"/>
        <v>0</v>
      </c>
      <c r="H16" s="62"/>
    </row>
    <row r="17" spans="1:8" ht="16.5" customHeight="1" x14ac:dyDescent="0.25">
      <c r="A17" s="57"/>
      <c r="B17" s="94" t="s">
        <v>53</v>
      </c>
      <c r="C17" s="84" t="s">
        <v>24</v>
      </c>
      <c r="D17" s="85" t="s">
        <v>8</v>
      </c>
      <c r="E17" s="93"/>
      <c r="F17" s="93">
        <f t="shared" si="0"/>
        <v>0</v>
      </c>
      <c r="H17" s="62"/>
    </row>
    <row r="18" spans="1:8" ht="15.75" thickBot="1" x14ac:dyDescent="0.3">
      <c r="A18" s="56"/>
      <c r="B18" s="72"/>
      <c r="C18" s="70"/>
      <c r="D18" s="71"/>
      <c r="E18" s="64"/>
      <c r="F18" s="67"/>
      <c r="H18" s="62"/>
    </row>
    <row r="19" spans="1:8" ht="16.5" thickTop="1" thickBot="1" x14ac:dyDescent="0.3">
      <c r="A19" s="58"/>
      <c r="B19" s="74" t="s">
        <v>25</v>
      </c>
      <c r="C19" s="75"/>
      <c r="D19" s="65"/>
      <c r="E19" s="65"/>
      <c r="F19" s="68">
        <f>SUM(F3:F17)</f>
        <v>0</v>
      </c>
      <c r="H19" s="62"/>
    </row>
    <row r="20" spans="1:8" ht="15.75" thickTop="1" x14ac:dyDescent="0.25">
      <c r="B20" s="76"/>
      <c r="C20" s="77"/>
      <c r="D20" s="73"/>
      <c r="E20" s="66"/>
      <c r="F20" s="66"/>
      <c r="H20" s="62"/>
    </row>
    <row r="21" spans="1:8" x14ac:dyDescent="0.25">
      <c r="B21" s="99" t="s">
        <v>36</v>
      </c>
      <c r="C21" s="100"/>
      <c r="D21" s="101"/>
      <c r="E21" s="102"/>
      <c r="F21" s="102"/>
      <c r="H21" s="62"/>
    </row>
    <row r="22" spans="1:8" ht="25.5" x14ac:dyDescent="0.25">
      <c r="B22" s="94" t="s">
        <v>37</v>
      </c>
      <c r="C22" s="100" t="s">
        <v>26</v>
      </c>
      <c r="D22" s="101" t="s">
        <v>14</v>
      </c>
      <c r="E22" s="102"/>
      <c r="F22" s="102">
        <f t="shared" ref="F22:F25" si="1">E22*D22</f>
        <v>0</v>
      </c>
      <c r="H22" s="62"/>
    </row>
    <row r="23" spans="1:8" ht="25.5" x14ac:dyDescent="0.25">
      <c r="B23" s="94" t="s">
        <v>48</v>
      </c>
      <c r="C23" s="100" t="s">
        <v>24</v>
      </c>
      <c r="D23" s="101" t="s">
        <v>14</v>
      </c>
      <c r="E23" s="102"/>
      <c r="F23" s="102">
        <f t="shared" si="1"/>
        <v>0</v>
      </c>
      <c r="H23" s="62"/>
    </row>
    <row r="24" spans="1:8" ht="25.5" x14ac:dyDescent="0.25">
      <c r="B24" s="94" t="s">
        <v>62</v>
      </c>
      <c r="C24" s="100" t="s">
        <v>24</v>
      </c>
      <c r="D24" s="101" t="s">
        <v>14</v>
      </c>
      <c r="E24" s="102"/>
      <c r="F24" s="102">
        <f t="shared" si="1"/>
        <v>0</v>
      </c>
      <c r="H24" s="62"/>
    </row>
    <row r="25" spans="1:8" x14ac:dyDescent="0.25">
      <c r="B25" s="94" t="s">
        <v>49</v>
      </c>
      <c r="C25" s="100" t="s">
        <v>24</v>
      </c>
      <c r="D25" s="101" t="s">
        <v>9</v>
      </c>
      <c r="E25" s="102"/>
      <c r="F25" s="102">
        <f t="shared" si="1"/>
        <v>0</v>
      </c>
      <c r="H25" s="62"/>
    </row>
    <row r="26" spans="1:8" ht="15.75" thickBot="1" x14ac:dyDescent="0.3">
      <c r="B26" s="76"/>
      <c r="C26" s="77"/>
      <c r="D26" s="73"/>
      <c r="E26" s="66"/>
      <c r="F26" s="66"/>
    </row>
    <row r="27" spans="1:8" ht="16.5" thickTop="1" thickBot="1" x14ac:dyDescent="0.3">
      <c r="A27" s="58"/>
      <c r="B27" s="74" t="s">
        <v>25</v>
      </c>
      <c r="C27" s="75"/>
      <c r="D27" s="65"/>
      <c r="E27" s="65"/>
      <c r="F27" s="68">
        <f>SUM(F22:F25)</f>
        <v>0</v>
      </c>
    </row>
    <row r="28" spans="1:8" ht="15.75" thickTop="1" x14ac:dyDescent="0.25">
      <c r="A28" s="46"/>
      <c r="B28" s="55"/>
      <c r="D28" s="47"/>
      <c r="E28" s="69"/>
      <c r="F28" s="69"/>
    </row>
    <row r="29" spans="1:8" x14ac:dyDescent="0.25">
      <c r="A29" s="46"/>
      <c r="B29" s="99" t="s">
        <v>11</v>
      </c>
      <c r="D29" s="47"/>
      <c r="E29" s="69"/>
      <c r="F29" s="69"/>
    </row>
    <row r="30" spans="1:8" x14ac:dyDescent="0.25">
      <c r="A30" s="46"/>
      <c r="B30" s="94" t="s">
        <v>84</v>
      </c>
      <c r="C30" s="47" t="s">
        <v>50</v>
      </c>
      <c r="D30" s="47">
        <v>30</v>
      </c>
      <c r="E30" s="69"/>
      <c r="F30" s="69">
        <f>E30*D30</f>
        <v>0</v>
      </c>
    </row>
    <row r="31" spans="1:8" x14ac:dyDescent="0.25">
      <c r="A31" s="46"/>
      <c r="B31" s="94" t="s">
        <v>64</v>
      </c>
      <c r="C31" s="47" t="s">
        <v>50</v>
      </c>
      <c r="D31" s="47">
        <v>15</v>
      </c>
      <c r="E31" s="69"/>
      <c r="F31" s="69">
        <f>E31*D31</f>
        <v>0</v>
      </c>
    </row>
    <row r="32" spans="1:8" x14ac:dyDescent="0.25">
      <c r="A32" s="46"/>
      <c r="B32" s="94" t="s">
        <v>51</v>
      </c>
      <c r="C32" s="47" t="s">
        <v>24</v>
      </c>
      <c r="D32" s="47">
        <v>1</v>
      </c>
      <c r="E32" s="69"/>
      <c r="F32" s="69">
        <f t="shared" ref="F32:F34" si="2">E32*D32</f>
        <v>0</v>
      </c>
    </row>
    <row r="33" spans="1:6" x14ac:dyDescent="0.25">
      <c r="A33" s="46"/>
      <c r="B33" s="94" t="s">
        <v>52</v>
      </c>
      <c r="C33" s="47" t="s">
        <v>24</v>
      </c>
      <c r="D33" s="47">
        <v>1</v>
      </c>
      <c r="E33" s="69"/>
      <c r="F33" s="69">
        <f t="shared" si="2"/>
        <v>0</v>
      </c>
    </row>
    <row r="34" spans="1:6" x14ac:dyDescent="0.25">
      <c r="A34" s="46"/>
      <c r="B34" s="94" t="s">
        <v>59</v>
      </c>
      <c r="C34" s="47" t="s">
        <v>50</v>
      </c>
      <c r="D34" s="47">
        <v>1</v>
      </c>
      <c r="E34" s="69"/>
      <c r="F34" s="69">
        <f t="shared" si="2"/>
        <v>0</v>
      </c>
    </row>
    <row r="35" spans="1:6" ht="15.75" thickBot="1" x14ac:dyDescent="0.3">
      <c r="A35" s="46"/>
      <c r="B35" s="94"/>
      <c r="D35" s="47"/>
      <c r="E35" s="69"/>
      <c r="F35" s="69"/>
    </row>
    <row r="36" spans="1:6" ht="16.5" thickTop="1" thickBot="1" x14ac:dyDescent="0.3">
      <c r="A36" s="58"/>
      <c r="B36" s="74" t="s">
        <v>25</v>
      </c>
      <c r="C36" s="75"/>
      <c r="D36" s="65"/>
      <c r="E36" s="65"/>
      <c r="F36" s="68">
        <f>SUM(F30:F35)</f>
        <v>0</v>
      </c>
    </row>
    <row r="37" spans="1:6" ht="16.5" thickTop="1" thickBot="1" x14ac:dyDescent="0.3">
      <c r="A37" s="46"/>
      <c r="B37" s="55"/>
      <c r="D37" s="47"/>
      <c r="E37" s="69"/>
      <c r="F37" s="69"/>
    </row>
    <row r="38" spans="1:6" ht="16.5" thickTop="1" thickBot="1" x14ac:dyDescent="0.3">
      <c r="A38" s="58"/>
      <c r="B38" s="59" t="s">
        <v>27</v>
      </c>
      <c r="C38" s="60"/>
      <c r="D38" s="61"/>
      <c r="E38" s="65"/>
      <c r="F38" s="65">
        <f>F27+F19+F36</f>
        <v>0</v>
      </c>
    </row>
    <row r="39" spans="1:6" ht="15.75" thickTop="1" x14ac:dyDescent="0.25"/>
  </sheetData>
  <mergeCells count="6">
    <mergeCell ref="E1:E2"/>
    <mergeCell ref="F1:F2"/>
    <mergeCell ref="A1:A2"/>
    <mergeCell ref="B1:B2"/>
    <mergeCell ref="C1:C2"/>
    <mergeCell ref="D1:D2"/>
  </mergeCells>
  <phoneticPr fontId="26" type="noConversion"/>
  <conditionalFormatting sqref="N65410:N1048576">
    <cfRule type="cellIs" dxfId="12" priority="7" operator="greaterThan">
      <formula>0</formula>
    </cfRule>
  </conditionalFormatting>
  <conditionalFormatting sqref="G1:G2 G125:G158 G160:G181 G183:G219 G221:G65409 G47:G66 G68:G85 G87:G123 G4:G45">
    <cfRule type="cellIs" dxfId="11" priority="6" stopIfTrue="1" operator="greaterThan">
      <formula>100000</formula>
    </cfRule>
  </conditionalFormatting>
  <conditionalFormatting sqref="G1:G65409">
    <cfRule type="cellIs" dxfId="10" priority="5" stopIfTrue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C178-CDAA-41C6-A7B3-0B5EBD591C47}">
  <dimension ref="A1:I30"/>
  <sheetViews>
    <sheetView workbookViewId="0">
      <selection activeCell="E5" sqref="E5:E25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9" ht="13.5" customHeight="1" thickTop="1" x14ac:dyDescent="0.25">
      <c r="A1" s="112" t="s">
        <v>19</v>
      </c>
      <c r="B1" s="114" t="s">
        <v>86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9" ht="15.75" thickBot="1" x14ac:dyDescent="0.3">
      <c r="A2" s="113"/>
      <c r="B2" s="115"/>
      <c r="C2" s="116"/>
      <c r="D2" s="116"/>
      <c r="E2" s="111"/>
      <c r="F2" s="111"/>
    </row>
    <row r="3" spans="1:9" ht="15.75" thickTop="1" x14ac:dyDescent="0.25">
      <c r="A3" s="46"/>
      <c r="B3"/>
      <c r="D3" s="47"/>
      <c r="E3" s="48"/>
      <c r="F3" s="48"/>
    </row>
    <row r="4" spans="1:9" x14ac:dyDescent="0.25">
      <c r="A4" s="49"/>
      <c r="B4" s="50" t="s">
        <v>65</v>
      </c>
      <c r="C4" s="51"/>
      <c r="D4" s="52"/>
      <c r="E4" s="53"/>
      <c r="F4" s="54"/>
    </row>
    <row r="5" spans="1:9" ht="25.5" x14ac:dyDescent="0.25">
      <c r="A5" s="83"/>
      <c r="B5" s="94" t="s">
        <v>70</v>
      </c>
      <c r="C5" s="84" t="s">
        <v>24</v>
      </c>
      <c r="D5" s="85" t="s">
        <v>8</v>
      </c>
      <c r="E5" s="93"/>
      <c r="F5" s="93">
        <f t="shared" ref="F5:F9" si="0">D5*E5</f>
        <v>0</v>
      </c>
      <c r="H5" s="62"/>
      <c r="I5" s="62"/>
    </row>
    <row r="6" spans="1:9" x14ac:dyDescent="0.25">
      <c r="A6" s="83"/>
      <c r="B6" s="94" t="s">
        <v>66</v>
      </c>
      <c r="C6" s="84" t="s">
        <v>30</v>
      </c>
      <c r="D6" s="85" t="s">
        <v>74</v>
      </c>
      <c r="E6" s="93"/>
      <c r="F6" s="93">
        <f t="shared" si="0"/>
        <v>0</v>
      </c>
      <c r="H6" s="62"/>
      <c r="I6" s="62"/>
    </row>
    <row r="7" spans="1:9" x14ac:dyDescent="0.25">
      <c r="A7" s="83"/>
      <c r="B7" s="94" t="s">
        <v>67</v>
      </c>
      <c r="C7" s="84" t="s">
        <v>30</v>
      </c>
      <c r="D7" s="85" t="s">
        <v>46</v>
      </c>
      <c r="E7" s="93"/>
      <c r="F7" s="93">
        <f t="shared" si="0"/>
        <v>0</v>
      </c>
      <c r="H7" s="62"/>
      <c r="I7" s="62"/>
    </row>
    <row r="8" spans="1:9" x14ac:dyDescent="0.25">
      <c r="A8" s="83"/>
      <c r="B8" s="94" t="s">
        <v>68</v>
      </c>
      <c r="C8" s="84" t="s">
        <v>30</v>
      </c>
      <c r="D8" s="85" t="s">
        <v>75</v>
      </c>
      <c r="E8" s="93"/>
      <c r="F8" s="93">
        <f t="shared" si="0"/>
        <v>0</v>
      </c>
      <c r="H8" s="62"/>
      <c r="I8" s="62"/>
    </row>
    <row r="9" spans="1:9" x14ac:dyDescent="0.25">
      <c r="A9" s="57"/>
      <c r="B9" s="95" t="s">
        <v>58</v>
      </c>
      <c r="C9" s="96" t="s">
        <v>24</v>
      </c>
      <c r="D9" s="97" t="s">
        <v>8</v>
      </c>
      <c r="E9" s="98"/>
      <c r="F9" s="93">
        <f t="shared" si="0"/>
        <v>0</v>
      </c>
      <c r="I9" s="62"/>
    </row>
    <row r="10" spans="1:9" ht="15.75" thickBot="1" x14ac:dyDescent="0.3">
      <c r="A10" s="83"/>
      <c r="B10" s="72"/>
      <c r="C10" s="70"/>
      <c r="D10" s="71"/>
      <c r="E10" s="64"/>
      <c r="F10" s="67"/>
      <c r="I10" s="62"/>
    </row>
    <row r="11" spans="1:9" ht="16.5" thickTop="1" thickBot="1" x14ac:dyDescent="0.3">
      <c r="A11" s="58"/>
      <c r="B11" s="74" t="s">
        <v>25</v>
      </c>
      <c r="C11" s="75"/>
      <c r="D11" s="65"/>
      <c r="E11" s="65"/>
      <c r="F11" s="68">
        <f>SUM(F3:F9)</f>
        <v>0</v>
      </c>
      <c r="I11" s="62"/>
    </row>
    <row r="12" spans="1:9" ht="16.5" customHeight="1" thickTop="1" x14ac:dyDescent="0.25">
      <c r="B12" s="76"/>
      <c r="C12" s="77"/>
      <c r="D12" s="73"/>
      <c r="E12" s="66"/>
      <c r="F12" s="66"/>
      <c r="I12" s="62"/>
    </row>
    <row r="13" spans="1:9" x14ac:dyDescent="0.25">
      <c r="B13" s="99" t="s">
        <v>78</v>
      </c>
      <c r="C13" s="100"/>
      <c r="D13" s="101"/>
      <c r="E13" s="102"/>
      <c r="F13" s="102"/>
      <c r="I13" s="62"/>
    </row>
    <row r="14" spans="1:9" ht="25.5" x14ac:dyDescent="0.25">
      <c r="B14" s="94" t="s">
        <v>72</v>
      </c>
      <c r="C14" s="100" t="s">
        <v>26</v>
      </c>
      <c r="D14" s="101" t="s">
        <v>32</v>
      </c>
      <c r="E14" s="102"/>
      <c r="F14" s="102">
        <f t="shared" ref="F14:F16" si="1">E14*D14</f>
        <v>0</v>
      </c>
      <c r="I14" s="62"/>
    </row>
    <row r="15" spans="1:9" ht="25.5" x14ac:dyDescent="0.25">
      <c r="B15" s="94" t="s">
        <v>76</v>
      </c>
      <c r="C15" s="100" t="s">
        <v>24</v>
      </c>
      <c r="D15" s="101" t="s">
        <v>9</v>
      </c>
      <c r="E15" s="102"/>
      <c r="F15" s="102">
        <f t="shared" si="1"/>
        <v>0</v>
      </c>
      <c r="I15" s="62"/>
    </row>
    <row r="16" spans="1:9" ht="25.5" x14ac:dyDescent="0.25">
      <c r="B16" s="94" t="s">
        <v>73</v>
      </c>
      <c r="C16" s="100" t="s">
        <v>24</v>
      </c>
      <c r="D16" s="101" t="s">
        <v>14</v>
      </c>
      <c r="E16" s="102"/>
      <c r="F16" s="102">
        <f t="shared" si="1"/>
        <v>0</v>
      </c>
      <c r="I16" s="62"/>
    </row>
    <row r="17" spans="1:9" ht="15.75" thickBot="1" x14ac:dyDescent="0.3">
      <c r="B17" s="76"/>
      <c r="C17" s="77"/>
      <c r="D17" s="73"/>
      <c r="E17" s="66"/>
      <c r="F17" s="66"/>
      <c r="I17" s="62"/>
    </row>
    <row r="18" spans="1:9" ht="16.5" thickTop="1" thickBot="1" x14ac:dyDescent="0.3">
      <c r="A18" s="58"/>
      <c r="B18" s="74" t="s">
        <v>25</v>
      </c>
      <c r="C18" s="75"/>
      <c r="D18" s="65"/>
      <c r="E18" s="65"/>
      <c r="F18" s="68">
        <f>SUM(F14:F16)</f>
        <v>0</v>
      </c>
      <c r="I18" s="62"/>
    </row>
    <row r="19" spans="1:9" ht="15.75" thickTop="1" x14ac:dyDescent="0.25">
      <c r="A19" s="46"/>
      <c r="B19" s="55"/>
      <c r="D19" s="47"/>
      <c r="E19" s="69"/>
      <c r="F19" s="69"/>
      <c r="I19" s="62"/>
    </row>
    <row r="20" spans="1:9" x14ac:dyDescent="0.25">
      <c r="A20" s="46"/>
      <c r="B20" s="99" t="s">
        <v>11</v>
      </c>
      <c r="D20" s="47"/>
      <c r="E20" s="69"/>
      <c r="F20" s="69"/>
    </row>
    <row r="21" spans="1:9" x14ac:dyDescent="0.25">
      <c r="A21" s="46"/>
      <c r="B21" s="94" t="s">
        <v>84</v>
      </c>
      <c r="C21" s="47" t="s">
        <v>50</v>
      </c>
      <c r="D21" s="47">
        <v>30</v>
      </c>
      <c r="E21" s="69"/>
      <c r="F21" s="69">
        <f>E21*D21</f>
        <v>0</v>
      </c>
    </row>
    <row r="22" spans="1:9" x14ac:dyDescent="0.25">
      <c r="A22" s="46"/>
      <c r="B22" s="94" t="s">
        <v>64</v>
      </c>
      <c r="C22" s="47" t="s">
        <v>50</v>
      </c>
      <c r="D22" s="47">
        <v>15</v>
      </c>
      <c r="E22" s="69"/>
      <c r="F22" s="69">
        <f>E22*D22</f>
        <v>0</v>
      </c>
    </row>
    <row r="23" spans="1:9" x14ac:dyDescent="0.25">
      <c r="A23" s="46"/>
      <c r="B23" s="94" t="s">
        <v>71</v>
      </c>
      <c r="C23" s="47" t="s">
        <v>24</v>
      </c>
      <c r="D23" s="47">
        <v>1</v>
      </c>
      <c r="E23" s="69"/>
      <c r="F23" s="69">
        <f>E23*D23</f>
        <v>0</v>
      </c>
    </row>
    <row r="24" spans="1:9" x14ac:dyDescent="0.25">
      <c r="A24" s="46"/>
      <c r="B24" s="94" t="s">
        <v>69</v>
      </c>
      <c r="C24" s="47" t="s">
        <v>24</v>
      </c>
      <c r="D24" s="47">
        <v>1</v>
      </c>
      <c r="E24" s="69"/>
      <c r="F24" s="69">
        <f t="shared" ref="F24:F25" si="2">E24*D24</f>
        <v>0</v>
      </c>
    </row>
    <row r="25" spans="1:9" x14ac:dyDescent="0.25">
      <c r="A25" s="46"/>
      <c r="B25" s="94" t="s">
        <v>59</v>
      </c>
      <c r="C25" s="47" t="s">
        <v>24</v>
      </c>
      <c r="D25" s="47">
        <v>1</v>
      </c>
      <c r="E25" s="69"/>
      <c r="F25" s="69">
        <f t="shared" si="2"/>
        <v>0</v>
      </c>
    </row>
    <row r="26" spans="1:9" ht="15.75" thickBot="1" x14ac:dyDescent="0.3">
      <c r="A26" s="46"/>
      <c r="B26" s="94"/>
      <c r="D26" s="47"/>
      <c r="E26" s="69"/>
      <c r="F26" s="69"/>
    </row>
    <row r="27" spans="1:9" ht="16.5" thickTop="1" thickBot="1" x14ac:dyDescent="0.3">
      <c r="A27" s="58"/>
      <c r="B27" s="74" t="s">
        <v>25</v>
      </c>
      <c r="C27" s="75"/>
      <c r="D27" s="65"/>
      <c r="E27" s="65"/>
      <c r="F27" s="68">
        <f>SUM(F21:F26)</f>
        <v>0</v>
      </c>
    </row>
    <row r="28" spans="1:9" ht="16.5" thickTop="1" thickBot="1" x14ac:dyDescent="0.3"/>
    <row r="29" spans="1:9" ht="16.5" thickTop="1" thickBot="1" x14ac:dyDescent="0.3">
      <c r="A29" s="58"/>
      <c r="B29" s="59" t="s">
        <v>27</v>
      </c>
      <c r="C29" s="60"/>
      <c r="D29" s="61"/>
      <c r="E29" s="65"/>
      <c r="F29" s="65">
        <f>F18+F11+F27</f>
        <v>0</v>
      </c>
    </row>
    <row r="30" spans="1:9" ht="15.75" thickTop="1" x14ac:dyDescent="0.25"/>
  </sheetData>
  <mergeCells count="6">
    <mergeCell ref="F1:F2"/>
    <mergeCell ref="A1:A2"/>
    <mergeCell ref="B1:B2"/>
    <mergeCell ref="C1:C2"/>
    <mergeCell ref="D1:D2"/>
    <mergeCell ref="E1:E2"/>
  </mergeCells>
  <phoneticPr fontId="26" type="noConversion"/>
  <conditionalFormatting sqref="N65395:N1048576">
    <cfRule type="cellIs" dxfId="9" priority="11" operator="greaterThan">
      <formula>0</formula>
    </cfRule>
  </conditionalFormatting>
  <conditionalFormatting sqref="G1:G2 G110:G143 G145:G166 G168:G204 G206:G65394 G32:G51 G53:G70 G72:G108 G20:G30 G4:G16">
    <cfRule type="cellIs" dxfId="8" priority="10" stopIfTrue="1" operator="greaterThan">
      <formula>100000</formula>
    </cfRule>
  </conditionalFormatting>
  <conditionalFormatting sqref="G20:G65394 G1:G16">
    <cfRule type="cellIs" dxfId="7" priority="9" stopIfTrue="1" operator="greaterThan">
      <formula>0</formula>
    </cfRule>
  </conditionalFormatting>
  <conditionalFormatting sqref="G18:G19">
    <cfRule type="cellIs" dxfId="6" priority="3" stopIfTrue="1" operator="greaterThan">
      <formula>0</formula>
    </cfRule>
  </conditionalFormatting>
  <conditionalFormatting sqref="G18:G19">
    <cfRule type="cellIs" dxfId="5" priority="4" stopIfTrue="1" operator="greaterThan">
      <formula>100000</formula>
    </cfRule>
  </conditionalFormatting>
  <conditionalFormatting sqref="G17">
    <cfRule type="cellIs" dxfId="4" priority="2" stopIfTrue="1" operator="greaterThan">
      <formula>100000</formula>
    </cfRule>
  </conditionalFormatting>
  <conditionalFormatting sqref="G17">
    <cfRule type="cellIs" dxfId="3" priority="1" stopIfTrue="1" operator="greaterThan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1A0DE-BF96-4426-8AB7-7288233239F0}">
  <dimension ref="A1:I24"/>
  <sheetViews>
    <sheetView tabSelected="1" workbookViewId="0">
      <selection activeCell="B24" sqref="B24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9" ht="13.5" customHeight="1" thickTop="1" x14ac:dyDescent="0.25">
      <c r="A1" s="112" t="s">
        <v>19</v>
      </c>
      <c r="B1" s="114" t="s">
        <v>87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9" ht="15.75" thickBot="1" x14ac:dyDescent="0.3">
      <c r="A2" s="113"/>
      <c r="B2" s="115"/>
      <c r="C2" s="116"/>
      <c r="D2" s="116"/>
      <c r="E2" s="111"/>
      <c r="F2" s="111"/>
    </row>
    <row r="3" spans="1:9" ht="15.75" thickTop="1" x14ac:dyDescent="0.25">
      <c r="A3" s="46"/>
      <c r="B3"/>
      <c r="D3" s="47"/>
      <c r="E3" s="48"/>
      <c r="F3" s="48"/>
    </row>
    <row r="4" spans="1:9" x14ac:dyDescent="0.25">
      <c r="A4" s="49"/>
      <c r="B4" s="50" t="s">
        <v>35</v>
      </c>
      <c r="C4" s="51"/>
      <c r="D4" s="52"/>
      <c r="E4" s="53"/>
      <c r="F4" s="54"/>
    </row>
    <row r="5" spans="1:9" x14ac:dyDescent="0.25">
      <c r="A5" s="83"/>
      <c r="B5" s="94" t="s">
        <v>82</v>
      </c>
      <c r="C5" s="84" t="s">
        <v>30</v>
      </c>
      <c r="D5" s="85" t="s">
        <v>28</v>
      </c>
      <c r="E5" s="93"/>
      <c r="F5" s="93">
        <f t="shared" ref="F5:F10" si="0">D5*E5</f>
        <v>0</v>
      </c>
      <c r="H5" s="62"/>
      <c r="I5" s="62"/>
    </row>
    <row r="6" spans="1:9" x14ac:dyDescent="0.25">
      <c r="A6" s="83"/>
      <c r="B6" s="94" t="s">
        <v>89</v>
      </c>
      <c r="C6" s="84" t="s">
        <v>30</v>
      </c>
      <c r="D6" s="85" t="s">
        <v>75</v>
      </c>
      <c r="E6" s="93"/>
      <c r="F6" s="93">
        <f t="shared" si="0"/>
        <v>0</v>
      </c>
      <c r="H6" s="62"/>
      <c r="I6" s="62"/>
    </row>
    <row r="7" spans="1:9" x14ac:dyDescent="0.25">
      <c r="A7" s="83"/>
      <c r="B7" s="94" t="s">
        <v>90</v>
      </c>
      <c r="C7" s="84" t="s">
        <v>26</v>
      </c>
      <c r="D7" s="85" t="s">
        <v>8</v>
      </c>
      <c r="E7" s="93"/>
      <c r="F7" s="93">
        <f t="shared" si="0"/>
        <v>0</v>
      </c>
      <c r="H7" s="62"/>
      <c r="I7" s="62"/>
    </row>
    <row r="8" spans="1:9" x14ac:dyDescent="0.25">
      <c r="A8" s="83"/>
      <c r="B8" s="94" t="s">
        <v>79</v>
      </c>
      <c r="C8" s="100" t="s">
        <v>26</v>
      </c>
      <c r="D8" s="101" t="s">
        <v>8</v>
      </c>
      <c r="E8" s="102"/>
      <c r="F8" s="102">
        <f t="shared" ref="F8" si="1">E8*D8</f>
        <v>0</v>
      </c>
      <c r="H8" s="62"/>
      <c r="I8" s="62"/>
    </row>
    <row r="9" spans="1:9" x14ac:dyDescent="0.25">
      <c r="A9" s="83"/>
      <c r="B9" s="94" t="s">
        <v>81</v>
      </c>
      <c r="C9" s="84" t="s">
        <v>24</v>
      </c>
      <c r="D9" s="85" t="s">
        <v>8</v>
      </c>
      <c r="E9" s="93"/>
      <c r="F9" s="93">
        <f t="shared" si="0"/>
        <v>0</v>
      </c>
      <c r="H9" s="62"/>
      <c r="I9" s="62"/>
    </row>
    <row r="10" spans="1:9" x14ac:dyDescent="0.25">
      <c r="A10" s="57"/>
      <c r="B10" s="95" t="s">
        <v>80</v>
      </c>
      <c r="C10" s="96" t="s">
        <v>24</v>
      </c>
      <c r="D10" s="97" t="s">
        <v>8</v>
      </c>
      <c r="E10" s="98"/>
      <c r="F10" s="93">
        <f t="shared" si="0"/>
        <v>0</v>
      </c>
      <c r="I10" s="62"/>
    </row>
    <row r="11" spans="1:9" ht="15.75" thickBot="1" x14ac:dyDescent="0.3">
      <c r="A11" s="83"/>
      <c r="B11" s="72"/>
      <c r="C11" s="70"/>
      <c r="D11" s="71"/>
      <c r="E11" s="64"/>
      <c r="F11" s="67"/>
      <c r="I11" s="62"/>
    </row>
    <row r="12" spans="1:9" ht="16.5" thickTop="1" thickBot="1" x14ac:dyDescent="0.3">
      <c r="A12" s="58"/>
      <c r="B12" s="74" t="s">
        <v>25</v>
      </c>
      <c r="C12" s="75"/>
      <c r="D12" s="65"/>
      <c r="E12" s="65"/>
      <c r="F12" s="68">
        <f>SUM(F3:F10)</f>
        <v>0</v>
      </c>
      <c r="I12" s="62"/>
    </row>
    <row r="13" spans="1:9" ht="15.75" thickTop="1" x14ac:dyDescent="0.25">
      <c r="A13" s="46"/>
      <c r="B13" s="55"/>
      <c r="D13" s="47"/>
      <c r="E13" s="69"/>
      <c r="F13" s="69"/>
      <c r="I13" s="62"/>
    </row>
    <row r="14" spans="1:9" x14ac:dyDescent="0.25">
      <c r="A14" s="46"/>
      <c r="B14" s="99" t="s">
        <v>11</v>
      </c>
      <c r="D14" s="47"/>
      <c r="E14" s="69"/>
      <c r="F14" s="69"/>
    </row>
    <row r="15" spans="1:9" x14ac:dyDescent="0.25">
      <c r="A15" s="46"/>
      <c r="B15" s="94" t="s">
        <v>84</v>
      </c>
      <c r="C15" s="47" t="s">
        <v>50</v>
      </c>
      <c r="D15" s="47">
        <v>10</v>
      </c>
      <c r="E15" s="69"/>
      <c r="F15" s="69">
        <f>E15*D15</f>
        <v>0</v>
      </c>
    </row>
    <row r="16" spans="1:9" x14ac:dyDescent="0.25">
      <c r="A16" s="46"/>
      <c r="B16" s="94" t="s">
        <v>64</v>
      </c>
      <c r="C16" s="47" t="s">
        <v>50</v>
      </c>
      <c r="D16" s="47">
        <v>10</v>
      </c>
      <c r="E16" s="69"/>
      <c r="F16" s="69">
        <f>E16*D16</f>
        <v>0</v>
      </c>
    </row>
    <row r="17" spans="1:6" x14ac:dyDescent="0.25">
      <c r="A17" s="46"/>
      <c r="B17" s="94" t="s">
        <v>77</v>
      </c>
      <c r="C17" s="47" t="s">
        <v>24</v>
      </c>
      <c r="D17" s="47">
        <v>1</v>
      </c>
      <c r="E17" s="69"/>
      <c r="F17" s="69">
        <f>E17*D17</f>
        <v>0</v>
      </c>
    </row>
    <row r="18" spans="1:6" x14ac:dyDescent="0.25">
      <c r="A18" s="46"/>
      <c r="B18" s="94" t="s">
        <v>69</v>
      </c>
      <c r="C18" s="47" t="s">
        <v>24</v>
      </c>
      <c r="D18" s="47">
        <v>1</v>
      </c>
      <c r="E18" s="69"/>
      <c r="F18" s="69">
        <f t="shared" ref="F18:F19" si="2">E18*D18</f>
        <v>0</v>
      </c>
    </row>
    <row r="19" spans="1:6" x14ac:dyDescent="0.25">
      <c r="A19" s="46"/>
      <c r="B19" s="94" t="s">
        <v>59</v>
      </c>
      <c r="C19" s="47" t="s">
        <v>24</v>
      </c>
      <c r="D19" s="47">
        <v>1</v>
      </c>
      <c r="E19" s="69"/>
      <c r="F19" s="69">
        <f t="shared" si="2"/>
        <v>0</v>
      </c>
    </row>
    <row r="20" spans="1:6" ht="15.75" thickBot="1" x14ac:dyDescent="0.3">
      <c r="A20" s="46"/>
      <c r="B20" s="94"/>
      <c r="D20" s="47"/>
      <c r="E20" s="69"/>
      <c r="F20" s="69"/>
    </row>
    <row r="21" spans="1:6" ht="16.5" thickTop="1" thickBot="1" x14ac:dyDescent="0.3">
      <c r="A21" s="58"/>
      <c r="B21" s="74" t="s">
        <v>25</v>
      </c>
      <c r="C21" s="75"/>
      <c r="D21" s="65"/>
      <c r="E21" s="65"/>
      <c r="F21" s="68">
        <f>SUM(F15:F20)</f>
        <v>0</v>
      </c>
    </row>
    <row r="22" spans="1:6" ht="16.5" thickTop="1" thickBot="1" x14ac:dyDescent="0.3"/>
    <row r="23" spans="1:6" ht="16.5" thickTop="1" thickBot="1" x14ac:dyDescent="0.3">
      <c r="A23" s="58"/>
      <c r="B23" s="59" t="s">
        <v>27</v>
      </c>
      <c r="C23" s="60"/>
      <c r="D23" s="61"/>
      <c r="E23" s="65"/>
      <c r="F23" s="65">
        <f>F12+F21</f>
        <v>0</v>
      </c>
    </row>
    <row r="24" spans="1:6" ht="15.75" thickTop="1" x14ac:dyDescent="0.25"/>
  </sheetData>
  <mergeCells count="6">
    <mergeCell ref="F1:F2"/>
    <mergeCell ref="A1:A2"/>
    <mergeCell ref="B1:B2"/>
    <mergeCell ref="C1:C2"/>
    <mergeCell ref="D1:D2"/>
    <mergeCell ref="E1:E2"/>
  </mergeCells>
  <conditionalFormatting sqref="N65389:N1048576">
    <cfRule type="cellIs" dxfId="2" priority="7" operator="greaterThan">
      <formula>0</formula>
    </cfRule>
  </conditionalFormatting>
  <conditionalFormatting sqref="G1:G2 G104:G137 G139:G160 G162:G198 G200:G65388 G26:G45 G47:G64 G66:G102 G4:G24">
    <cfRule type="cellIs" dxfId="1" priority="6" stopIfTrue="1" operator="greaterThan">
      <formula>100000</formula>
    </cfRule>
  </conditionalFormatting>
  <conditionalFormatting sqref="G1:G65388">
    <cfRule type="cellIs" dxfId="0" priority="5" stopIfTrue="1" operator="greaterThan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ZTI</vt:lpstr>
      <vt:lpstr>ÚT</vt:lpstr>
      <vt:lpstr>PLYN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Šeliga</dc:creator>
  <cp:lastModifiedBy>Štěpán Jurák</cp:lastModifiedBy>
  <dcterms:created xsi:type="dcterms:W3CDTF">2021-01-10T10:36:06Z</dcterms:created>
  <dcterms:modified xsi:type="dcterms:W3CDTF">2022-08-03T08:00:34Z</dcterms:modified>
</cp:coreProperties>
</file>