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1"/>
  </bookViews>
  <sheets>
    <sheet name="SO 000" sheetId="1" r:id="rId1"/>
    <sheet name="SO 101" sheetId="2" r:id="rId2"/>
  </sheets>
  <definedNames/>
  <calcPr calcId="152511"/>
</workbook>
</file>

<file path=xl/sharedStrings.xml><?xml version="1.0" encoding="utf-8"?>
<sst xmlns="http://schemas.openxmlformats.org/spreadsheetml/2006/main" count="315" uniqueCount="124">
  <si>
    <t>ASPE10</t>
  </si>
  <si>
    <t>S</t>
  </si>
  <si>
    <t>Soupis prací objektu</t>
  </si>
  <si>
    <t xml:space="preserve">Stavba: </t>
  </si>
  <si>
    <t>III/15275</t>
  </si>
  <si>
    <t>Brno, Ořechovská KM 0,779-0,993</t>
  </si>
  <si>
    <t>O</t>
  </si>
  <si>
    <t>Rozpočet:</t>
  </si>
  <si>
    <t>0,00</t>
  </si>
  <si>
    <t>15,00</t>
  </si>
  <si>
    <t>21,00</t>
  </si>
  <si>
    <t>3</t>
  </si>
  <si>
    <t>2</t>
  </si>
  <si>
    <t>SO 000</t>
  </si>
  <si>
    <t>Ostatní a vedlejší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</si>
  <si>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</si>
  <si>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</si>
  <si>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</si>
  <si>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</si>
  <si>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</si>
  <si>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</si>
  <si>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</si>
  <si>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</si>
  <si>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</si>
  <si>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</si>
  <si>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</si>
  <si>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</si>
  <si>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</si>
  <si>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</si>
  <si>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</si>
  <si>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</si>
  <si>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</si>
  <si>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</si>
  <si>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</si>
  <si>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</si>
  <si>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0001</t>
  </si>
  <si>
    <t>R</t>
  </si>
  <si>
    <t>Zajištění provedení a výstupů veškerých zkoušek a revizí - popsáno v obchodních podmínkách, technických podmínkách a normách ČSN</t>
  </si>
  <si>
    <t>KPL</t>
  </si>
  <si>
    <t>PP</t>
  </si>
  <si>
    <t/>
  </si>
  <si>
    <t>VV</t>
  </si>
  <si>
    <t>TS</t>
  </si>
  <si>
    <t>02710</t>
  </si>
  <si>
    <t>POMOC PRÁCE ZŘÍZ NEBO ZAJIŠŤ OBJÍŽĎKY A PŘÍSTUP CESTY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</si>
  <si>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 
Včetně potřebných povolení k uzavírce.</t>
  </si>
  <si>
    <t>zahrnuje veškeré náklady spojené s objednatelem požadovanými zařízeními</t>
  </si>
  <si>
    <t>SO 101</t>
  </si>
  <si>
    <t>Komunikace</t>
  </si>
  <si>
    <t>014102</t>
  </si>
  <si>
    <t>POPLATKY ZA SKLÁDKU</t>
  </si>
  <si>
    <t>T</t>
  </si>
  <si>
    <t>zahrnuje veškeré poplatky provozovateli skládky související s uložením odpadu na skládce.</t>
  </si>
  <si>
    <t>Zemní práce</t>
  </si>
  <si>
    <t>11372</t>
  </si>
  <si>
    <t>FRÉZOVÁNÍ ZPEVNĚNÝCH PLOCH ASFALTOVÝCH</t>
  </si>
  <si>
    <t>M3</t>
  </si>
  <si>
    <t>odvoz a likvidace v režii zhotovitele</t>
  </si>
  <si>
    <t>214*3,1*0,04=26,536 [A] 
214*1,2*0,11=28,248 [B] 
Celkem: A+B=54,784 [C]</t>
  </si>
  <si>
    <t>Položka zahrnuje veškerou manipulaci s vybouranou sutí a s vybouranými hmotami vč. uložení na skládku.</t>
  </si>
  <si>
    <t>123735</t>
  </si>
  <si>
    <t>ODKOP PRO SPOD STAVBU SILNIC A ŽELEZNIC TŘ. I, ODVOZ DO 8KM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</si>
  <si>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</si>
  <si>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</si>
  <si>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</si>
  <si>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</si>
  <si>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</si>
  <si>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21452</t>
  </si>
  <si>
    <t>SANAČNÍ VRSTVY Z KAMENIVA DRCENÉHO</t>
  </si>
  <si>
    <t>sanace ŠD 0/125, tl. 50cm</t>
  </si>
  <si>
    <t>položka zahrnuje dodávku předepsaného kameniva, mimostaveništní a vnitrostaveništní dopravu a jeho uložení 
není-li v zadávací dokumentaci uvedeno jinak, jedná se o nakupovaný materiál</t>
  </si>
  <si>
    <t>56330</t>
  </si>
  <si>
    <t>VOZOVKOVÉ VRSTVY ZE ŠTĚRKODRTI</t>
  </si>
  <si>
    <t>ŠD 0/32 
2 vrstvy - 20 cm, 15 cm</t>
  </si>
  <si>
    <t>214*1,2*0,20=51,360 [A] 
214*1,2*0,15=38,520 [B] 
Celkem: A+B=89,880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</si>
  <si>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</si>
  <si>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7</t>
  </si>
  <si>
    <t>572123</t>
  </si>
  <si>
    <t>INFILTRAČNÍ POSTŘIK Z EMULZE DO 1,0KG/M2</t>
  </si>
  <si>
    <t>M2</t>
  </si>
  <si>
    <t>214*1,2=256,800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</si>
  <si>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</si>
  <si>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8</t>
  </si>
  <si>
    <t>572214</t>
  </si>
  <si>
    <t>SPOJOVACÍ POSTŘIK Z MODIFIK EMULZE DO 0,5KG/M2</t>
  </si>
  <si>
    <t>214*1,2=256,800 [A] 
214*3,1=663,400 [B] 
Celkem: A+B=920,200 [C]</t>
  </si>
  <si>
    <t>574B34</t>
  </si>
  <si>
    <t>ASFALTOVÝ BETON PRO OBRUSNÉ VRSTVY MODIFIK ACO 11+, 11S TL. 40MM</t>
  </si>
  <si>
    <t>ACO 11+</t>
  </si>
  <si>
    <t>214*3,1=663,400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</si>
  <si>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</si>
  <si>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574D56</t>
  </si>
  <si>
    <t>ASFALTOVÝ BETON PRO LOŽNÍ VRSTVY MODIFIK ACL 16+, 16S TL. 60MM</t>
  </si>
  <si>
    <t>ACL 16+</t>
  </si>
  <si>
    <t>11</t>
  </si>
  <si>
    <t>574F46</t>
  </si>
  <si>
    <t>ASFALTOVÝ BETON PRO PODKLADNÍ VRSTVY MODIFIK ACP 16+, 16S TL. 50MM</t>
  </si>
  <si>
    <t>ACP 16+</t>
  </si>
  <si>
    <t>12</t>
  </si>
  <si>
    <t>58920</t>
  </si>
  <si>
    <t>VÝPLŇ SPAR MODIFIKOVANÝM ASFALTEM</t>
  </si>
  <si>
    <t>M</t>
  </si>
  <si>
    <t>214+3,1+3,1=220,200 [A]</t>
  </si>
  <si>
    <t>položka zahrnuje: 
- dodávku předepsaného materiálu 
- vyčištění a výplň spar tímto materiálem</t>
  </si>
  <si>
    <t>Ostatní konstrukce a práce</t>
  </si>
  <si>
    <t>13</t>
  </si>
  <si>
    <t>915111</t>
  </si>
  <si>
    <t>VODOROVNÉ DOPRAVNÍ ZNAČENÍ BARVOU HLADKÉ - DODÁVKA A POKLÁDKA</t>
  </si>
  <si>
    <t>středová čára,  
kompletní plocha, nutno zohlednit kadenci</t>
  </si>
  <si>
    <t>214*0,125=26,750 [A]</t>
  </si>
  <si>
    <t>položka zahrnuje: 
- dodání a pokládku nátěrového materiálu  
- předznačení a reflexní úpravu</t>
  </si>
  <si>
    <t>14</t>
  </si>
  <si>
    <t>919111</t>
  </si>
  <si>
    <t>ŘEZÁNÍ ASFALTOVÉHO KRYTU VOZOVEK TL DO 50MM</t>
  </si>
  <si>
    <t>tl. 40 mm</t>
  </si>
  <si>
    <t>položka zahrnuje řezání vozovkové vrstvy v předepsané tloušťce, včetně spotřeby vody</t>
  </si>
  <si>
    <t>15</t>
  </si>
  <si>
    <t>93808</t>
  </si>
  <si>
    <t>OČIŠTĚNÍ VOZOVEK ZAMETENÍM</t>
  </si>
  <si>
    <t>položka zahrnuje očištění předepsaným způsobem včetně odklizení vzniklého odpadu</t>
  </si>
  <si>
    <t>214*0,45*1,2=115,560 [A]</t>
  </si>
  <si>
    <t>115,56*2=231,120 [A]</t>
  </si>
  <si>
    <t>115,56=115,560 [A]</t>
  </si>
  <si>
    <t>214*1,2*0,1=25,680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</si>
</sst>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0" borderId="0" xfId="0" applyNumberFormat="1"/>
    <xf numFmtId="166" fontId="0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11</v>
      </c>
    </row>
    <row r="2" spans="2:16" ht="24.95" customHeight="1">
      <c r="B2" s="1"/>
      <c r="C2" s="1"/>
      <c r="D2" s="1"/>
      <c r="E2" s="2" t="s">
        <v>2</v>
      </c>
      <c r="F2" s="1"/>
      <c r="G2" s="1"/>
      <c r="H2" s="5"/>
      <c r="I2" s="5"/>
      <c r="O2">
        <f>0+O8</f>
        <v>0</v>
      </c>
      <c r="P2" t="s">
        <v>11</v>
      </c>
    </row>
    <row r="3" spans="1:16" ht="15" customHeight="1">
      <c r="A3" t="s">
        <v>1</v>
      </c>
      <c r="B3" s="6" t="s">
        <v>3</v>
      </c>
      <c r="C3" s="31" t="s">
        <v>4</v>
      </c>
      <c r="D3" s="32"/>
      <c r="E3" s="7" t="s">
        <v>5</v>
      </c>
      <c r="F3" s="1"/>
      <c r="G3" s="4"/>
      <c r="H3" s="3" t="s">
        <v>13</v>
      </c>
      <c r="I3" s="25">
        <f>0+I8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33" t="s">
        <v>13</v>
      </c>
      <c r="D4" s="34"/>
      <c r="E4" s="10" t="s">
        <v>14</v>
      </c>
      <c r="F4" s="5"/>
      <c r="G4" s="5"/>
      <c r="H4" s="11"/>
      <c r="I4" s="11"/>
      <c r="O4" t="s">
        <v>9</v>
      </c>
      <c r="P4" t="s">
        <v>12</v>
      </c>
    </row>
    <row r="5" spans="1:16" ht="12.75" customHeight="1">
      <c r="A5" s="30" t="s">
        <v>15</v>
      </c>
      <c r="B5" s="30" t="s">
        <v>17</v>
      </c>
      <c r="C5" s="30" t="s">
        <v>19</v>
      </c>
      <c r="D5" s="30" t="s">
        <v>20</v>
      </c>
      <c r="E5" s="30" t="s">
        <v>21</v>
      </c>
      <c r="F5" s="30" t="s">
        <v>23</v>
      </c>
      <c r="G5" s="30" t="s">
        <v>25</v>
      </c>
      <c r="H5" s="30" t="s">
        <v>27</v>
      </c>
      <c r="I5" s="30"/>
      <c r="O5" t="s">
        <v>10</v>
      </c>
      <c r="P5" t="s">
        <v>12</v>
      </c>
    </row>
    <row r="6" spans="1:9" ht="12.75" customHeight="1">
      <c r="A6" s="30"/>
      <c r="B6" s="30"/>
      <c r="C6" s="30"/>
      <c r="D6" s="30"/>
      <c r="E6" s="30"/>
      <c r="F6" s="30"/>
      <c r="G6" s="30"/>
      <c r="H6" s="8" t="s">
        <v>28</v>
      </c>
      <c r="I6" s="8" t="s">
        <v>30</v>
      </c>
    </row>
    <row r="7" spans="1:9" ht="12.75" customHeight="1">
      <c r="A7" s="8" t="s">
        <v>16</v>
      </c>
      <c r="B7" s="8" t="s">
        <v>18</v>
      </c>
      <c r="C7" s="8" t="s">
        <v>12</v>
      </c>
      <c r="D7" s="8" t="s">
        <v>11</v>
      </c>
      <c r="E7" s="8" t="s">
        <v>22</v>
      </c>
      <c r="F7" s="8" t="s">
        <v>24</v>
      </c>
      <c r="G7" s="8" t="s">
        <v>26</v>
      </c>
      <c r="H7" s="8" t="s">
        <v>29</v>
      </c>
      <c r="I7" s="8" t="s">
        <v>31</v>
      </c>
    </row>
    <row r="8" spans="1:18" ht="12.75" customHeight="1">
      <c r="A8" s="11" t="s">
        <v>32</v>
      </c>
      <c r="B8" s="11"/>
      <c r="C8" s="13" t="s">
        <v>16</v>
      </c>
      <c r="D8" s="11"/>
      <c r="E8" s="14" t="s">
        <v>33</v>
      </c>
      <c r="F8" s="11"/>
      <c r="G8" s="11"/>
      <c r="H8" s="11"/>
      <c r="I8" s="15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25.5">
      <c r="A9" s="12" t="s">
        <v>34</v>
      </c>
      <c r="B9" s="16" t="s">
        <v>18</v>
      </c>
      <c r="C9" s="16" t="s">
        <v>35</v>
      </c>
      <c r="D9" s="12" t="s">
        <v>36</v>
      </c>
      <c r="E9" s="17" t="s">
        <v>37</v>
      </c>
      <c r="F9" s="18" t="s">
        <v>38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12</v>
      </c>
    </row>
    <row r="10" spans="1:5" ht="12.75">
      <c r="A10" s="21" t="s">
        <v>39</v>
      </c>
      <c r="E10" s="22" t="s">
        <v>40</v>
      </c>
    </row>
    <row r="11" spans="1:5" ht="12.75">
      <c r="A11" s="23" t="s">
        <v>41</v>
      </c>
      <c r="E11" s="24" t="s">
        <v>40</v>
      </c>
    </row>
    <row r="12" spans="1:5" ht="12.75">
      <c r="A12" t="s">
        <v>42</v>
      </c>
      <c r="E12" s="22" t="s">
        <v>40</v>
      </c>
    </row>
    <row r="13" spans="1:16" ht="12.75">
      <c r="A13" s="12" t="s">
        <v>34</v>
      </c>
      <c r="B13" s="16" t="s">
        <v>12</v>
      </c>
      <c r="C13" s="16" t="s">
        <v>43</v>
      </c>
      <c r="D13" s="12" t="s">
        <v>40</v>
      </c>
      <c r="E13" s="17" t="s">
        <v>44</v>
      </c>
      <c r="F13" s="18" t="s">
        <v>38</v>
      </c>
      <c r="G13" s="19">
        <v>1</v>
      </c>
      <c r="H13" s="20"/>
      <c r="I13" s="20">
        <f>ROUND(ROUND(H13,2)*ROUND(G13,3),2)</f>
        <v>0</v>
      </c>
      <c r="O13">
        <f>(I13*21)/100</f>
        <v>0</v>
      </c>
      <c r="P13" t="s">
        <v>12</v>
      </c>
    </row>
    <row r="14" spans="1:5" ht="127.5">
      <c r="A14" s="21" t="s">
        <v>39</v>
      </c>
      <c r="E14" s="22" t="s">
        <v>45</v>
      </c>
    </row>
    <row r="15" spans="1:5" ht="12.75">
      <c r="A15" s="23" t="s">
        <v>41</v>
      </c>
      <c r="E15" s="24" t="s">
        <v>40</v>
      </c>
    </row>
    <row r="16" spans="1:5" ht="12.75">
      <c r="A16" t="s">
        <v>42</v>
      </c>
      <c r="E16" s="22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workbookViewId="0" topLeftCell="B1">
      <pane ySplit="7" topLeftCell="A8" activePane="bottomLeft" state="frozen"/>
      <selection pane="bottomLeft" activeCell="H69" sqref="H6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2" max="12" width="11.7109375" style="0" bestFit="1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11</v>
      </c>
    </row>
    <row r="2" spans="2:16" ht="24.95" customHeight="1">
      <c r="B2" s="1"/>
      <c r="C2" s="1"/>
      <c r="D2" s="1"/>
      <c r="E2" s="2" t="s">
        <v>2</v>
      </c>
      <c r="F2" s="1"/>
      <c r="G2" s="1"/>
      <c r="H2" s="5"/>
      <c r="I2" s="5"/>
      <c r="O2">
        <f>0+O8+O13+O26+O31+O60</f>
        <v>0</v>
      </c>
      <c r="P2" t="s">
        <v>11</v>
      </c>
    </row>
    <row r="3" spans="1:16" ht="15" customHeight="1">
      <c r="A3" t="s">
        <v>1</v>
      </c>
      <c r="B3" s="6" t="s">
        <v>3</v>
      </c>
      <c r="C3" s="31" t="s">
        <v>4</v>
      </c>
      <c r="D3" s="32"/>
      <c r="E3" s="7" t="s">
        <v>5</v>
      </c>
      <c r="F3" s="1"/>
      <c r="G3" s="4"/>
      <c r="H3" s="3" t="s">
        <v>47</v>
      </c>
      <c r="I3" s="25">
        <f>0+I8+I13+I26+I31+I60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33" t="s">
        <v>47</v>
      </c>
      <c r="D4" s="34"/>
      <c r="E4" s="10" t="s">
        <v>48</v>
      </c>
      <c r="F4" s="5"/>
      <c r="G4" s="5"/>
      <c r="H4" s="11"/>
      <c r="I4" s="11"/>
      <c r="O4" t="s">
        <v>9</v>
      </c>
      <c r="P4" t="s">
        <v>12</v>
      </c>
    </row>
    <row r="5" spans="1:16" ht="12.75" customHeight="1">
      <c r="A5" s="30" t="s">
        <v>15</v>
      </c>
      <c r="B5" s="30" t="s">
        <v>17</v>
      </c>
      <c r="C5" s="30" t="s">
        <v>19</v>
      </c>
      <c r="D5" s="30" t="s">
        <v>20</v>
      </c>
      <c r="E5" s="30" t="s">
        <v>21</v>
      </c>
      <c r="F5" s="30" t="s">
        <v>23</v>
      </c>
      <c r="G5" s="30" t="s">
        <v>25</v>
      </c>
      <c r="H5" s="30" t="s">
        <v>27</v>
      </c>
      <c r="I5" s="30"/>
      <c r="O5" t="s">
        <v>10</v>
      </c>
      <c r="P5" t="s">
        <v>12</v>
      </c>
    </row>
    <row r="6" spans="1:12" ht="12.75" customHeight="1">
      <c r="A6" s="30"/>
      <c r="B6" s="30"/>
      <c r="C6" s="30"/>
      <c r="D6" s="30"/>
      <c r="E6" s="30"/>
      <c r="F6" s="30"/>
      <c r="G6" s="30"/>
      <c r="H6" s="8" t="s">
        <v>28</v>
      </c>
      <c r="I6" s="8" t="s">
        <v>30</v>
      </c>
      <c r="L6" s="28"/>
    </row>
    <row r="7" spans="1:9" ht="12.75" customHeight="1">
      <c r="A7" s="8" t="s">
        <v>16</v>
      </c>
      <c r="B7" s="8" t="s">
        <v>18</v>
      </c>
      <c r="C7" s="8" t="s">
        <v>12</v>
      </c>
      <c r="D7" s="8" t="s">
        <v>11</v>
      </c>
      <c r="E7" s="8" t="s">
        <v>22</v>
      </c>
      <c r="F7" s="8" t="s">
        <v>24</v>
      </c>
      <c r="G7" s="8" t="s">
        <v>26</v>
      </c>
      <c r="H7" s="8" t="s">
        <v>29</v>
      </c>
      <c r="I7" s="8" t="s">
        <v>31</v>
      </c>
    </row>
    <row r="8" spans="1:18" ht="12.75" customHeight="1">
      <c r="A8" s="11" t="s">
        <v>32</v>
      </c>
      <c r="B8" s="11"/>
      <c r="C8" s="13" t="s">
        <v>16</v>
      </c>
      <c r="D8" s="11"/>
      <c r="E8" s="14" t="s">
        <v>33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34</v>
      </c>
      <c r="B9" s="16" t="s">
        <v>18</v>
      </c>
      <c r="C9" s="16" t="s">
        <v>49</v>
      </c>
      <c r="D9" s="12" t="s">
        <v>40</v>
      </c>
      <c r="E9" s="17" t="s">
        <v>50</v>
      </c>
      <c r="F9" s="18" t="s">
        <v>51</v>
      </c>
      <c r="G9" s="29">
        <v>231.12</v>
      </c>
      <c r="H9" s="20"/>
      <c r="I9" s="20">
        <f>ROUND(ROUND(H9,2)*ROUND(G9,3),2)</f>
        <v>0</v>
      </c>
      <c r="O9">
        <f>(I9*21)/100</f>
        <v>0</v>
      </c>
      <c r="P9" t="s">
        <v>12</v>
      </c>
    </row>
    <row r="10" spans="1:5" ht="12.75">
      <c r="A10" s="21" t="s">
        <v>39</v>
      </c>
      <c r="E10" s="22" t="s">
        <v>40</v>
      </c>
    </row>
    <row r="11" spans="1:5" ht="12.75">
      <c r="A11" s="23" t="s">
        <v>41</v>
      </c>
      <c r="E11" s="24" t="s">
        <v>121</v>
      </c>
    </row>
    <row r="12" spans="1:5" ht="25.5">
      <c r="A12" t="s">
        <v>42</v>
      </c>
      <c r="E12" s="22" t="s">
        <v>52</v>
      </c>
    </row>
    <row r="13" spans="1:18" ht="12.75" customHeight="1">
      <c r="A13" s="5" t="s">
        <v>32</v>
      </c>
      <c r="B13" s="5"/>
      <c r="C13" s="26" t="s">
        <v>18</v>
      </c>
      <c r="D13" s="5"/>
      <c r="E13" s="14" t="s">
        <v>53</v>
      </c>
      <c r="F13" s="5"/>
      <c r="G13" s="5"/>
      <c r="H13" s="5"/>
      <c r="I13" s="27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12.75">
      <c r="A14" s="12" t="s">
        <v>34</v>
      </c>
      <c r="B14" s="16" t="s">
        <v>12</v>
      </c>
      <c r="C14" s="16" t="s">
        <v>54</v>
      </c>
      <c r="D14" s="12" t="s">
        <v>40</v>
      </c>
      <c r="E14" s="17" t="s">
        <v>55</v>
      </c>
      <c r="F14" s="18" t="s">
        <v>56</v>
      </c>
      <c r="G14" s="19">
        <v>54.784</v>
      </c>
      <c r="H14" s="20"/>
      <c r="I14" s="20">
        <f>ROUND(ROUND(H14,2)*ROUND(G14,3),2)</f>
        <v>0</v>
      </c>
      <c r="O14">
        <f>(I14*21)/100</f>
        <v>0</v>
      </c>
      <c r="P14" t="s">
        <v>12</v>
      </c>
    </row>
    <row r="15" spans="1:5" ht="12.75">
      <c r="A15" s="21" t="s">
        <v>39</v>
      </c>
      <c r="E15" s="22" t="s">
        <v>57</v>
      </c>
    </row>
    <row r="16" spans="1:5" ht="38.25">
      <c r="A16" s="23" t="s">
        <v>41</v>
      </c>
      <c r="E16" s="24" t="s">
        <v>58</v>
      </c>
    </row>
    <row r="17" spans="1:5" ht="25.5">
      <c r="A17" t="s">
        <v>42</v>
      </c>
      <c r="E17" s="22" t="s">
        <v>59</v>
      </c>
    </row>
    <row r="18" spans="1:16" ht="12.75">
      <c r="A18" s="12" t="s">
        <v>34</v>
      </c>
      <c r="B18" s="16" t="s">
        <v>11</v>
      </c>
      <c r="C18" s="16" t="s">
        <v>60</v>
      </c>
      <c r="D18" s="12" t="s">
        <v>40</v>
      </c>
      <c r="E18" s="17" t="s">
        <v>61</v>
      </c>
      <c r="F18" s="18" t="s">
        <v>56</v>
      </c>
      <c r="G18" s="29">
        <v>115.56</v>
      </c>
      <c r="H18" s="20"/>
      <c r="I18" s="20">
        <f>ROUND(ROUND(H18,2)*ROUND(G18,3),2)</f>
        <v>0</v>
      </c>
      <c r="O18">
        <f>(I18*21)/100</f>
        <v>0</v>
      </c>
      <c r="P18" t="s">
        <v>12</v>
      </c>
    </row>
    <row r="19" spans="1:5" ht="12.75">
      <c r="A19" s="21" t="s">
        <v>39</v>
      </c>
      <c r="E19" s="22" t="s">
        <v>40</v>
      </c>
    </row>
    <row r="20" spans="1:5" ht="12.75">
      <c r="A20" s="23" t="s">
        <v>41</v>
      </c>
      <c r="E20" s="24" t="s">
        <v>120</v>
      </c>
    </row>
    <row r="21" spans="1:5" ht="369.75">
      <c r="A21" t="s">
        <v>42</v>
      </c>
      <c r="E21" s="22" t="s">
        <v>62</v>
      </c>
    </row>
    <row r="22" spans="1:16" ht="12.75">
      <c r="A22" s="12" t="s">
        <v>34</v>
      </c>
      <c r="B22" s="16" t="s">
        <v>22</v>
      </c>
      <c r="C22" s="16" t="s">
        <v>63</v>
      </c>
      <c r="D22" s="12" t="s">
        <v>40</v>
      </c>
      <c r="E22" s="17" t="s">
        <v>64</v>
      </c>
      <c r="F22" s="18" t="s">
        <v>56</v>
      </c>
      <c r="G22" s="29">
        <v>115.56</v>
      </c>
      <c r="H22" s="20"/>
      <c r="I22" s="20">
        <f>ROUND(ROUND(H22,2)*ROUND(G22,3),2)</f>
        <v>0</v>
      </c>
      <c r="O22">
        <f>(I22*21)/100</f>
        <v>0</v>
      </c>
      <c r="P22" t="s">
        <v>12</v>
      </c>
    </row>
    <row r="23" spans="1:5" ht="12.75">
      <c r="A23" s="21" t="s">
        <v>39</v>
      </c>
      <c r="E23" s="22" t="s">
        <v>40</v>
      </c>
    </row>
    <row r="24" spans="1:5" ht="12.75">
      <c r="A24" s="23" t="s">
        <v>41</v>
      </c>
      <c r="E24" s="24" t="s">
        <v>122</v>
      </c>
    </row>
    <row r="25" spans="1:5" ht="191.25">
      <c r="A25" t="s">
        <v>42</v>
      </c>
      <c r="E25" s="22" t="s">
        <v>65</v>
      </c>
    </row>
    <row r="26" spans="1:18" ht="12.75" customHeight="1">
      <c r="A26" s="5" t="s">
        <v>32</v>
      </c>
      <c r="B26" s="5"/>
      <c r="C26" s="26" t="s">
        <v>12</v>
      </c>
      <c r="D26" s="5"/>
      <c r="E26" s="14" t="s">
        <v>66</v>
      </c>
      <c r="F26" s="5"/>
      <c r="G26" s="5"/>
      <c r="H26" s="5"/>
      <c r="I26" s="27">
        <f>0+Q26</f>
        <v>0</v>
      </c>
      <c r="O26">
        <f>0+R26</f>
        <v>0</v>
      </c>
      <c r="Q26">
        <f>0+I27</f>
        <v>0</v>
      </c>
      <c r="R26">
        <f>0+O27</f>
        <v>0</v>
      </c>
    </row>
    <row r="27" spans="1:16" ht="12.75">
      <c r="A27" s="12" t="s">
        <v>34</v>
      </c>
      <c r="B27" s="16" t="s">
        <v>24</v>
      </c>
      <c r="C27" s="16" t="s">
        <v>67</v>
      </c>
      <c r="D27" s="12" t="s">
        <v>40</v>
      </c>
      <c r="E27" s="17" t="s">
        <v>68</v>
      </c>
      <c r="F27" s="18" t="s">
        <v>56</v>
      </c>
      <c r="G27" s="29">
        <v>25.68</v>
      </c>
      <c r="H27" s="20"/>
      <c r="I27" s="20">
        <f>ROUND(ROUND(H27,2)*ROUND(G27,3),2)</f>
        <v>0</v>
      </c>
      <c r="O27">
        <f>(I27*21)/100</f>
        <v>0</v>
      </c>
      <c r="P27" t="s">
        <v>12</v>
      </c>
    </row>
    <row r="28" spans="1:5" ht="12.75">
      <c r="A28" s="21" t="s">
        <v>39</v>
      </c>
      <c r="E28" s="22" t="s">
        <v>69</v>
      </c>
    </row>
    <row r="29" spans="1:5" ht="12.75">
      <c r="A29" s="23" t="s">
        <v>41</v>
      </c>
      <c r="E29" s="24" t="s">
        <v>123</v>
      </c>
    </row>
    <row r="30" spans="1:5" ht="38.25">
      <c r="A30" t="s">
        <v>42</v>
      </c>
      <c r="E30" s="22" t="s">
        <v>70</v>
      </c>
    </row>
    <row r="31" spans="1:18" ht="12.75" customHeight="1">
      <c r="A31" s="5" t="s">
        <v>32</v>
      </c>
      <c r="B31" s="5"/>
      <c r="C31" s="26" t="s">
        <v>24</v>
      </c>
      <c r="D31" s="5"/>
      <c r="E31" s="14" t="s">
        <v>48</v>
      </c>
      <c r="F31" s="5"/>
      <c r="G31" s="5"/>
      <c r="H31" s="5"/>
      <c r="I31" s="27">
        <f>0+Q31</f>
        <v>0</v>
      </c>
      <c r="O31">
        <f>0+R31</f>
        <v>0</v>
      </c>
      <c r="Q31">
        <f>0+I32+I36+I40+I44+I48+I52+I56</f>
        <v>0</v>
      </c>
      <c r="R31">
        <f>0+O32+O36+O40+O44+O48+O52+O56</f>
        <v>0</v>
      </c>
    </row>
    <row r="32" spans="1:16" ht="12.75">
      <c r="A32" s="12" t="s">
        <v>34</v>
      </c>
      <c r="B32" s="16" t="s">
        <v>26</v>
      </c>
      <c r="C32" s="16" t="s">
        <v>71</v>
      </c>
      <c r="D32" s="12" t="s">
        <v>40</v>
      </c>
      <c r="E32" s="17" t="s">
        <v>72</v>
      </c>
      <c r="F32" s="18" t="s">
        <v>56</v>
      </c>
      <c r="G32" s="19">
        <v>89.88</v>
      </c>
      <c r="H32" s="20"/>
      <c r="I32" s="20">
        <f>ROUND(ROUND(H32,2)*ROUND(G32,3),2)</f>
        <v>0</v>
      </c>
      <c r="O32">
        <f>(I32*21)/100</f>
        <v>0</v>
      </c>
      <c r="P32" t="s">
        <v>12</v>
      </c>
    </row>
    <row r="33" spans="1:5" ht="25.5">
      <c r="A33" s="21" t="s">
        <v>39</v>
      </c>
      <c r="E33" s="22" t="s">
        <v>73</v>
      </c>
    </row>
    <row r="34" spans="1:5" ht="38.25">
      <c r="A34" s="23" t="s">
        <v>41</v>
      </c>
      <c r="E34" s="24" t="s">
        <v>74</v>
      </c>
    </row>
    <row r="35" spans="1:5" ht="51">
      <c r="A35" t="s">
        <v>42</v>
      </c>
      <c r="E35" s="22" t="s">
        <v>75</v>
      </c>
    </row>
    <row r="36" spans="1:16" ht="12.75">
      <c r="A36" s="12" t="s">
        <v>34</v>
      </c>
      <c r="B36" s="16" t="s">
        <v>76</v>
      </c>
      <c r="C36" s="16" t="s">
        <v>77</v>
      </c>
      <c r="D36" s="12" t="s">
        <v>40</v>
      </c>
      <c r="E36" s="17" t="s">
        <v>78</v>
      </c>
      <c r="F36" s="18" t="s">
        <v>79</v>
      </c>
      <c r="G36" s="19">
        <v>256.8</v>
      </c>
      <c r="H36" s="20"/>
      <c r="I36" s="20">
        <f>ROUND(ROUND(H36,2)*ROUND(G36,3),2)</f>
        <v>0</v>
      </c>
      <c r="O36">
        <f>(I36*21)/100</f>
        <v>0</v>
      </c>
      <c r="P36" t="s">
        <v>12</v>
      </c>
    </row>
    <row r="37" spans="1:5" ht="12.75">
      <c r="A37" s="21" t="s">
        <v>39</v>
      </c>
      <c r="E37" s="22" t="s">
        <v>40</v>
      </c>
    </row>
    <row r="38" spans="1:5" ht="12.75">
      <c r="A38" s="23" t="s">
        <v>41</v>
      </c>
      <c r="E38" s="24" t="s">
        <v>80</v>
      </c>
    </row>
    <row r="39" spans="1:5" ht="51">
      <c r="A39" t="s">
        <v>42</v>
      </c>
      <c r="E39" s="22" t="s">
        <v>81</v>
      </c>
    </row>
    <row r="40" spans="1:16" ht="12.75">
      <c r="A40" s="12" t="s">
        <v>34</v>
      </c>
      <c r="B40" s="16" t="s">
        <v>82</v>
      </c>
      <c r="C40" s="16" t="s">
        <v>83</v>
      </c>
      <c r="D40" s="12" t="s">
        <v>40</v>
      </c>
      <c r="E40" s="17" t="s">
        <v>84</v>
      </c>
      <c r="F40" s="18" t="s">
        <v>79</v>
      </c>
      <c r="G40" s="19">
        <v>920.2</v>
      </c>
      <c r="H40" s="20"/>
      <c r="I40" s="20">
        <f>ROUND(ROUND(H40,2)*ROUND(G40,3),2)</f>
        <v>0</v>
      </c>
      <c r="O40">
        <f>(I40*21)/100</f>
        <v>0</v>
      </c>
      <c r="P40" t="s">
        <v>12</v>
      </c>
    </row>
    <row r="41" spans="1:5" ht="12.75">
      <c r="A41" s="21" t="s">
        <v>39</v>
      </c>
      <c r="E41" s="22" t="s">
        <v>40</v>
      </c>
    </row>
    <row r="42" spans="1:5" ht="38.25">
      <c r="A42" s="23" t="s">
        <v>41</v>
      </c>
      <c r="E42" s="24" t="s">
        <v>85</v>
      </c>
    </row>
    <row r="43" spans="1:5" ht="51">
      <c r="A43" t="s">
        <v>42</v>
      </c>
      <c r="E43" s="22" t="s">
        <v>81</v>
      </c>
    </row>
    <row r="44" spans="1:16" ht="25.5">
      <c r="A44" s="12" t="s">
        <v>34</v>
      </c>
      <c r="B44" s="16" t="s">
        <v>29</v>
      </c>
      <c r="C44" s="16" t="s">
        <v>86</v>
      </c>
      <c r="D44" s="12" t="s">
        <v>40</v>
      </c>
      <c r="E44" s="17" t="s">
        <v>87</v>
      </c>
      <c r="F44" s="18" t="s">
        <v>79</v>
      </c>
      <c r="G44" s="19">
        <v>663.4</v>
      </c>
      <c r="H44" s="20"/>
      <c r="I44" s="20">
        <f>ROUND(ROUND(H44,2)*ROUND(G44,3),2)</f>
        <v>0</v>
      </c>
      <c r="O44">
        <f>(I44*21)/100</f>
        <v>0</v>
      </c>
      <c r="P44" t="s">
        <v>12</v>
      </c>
    </row>
    <row r="45" spans="1:5" ht="12.75">
      <c r="A45" s="21" t="s">
        <v>39</v>
      </c>
      <c r="E45" s="22" t="s">
        <v>88</v>
      </c>
    </row>
    <row r="46" spans="1:5" ht="12.75">
      <c r="A46" s="23" t="s">
        <v>41</v>
      </c>
      <c r="E46" s="24" t="s">
        <v>89</v>
      </c>
    </row>
    <row r="47" spans="1:5" ht="140.25">
      <c r="A47" t="s">
        <v>42</v>
      </c>
      <c r="E47" s="22" t="s">
        <v>90</v>
      </c>
    </row>
    <row r="48" spans="1:16" ht="12.75">
      <c r="A48" s="12" t="s">
        <v>34</v>
      </c>
      <c r="B48" s="16" t="s">
        <v>31</v>
      </c>
      <c r="C48" s="16" t="s">
        <v>91</v>
      </c>
      <c r="D48" s="12" t="s">
        <v>40</v>
      </c>
      <c r="E48" s="17" t="s">
        <v>92</v>
      </c>
      <c r="F48" s="18" t="s">
        <v>79</v>
      </c>
      <c r="G48" s="19">
        <v>256.8</v>
      </c>
      <c r="H48" s="20"/>
      <c r="I48" s="20">
        <f>ROUND(ROUND(H48,2)*ROUND(G48,3),2)</f>
        <v>0</v>
      </c>
      <c r="O48">
        <f>(I48*21)/100</f>
        <v>0</v>
      </c>
      <c r="P48" t="s">
        <v>12</v>
      </c>
    </row>
    <row r="49" spans="1:5" ht="12.75">
      <c r="A49" s="21" t="s">
        <v>39</v>
      </c>
      <c r="E49" s="22" t="s">
        <v>93</v>
      </c>
    </row>
    <row r="50" spans="1:5" ht="12.75">
      <c r="A50" s="23" t="s">
        <v>41</v>
      </c>
      <c r="E50" s="24" t="s">
        <v>80</v>
      </c>
    </row>
    <row r="51" spans="1:5" ht="140.25">
      <c r="A51" t="s">
        <v>42</v>
      </c>
      <c r="E51" s="22" t="s">
        <v>90</v>
      </c>
    </row>
    <row r="52" spans="1:16" ht="25.5">
      <c r="A52" s="12" t="s">
        <v>34</v>
      </c>
      <c r="B52" s="16" t="s">
        <v>94</v>
      </c>
      <c r="C52" s="16" t="s">
        <v>95</v>
      </c>
      <c r="D52" s="12" t="s">
        <v>40</v>
      </c>
      <c r="E52" s="17" t="s">
        <v>96</v>
      </c>
      <c r="F52" s="18" t="s">
        <v>79</v>
      </c>
      <c r="G52" s="19">
        <v>256.8</v>
      </c>
      <c r="H52" s="20"/>
      <c r="I52" s="20">
        <f>ROUND(ROUND(H52,2)*ROUND(G52,3),2)</f>
        <v>0</v>
      </c>
      <c r="O52">
        <f>(I52*21)/100</f>
        <v>0</v>
      </c>
      <c r="P52" t="s">
        <v>12</v>
      </c>
    </row>
    <row r="53" spans="1:5" ht="12.75">
      <c r="A53" s="21" t="s">
        <v>39</v>
      </c>
      <c r="E53" s="22" t="s">
        <v>97</v>
      </c>
    </row>
    <row r="54" spans="1:5" ht="12.75">
      <c r="A54" s="23" t="s">
        <v>41</v>
      </c>
      <c r="E54" s="24" t="s">
        <v>80</v>
      </c>
    </row>
    <row r="55" spans="1:5" ht="140.25">
      <c r="A55" t="s">
        <v>42</v>
      </c>
      <c r="E55" s="22" t="s">
        <v>90</v>
      </c>
    </row>
    <row r="56" spans="1:16" ht="12.75">
      <c r="A56" s="12" t="s">
        <v>34</v>
      </c>
      <c r="B56" s="16" t="s">
        <v>98</v>
      </c>
      <c r="C56" s="16" t="s">
        <v>99</v>
      </c>
      <c r="D56" s="12" t="s">
        <v>40</v>
      </c>
      <c r="E56" s="17" t="s">
        <v>100</v>
      </c>
      <c r="F56" s="18" t="s">
        <v>101</v>
      </c>
      <c r="G56" s="19">
        <v>220.2</v>
      </c>
      <c r="H56" s="20"/>
      <c r="I56" s="20">
        <f>ROUND(ROUND(H56,2)*ROUND(G56,3),2)</f>
        <v>0</v>
      </c>
      <c r="O56">
        <f>(I56*21)/100</f>
        <v>0</v>
      </c>
      <c r="P56" t="s">
        <v>12</v>
      </c>
    </row>
    <row r="57" spans="1:5" ht="12.75">
      <c r="A57" s="21" t="s">
        <v>39</v>
      </c>
      <c r="E57" s="22" t="s">
        <v>40</v>
      </c>
    </row>
    <row r="58" spans="1:5" ht="12.75">
      <c r="A58" s="23" t="s">
        <v>41</v>
      </c>
      <c r="E58" s="24" t="s">
        <v>102</v>
      </c>
    </row>
    <row r="59" spans="1:5" ht="38.25">
      <c r="A59" t="s">
        <v>42</v>
      </c>
      <c r="E59" s="22" t="s">
        <v>103</v>
      </c>
    </row>
    <row r="60" spans="1:18" ht="12.75" customHeight="1">
      <c r="A60" s="5" t="s">
        <v>32</v>
      </c>
      <c r="B60" s="5"/>
      <c r="C60" s="26" t="s">
        <v>29</v>
      </c>
      <c r="D60" s="5"/>
      <c r="E60" s="14" t="s">
        <v>104</v>
      </c>
      <c r="F60" s="5"/>
      <c r="G60" s="5"/>
      <c r="H60" s="5"/>
      <c r="I60" s="27">
        <f>0+Q60</f>
        <v>0</v>
      </c>
      <c r="O60">
        <f>0+R60</f>
        <v>0</v>
      </c>
      <c r="Q60">
        <f>0+I61+I65+I69</f>
        <v>0</v>
      </c>
      <c r="R60">
        <f>0+O61+O65+O69</f>
        <v>0</v>
      </c>
    </row>
    <row r="61" spans="1:16" ht="25.5">
      <c r="A61" s="12" t="s">
        <v>34</v>
      </c>
      <c r="B61" s="16" t="s">
        <v>105</v>
      </c>
      <c r="C61" s="16" t="s">
        <v>106</v>
      </c>
      <c r="D61" s="12" t="s">
        <v>40</v>
      </c>
      <c r="E61" s="17" t="s">
        <v>107</v>
      </c>
      <c r="F61" s="18" t="s">
        <v>79</v>
      </c>
      <c r="G61" s="19">
        <v>26.75</v>
      </c>
      <c r="H61" s="20"/>
      <c r="I61" s="20">
        <f>ROUND(ROUND(H61,2)*ROUND(G61,3),2)</f>
        <v>0</v>
      </c>
      <c r="O61">
        <f>(I61*21)/100</f>
        <v>0</v>
      </c>
      <c r="P61" t="s">
        <v>12</v>
      </c>
    </row>
    <row r="62" spans="1:5" ht="25.5">
      <c r="A62" s="21" t="s">
        <v>39</v>
      </c>
      <c r="E62" s="22" t="s">
        <v>108</v>
      </c>
    </row>
    <row r="63" spans="1:5" ht="12.75">
      <c r="A63" s="23" t="s">
        <v>41</v>
      </c>
      <c r="E63" s="24" t="s">
        <v>109</v>
      </c>
    </row>
    <row r="64" spans="1:5" ht="38.25">
      <c r="A64" t="s">
        <v>42</v>
      </c>
      <c r="E64" s="22" t="s">
        <v>110</v>
      </c>
    </row>
    <row r="65" spans="1:16" ht="12.75">
      <c r="A65" s="12" t="s">
        <v>34</v>
      </c>
      <c r="B65" s="16" t="s">
        <v>111</v>
      </c>
      <c r="C65" s="16" t="s">
        <v>112</v>
      </c>
      <c r="D65" s="12" t="s">
        <v>40</v>
      </c>
      <c r="E65" s="17" t="s">
        <v>113</v>
      </c>
      <c r="F65" s="18" t="s">
        <v>101</v>
      </c>
      <c r="G65" s="19">
        <v>220.2</v>
      </c>
      <c r="H65" s="20"/>
      <c r="I65" s="20">
        <f>ROUND(ROUND(H65,2)*ROUND(G65,3),2)</f>
        <v>0</v>
      </c>
      <c r="O65">
        <f>(I65*21)/100</f>
        <v>0</v>
      </c>
      <c r="P65" t="s">
        <v>12</v>
      </c>
    </row>
    <row r="66" spans="1:5" ht="12.75">
      <c r="A66" s="21" t="s">
        <v>39</v>
      </c>
      <c r="E66" s="22" t="s">
        <v>114</v>
      </c>
    </row>
    <row r="67" spans="1:5" ht="12.75">
      <c r="A67" s="23" t="s">
        <v>41</v>
      </c>
      <c r="E67" s="24" t="s">
        <v>102</v>
      </c>
    </row>
    <row r="68" spans="1:5" ht="25.5">
      <c r="A68" t="s">
        <v>42</v>
      </c>
      <c r="E68" s="22" t="s">
        <v>115</v>
      </c>
    </row>
    <row r="69" spans="1:16" ht="12.75">
      <c r="A69" s="12" t="s">
        <v>34</v>
      </c>
      <c r="B69" s="16" t="s">
        <v>116</v>
      </c>
      <c r="C69" s="16" t="s">
        <v>117</v>
      </c>
      <c r="D69" s="12" t="s">
        <v>40</v>
      </c>
      <c r="E69" s="17" t="s">
        <v>118</v>
      </c>
      <c r="F69" s="18" t="s">
        <v>79</v>
      </c>
      <c r="G69" s="19">
        <v>663.4</v>
      </c>
      <c r="H69" s="20"/>
      <c r="I69" s="20">
        <f>ROUND(ROUND(H69,2)*ROUND(G69,3),2)</f>
        <v>0</v>
      </c>
      <c r="O69">
        <f>(I69*21)/100</f>
        <v>0</v>
      </c>
      <c r="P69" t="s">
        <v>12</v>
      </c>
    </row>
    <row r="70" spans="1:5" ht="12.75">
      <c r="A70" s="21" t="s">
        <v>39</v>
      </c>
      <c r="E70" s="22" t="s">
        <v>40</v>
      </c>
    </row>
    <row r="71" spans="1:5" ht="12.75">
      <c r="A71" s="23" t="s">
        <v>41</v>
      </c>
      <c r="E71" s="24" t="s">
        <v>89</v>
      </c>
    </row>
    <row r="72" spans="1:5" ht="25.5">
      <c r="A72" t="s">
        <v>42</v>
      </c>
      <c r="E72" s="22" t="s">
        <v>119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Vybíral Vojtěch</dc:creator>
  <cp:keywords/>
  <dc:description/>
  <cp:lastModifiedBy>Valentová Gabriela</cp:lastModifiedBy>
  <dcterms:created xsi:type="dcterms:W3CDTF">2022-09-21T12:47:13Z</dcterms:created>
  <dcterms:modified xsi:type="dcterms:W3CDTF">2022-09-27T05:12:58Z</dcterms:modified>
  <cp:category/>
  <cp:version/>
  <cp:contentType/>
  <cp:contentStatus/>
</cp:coreProperties>
</file>