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1"/>
  </bookViews>
  <sheets>
    <sheet name="Pokyny pro vyplnění" sheetId="1" r:id="rId1"/>
    <sheet name="Stavba" sheetId="2" r:id="rId2"/>
    <sheet name="VzorPolozky" sheetId="3" state="hidden" r:id="rId3"/>
    <sheet name="01 22_057_1 Pol" sheetId="4" r:id="rId4"/>
    <sheet name="01 22_057_2 Pol" sheetId="5" r:id="rId5"/>
  </sheets>
  <definedNames>
    <definedName name="_xlnm.Print_Area" localSheetId="3">'01 22_057_1 Pol'!$A$1:$X$84</definedName>
    <definedName name="_xlnm.Print_Titles" localSheetId="3">'01 22_057_1 Pol'!$1:$7</definedName>
    <definedName name="_xlnm.Print_Area" localSheetId="4">'01 22_057_2 Pol'!$A$1:$X$110</definedName>
    <definedName name="_xlnm.Print_Titles" localSheetId="4">'01 22_057_2 Pol'!$1:$7</definedName>
    <definedName name="_xlnm.Print_Area" localSheetId="1">'Stavba'!$A$1:$J$66</definedName>
    <definedName name="CelkemDPHVypocet" localSheetId="1">'Stavba'!$H$43</definedName>
    <definedName name="CenaCelkem">'Stavba'!$G$29</definedName>
    <definedName name="CenaCelkemBezDPH">'Stavba'!$G$28</definedName>
    <definedName name="CenaCelkemVypocet" localSheetId="1">'Stavba'!$I$43</definedName>
    <definedName name="cisloobjektu">'Stavba'!$D$3</definedName>
    <definedName name="CisloRozpoctu">NA()</definedName>
    <definedName name="CisloStavby" localSheetId="1">'Stavba'!$D$2</definedName>
    <definedName name="cislostavby">NA()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NA()</definedName>
    <definedName name="NazevStavby" localSheetId="1">'Stavba'!$E$2</definedName>
    <definedName name="nazevstavby">NA()</definedName>
    <definedName name="NazevStavebnihoRozpoctu">'Stavba'!$E$4</definedName>
    <definedName name="_xlnm.Print_Titles" localSheetId="3">'01 22_057_1 Pol'!$1:$7</definedName>
    <definedName name="_xlnm.Print_Titles" localSheetId="4">'01 22_057_2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22_057_1 Pol'!$A$1:$X$84</definedName>
    <definedName name="_xlnm.Print_Area" localSheetId="4">'01 22_057_2 Pol'!$A$1:$X$110</definedName>
    <definedName name="_xlnm.Print_Area" localSheetId="1">'Stavba'!$A$1:$J$66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"#REF!"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NA()</definedName>
    <definedName name="SazbaDPH2" localSheetId="1">'Stavba'!$E$25</definedName>
    <definedName name="SazbaDPH2">NA()</definedName>
    <definedName name="SloupecCC">"#REF!"</definedName>
    <definedName name="SloupecCisloPol">"#REF!"</definedName>
    <definedName name="SloupecJC">"#REF!"</definedName>
    <definedName name="SloupecMJ">"#REF!"</definedName>
    <definedName name="SloupecMnozstvi">"#REF!"</definedName>
    <definedName name="SloupecNazPol">"#REF!"</definedName>
    <definedName name="SloupecPC">"#REF!"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ZakladDPHSni">'Stavba'!$G$23</definedName>
    <definedName name="ZakladDPHSniVypocet" localSheetId="1">'Stavba'!$F$43</definedName>
    <definedName name="ZakladDPHZakl">'Stavba'!$G$25</definedName>
    <definedName name="ZakladDPHZaklVypocet" localSheetId="1">'Stavba'!$G$43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indexed="8"/>
            <rFont val="Tahoma"/>
            <family val="2"/>
          </rPr>
          <t>Název</t>
        </r>
      </text>
    </comment>
    <comment ref="I11" authorId="0">
      <text>
        <r>
          <rPr>
            <sz val="9"/>
            <color indexed="8"/>
            <rFont val="Tahoma"/>
            <family val="2"/>
          </rPr>
          <t>IČO</t>
        </r>
      </text>
    </comment>
    <comment ref="D12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I12" authorId="0">
      <text>
        <r>
          <rPr>
            <sz val="9"/>
            <color indexed="8"/>
            <rFont val="Tahoma"/>
            <family val="2"/>
          </rPr>
          <t>DIČ</t>
        </r>
      </text>
    </comment>
    <comment ref="D13" authorId="0">
      <text>
        <r>
          <rPr>
            <sz val="9"/>
            <color indexed="8"/>
            <rFont val="Tahoma"/>
            <family val="2"/>
          </rPr>
          <t>PSČ</t>
        </r>
      </text>
    </comment>
    <comment ref="E13" authorId="0">
      <text>
        <r>
          <rPr>
            <sz val="9"/>
            <color indexed="8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<sst xmlns="http://schemas.openxmlformats.org/spreadsheetml/2006/main" count="1117" uniqueCount="347">
  <si>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</si>
  <si>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</si>
  <si>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</si>
  <si>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</si>
  <si>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</si>
  <si>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22/057</t>
  </si>
  <si>
    <t>MŠ Ivančice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</si>
  <si>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</si>
  <si>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</si>
  <si>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</si>
  <si>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</si>
  <si>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</si>
  <si>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</si>
  <si>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</si>
  <si>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</si>
  <si>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</si>
  <si>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</si>
  <si>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</si>
  <si>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</si>
  <si>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</si>
  <si>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</si>
  <si>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</si>
  <si>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</si>
  <si>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</si>
  <si>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</si>
  <si>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</si>
  <si>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</si>
  <si>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</si>
  <si>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</si>
  <si>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</si>
  <si>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</si>
  <si>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</si>
  <si>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</si>
  <si>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</si>
  <si>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</si>
  <si>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</si>
  <si>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</si>
  <si>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</si>
  <si>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</si>
  <si>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</si>
  <si>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</si>
  <si>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</si>
  <si>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</si>
  <si>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</si>
  <si>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Odstranění havarijního stavu - pokles podlahy</t>
  </si>
  <si>
    <t>22/057/1</t>
  </si>
  <si>
    <t>Podlaha v herně</t>
  </si>
  <si>
    <t>22/057/2</t>
  </si>
  <si>
    <t>Kanalizace</t>
  </si>
  <si>
    <t>Celkem za stavbu</t>
  </si>
  <si>
    <t>Rekapitulace dílů</t>
  </si>
  <si>
    <t>Typ dílu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</si>
  <si>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</si>
  <si>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</si>
  <si>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</si>
  <si>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</si>
  <si>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</si>
  <si>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</si>
  <si>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96</t>
  </si>
  <si>
    <t>Bourání konstrukcí</t>
  </si>
  <si>
    <t>961</t>
  </si>
  <si>
    <t>Sondy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</si>
  <si>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</si>
  <si>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</si>
  <si>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</si>
  <si>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</si>
  <si>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</si>
  <si>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</si>
  <si>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</si>
  <si>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</si>
  <si>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766</t>
  </si>
  <si>
    <t>Konstrukce truhlářské</t>
  </si>
  <si>
    <t>771</t>
  </si>
  <si>
    <t>Podlahy z dlaždic a obklady</t>
  </si>
  <si>
    <t>776</t>
  </si>
  <si>
    <t>Podlahy povlakové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</si>
  <si>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</si>
  <si>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</si>
  <si>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</si>
  <si>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</si>
  <si>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</si>
  <si>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</si>
  <si>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</si>
  <si>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</si>
  <si>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</si>
  <si>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</si>
  <si>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</si>
  <si>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</si>
  <si>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</si>
  <si>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</si>
  <si>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</si>
  <si>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</si>
  <si>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</si>
  <si>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</si>
  <si>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</si>
  <si>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</si>
  <si>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</si>
  <si>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</si>
  <si>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</si>
  <si>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</si>
  <si>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</si>
  <si>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</si>
  <si>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</si>
  <si>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</si>
  <si>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</si>
  <si>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</si>
  <si>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</si>
  <si>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</si>
  <si>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</si>
  <si>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</si>
  <si>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</si>
  <si>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</si>
  <si>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</si>
  <si>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</si>
  <si>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</si>
  <si>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</si>
  <si>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601016193R00</t>
  </si>
  <si>
    <t>Penetrace hloubková stropů</t>
  </si>
  <si>
    <t>m2</t>
  </si>
  <si>
    <t>RTS 22/ II</t>
  </si>
  <si>
    <t>Práce</t>
  </si>
  <si>
    <t>POL1_</t>
  </si>
  <si>
    <t>8,50*5,35</t>
  </si>
  <si>
    <t>VV</t>
  </si>
  <si>
    <t>602016193R00</t>
  </si>
  <si>
    <t>Penetrace hloubková stěn</t>
  </si>
  <si>
    <t>2*(8,50+5,35)*3,04</t>
  </si>
  <si>
    <t>611481211RT2</t>
  </si>
  <si>
    <t>Montáž výztužné sítě (perlinky) do stěrky-stropy včetně výztužné sítě a stěrkového tmelu</t>
  </si>
  <si>
    <t>612481211RT2</t>
  </si>
  <si>
    <t xml:space="preserve">Montáž výztužné sítě(perlinky)do stěrky-vnit.stěny včetně výztužné sítě a stěrkového tmelu </t>
  </si>
  <si>
    <t>611 42-0016.RA0</t>
  </si>
  <si>
    <t xml:space="preserve">Omítka stropů vnitřní vápenocemetová štuková  </t>
  </si>
  <si>
    <t xml:space="preserve">612 42-0016.RA0 </t>
  </si>
  <si>
    <t xml:space="preserve">Omítka stěn vnitřní vápenocementová štuková  </t>
  </si>
  <si>
    <t>946941102R00</t>
  </si>
  <si>
    <t>Montáž pojízdných alu věží, 2,5 x 1,45 m</t>
  </si>
  <si>
    <t xml:space="preserve">sada  </t>
  </si>
  <si>
    <t>946941192R00</t>
  </si>
  <si>
    <t>Nájemné pojízdných alu věží, 2,5 x 1,45 m</t>
  </si>
  <si>
    <t>den</t>
  </si>
  <si>
    <t>946941501R00</t>
  </si>
  <si>
    <t>Návoz a odvoz pojízdného lešení</t>
  </si>
  <si>
    <t>kompl</t>
  </si>
  <si>
    <t>946941802R00</t>
  </si>
  <si>
    <t>Demontáž pojízdných alu věží, 2,5 x 1,45 m</t>
  </si>
  <si>
    <t>sada</t>
  </si>
  <si>
    <t>965048515R00</t>
  </si>
  <si>
    <t>Broušení betonových povrchů do tl. 5 mm</t>
  </si>
  <si>
    <t>411121221R00</t>
  </si>
  <si>
    <t>Osazování stropních desek š. do 60, dl. do 90 cm zpětná montáž</t>
  </si>
  <si>
    <t>kus</t>
  </si>
  <si>
    <t>631315621R00</t>
  </si>
  <si>
    <t>Mazanina betonová tl. 12 - 24 cm C 20/25</t>
  </si>
  <si>
    <t>m3</t>
  </si>
  <si>
    <t>963015111R00</t>
  </si>
  <si>
    <t>Demontáž prefabrikovaných krycích desek 0,06 t</t>
  </si>
  <si>
    <t>965042221R00</t>
  </si>
  <si>
    <t>Bourání mazanin betonových tl. nad 10 cm, pl. 1 m2</t>
  </si>
  <si>
    <t>999281145R00</t>
  </si>
  <si>
    <t>Přesun hmot pro opravy a údržbu do v. 6 m, nošením</t>
  </si>
  <si>
    <t>t</t>
  </si>
  <si>
    <t>Přesun hmot</t>
  </si>
  <si>
    <t>POL7_</t>
  </si>
  <si>
    <t>776101101R00</t>
  </si>
  <si>
    <t>Vysávání podlah prům.vysavačem pod povlak.podlahy</t>
  </si>
  <si>
    <t>776101115R00</t>
  </si>
  <si>
    <t>Vyrovnání podkladů samonivelační hmotou</t>
  </si>
  <si>
    <t>776101121R00</t>
  </si>
  <si>
    <t>Provedení penetrace podkladu pod.povlak.podlahy</t>
  </si>
  <si>
    <t>776401800R00</t>
  </si>
  <si>
    <t>Demontáž soklíků nebo lišt, pryžových nebo z PVC</t>
  </si>
  <si>
    <t>m</t>
  </si>
  <si>
    <t>776421100R00</t>
  </si>
  <si>
    <t>Lepení podlahových soklíků z PVC a vinylu</t>
  </si>
  <si>
    <t>776511810R00</t>
  </si>
  <si>
    <t>Odstranění PVC a koberců lepených bez podložky</t>
  </si>
  <si>
    <t>776521100R00</t>
  </si>
  <si>
    <t>Lepení povlak.podlah z pásů na lepidlo</t>
  </si>
  <si>
    <t>28342458R</t>
  </si>
  <si>
    <t>Lišta soklová měkké PVC 30x30 mm</t>
  </si>
  <si>
    <t>SPCM</t>
  </si>
  <si>
    <t>Specifikace</t>
  </si>
  <si>
    <t>POL3_</t>
  </si>
  <si>
    <t>1,10*27,70</t>
  </si>
  <si>
    <t>28410302R</t>
  </si>
  <si>
    <t>Podlaha lepená vinyl tl. 2 mm</t>
  </si>
  <si>
    <t>1,10*8,50*5,35</t>
  </si>
  <si>
    <t>58581697.AR</t>
  </si>
  <si>
    <t>Penetrace – vazná a penetrační hmota dle PD včetně vsypu písku</t>
  </si>
  <si>
    <t>kg</t>
  </si>
  <si>
    <t>Vlastní dle PD</t>
  </si>
  <si>
    <t>2,50*8,50*5,35</t>
  </si>
  <si>
    <t>585817222R</t>
  </si>
  <si>
    <t xml:space="preserve">samonivelační hmota typu 4320 10-60 mm bal. 25 kg </t>
  </si>
  <si>
    <t>1,50*8,50*5,35*60,00</t>
  </si>
  <si>
    <t>998776101R00</t>
  </si>
  <si>
    <t>Přesun hmot pro podlahy povlakové, výšky do 6 m</t>
  </si>
  <si>
    <t>784402801R00</t>
  </si>
  <si>
    <t>Odstranění malby oškrábáním v místnosti H do 3,8 m</t>
  </si>
  <si>
    <t>strop : 8,50*5,35</t>
  </si>
  <si>
    <t>stěny : 2*(8,50+5,35)*3,04</t>
  </si>
  <si>
    <t>784161401R00</t>
  </si>
  <si>
    <t>Penetrace podkladu nátěrem typu, Klasik, 1 x</t>
  </si>
  <si>
    <t>784165512R00</t>
  </si>
  <si>
    <t>Malba typu Klasik, bílá, bez penetrace, 2 x</t>
  </si>
  <si>
    <t>784011221RT2</t>
  </si>
  <si>
    <t>Zakrytí předmětů, včetně dodávky fólie tl. 0,04 mm</t>
  </si>
  <si>
    <t>okna : 2,65*2,02*2</t>
  </si>
  <si>
    <t>dveře : 1,00*2,00*1</t>
  </si>
  <si>
    <t>radiátory : 1,00*2</t>
  </si>
  <si>
    <t>210200211R00</t>
  </si>
  <si>
    <t>Svítidlo žárovkové stropní přisazené, 1 zdroj zpětná montáž</t>
  </si>
  <si>
    <t>650801113R00</t>
  </si>
  <si>
    <t>Demontáž svítidla stropního přisazeného</t>
  </si>
  <si>
    <t>979081111R00</t>
  </si>
  <si>
    <t>Odvoz suti a vybour. hmot na skládku do 1 km</t>
  </si>
  <si>
    <t>Přesun suti</t>
  </si>
  <si>
    <t>POL8_</t>
  </si>
  <si>
    <t>979081121R00</t>
  </si>
  <si>
    <t>Příplatek k odvozu za každý další 1 km</t>
  </si>
  <si>
    <t>979990181R00</t>
  </si>
  <si>
    <t>Poplatek za uložení suti - PVC podlahová krytina, skupina odpadu 200307</t>
  </si>
  <si>
    <t>979087311R00</t>
  </si>
  <si>
    <t>Vodorovné přemístění suti nošením do 10 m</t>
  </si>
  <si>
    <t>005121 R</t>
  </si>
  <si>
    <t>Zařízení staveniště</t>
  </si>
  <si>
    <t>Soubor</t>
  </si>
  <si>
    <t>Indiv</t>
  </si>
  <si>
    <t>VRN</t>
  </si>
  <si>
    <t>POL99_2</t>
  </si>
  <si>
    <t>005122 R</t>
  </si>
  <si>
    <t>Provozní vlivy</t>
  </si>
  <si>
    <t>POL99_1</t>
  </si>
  <si>
    <t>END</t>
  </si>
  <si>
    <t>380931113R00</t>
  </si>
  <si>
    <t>Vložení trnu průměru 10 mm do betonu na dvousložkové lepidlo, bez dodávky trnu</t>
  </si>
  <si>
    <t>631313621R00</t>
  </si>
  <si>
    <t>Mazanina betonová tl. 8 - 12 cm C 20/25</t>
  </si>
  <si>
    <t>0,10*17,07</t>
  </si>
  <si>
    <t>0,10*13,35</t>
  </si>
  <si>
    <t>0,10*3,72</t>
  </si>
  <si>
    <t>631361921RT3</t>
  </si>
  <si>
    <t>Výztuž mazanin svařovanou sítí KD 37, drát d 5,0 mm, oko 150 x 150 mm</t>
  </si>
  <si>
    <t>0,001*2,099*17,07</t>
  </si>
  <si>
    <t>631361921RT5</t>
  </si>
  <si>
    <t>Výztuž mazanin svařovanou sítí KH 20, drát d 6,0 mm, oko 150 x 150 mm</t>
  </si>
  <si>
    <t>0,001*3,301*13,35</t>
  </si>
  <si>
    <t>631571004R00</t>
  </si>
  <si>
    <t>Násyp ze štěrkopísku 0 - 32, tř. I</t>
  </si>
  <si>
    <t>1,35*17,07</t>
  </si>
  <si>
    <t>13285291R</t>
  </si>
  <si>
    <t>Tyč žebírková pro betonářskou výztuž B500B, d 10 mm</t>
  </si>
  <si>
    <t>0,001*0,617*0,20*105,00</t>
  </si>
  <si>
    <t>Montáž pojízdných alu věží, 2,5 x 1,45 ma</t>
  </si>
  <si>
    <t>139601102R00</t>
  </si>
  <si>
    <t>Ruční výkop jam, rýh a šachet v hornině tř. 3</t>
  </si>
  <si>
    <t>0,75*17,07</t>
  </si>
  <si>
    <t>965042131R00</t>
  </si>
  <si>
    <t>Bourání mazanin betonových  tl. 10 cm, pl. 4 m2</t>
  </si>
  <si>
    <t>965042141R00</t>
  </si>
  <si>
    <t>Bourání mazanin betonových tl. 10 cm, nad 4 m2</t>
  </si>
  <si>
    <t>0,10*(13,35+3,72)</t>
  </si>
  <si>
    <t>965042241R00</t>
  </si>
  <si>
    <t>Bourání mazanin betonových tl. nad 10 cm, nad 4 m2</t>
  </si>
  <si>
    <t>0,15*13,35</t>
  </si>
  <si>
    <t>965049112RT1</t>
  </si>
  <si>
    <t>Příplatek, bourání mazanin se svař.síťí nad 10 cm jednostranná výztuž svařovanou sítí</t>
  </si>
  <si>
    <t>965081713R00</t>
  </si>
  <si>
    <t>Bourání dlažeb keramických tl.10 mm, nad 1 m2</t>
  </si>
  <si>
    <t>965081702R00</t>
  </si>
  <si>
    <t xml:space="preserve">Bourání soklíků z dlažeb keramických </t>
  </si>
  <si>
    <t>965082941R00</t>
  </si>
  <si>
    <t>Odstranění násypu tl. nad 20 cm jakékoliv plochy</t>
  </si>
  <si>
    <t>0,60*17,07</t>
  </si>
  <si>
    <t>968083012R00</t>
  </si>
  <si>
    <t>Vybourání plastových dveří pl.nad 2 m2</t>
  </si>
  <si>
    <t>971033122R00</t>
  </si>
  <si>
    <t>Vrtání otvorů, zeď cihelná, do 3 cm, hl. do 30 cm</t>
  </si>
  <si>
    <t>711111001RZ1</t>
  </si>
  <si>
    <t xml:space="preserve">Provedení izolace proti vlhkosti na ploše vodorovné, 1x asfaltovým penetračním nátěrem včetně dodávky asfaltového penetračního laku </t>
  </si>
  <si>
    <t>711141559RY2</t>
  </si>
  <si>
    <t>Provedení izolace proti vlhkosti na ploše vodorovné, asfaltovými pásy přitavením 1 vrstva - včetně dod. Pás dle PD</t>
  </si>
  <si>
    <t>711140102R00</t>
  </si>
  <si>
    <t>Odstranění izolace proti vlhkosti na ploše vodorovné, asfaltové pásy přitavením, 2 vrstvy</t>
  </si>
  <si>
    <t>998711101R00</t>
  </si>
  <si>
    <t>Přesun hmot pro izolace proti vodě, výšky do 6 m</t>
  </si>
  <si>
    <t>713121111R00</t>
  </si>
  <si>
    <t>Montáž tepelné izolace podlah na sucho, jednovrstvá</t>
  </si>
  <si>
    <t>713121118R00</t>
  </si>
  <si>
    <t>Montáž dilatačního pásku podél stěn</t>
  </si>
  <si>
    <t>713191100RT9</t>
  </si>
  <si>
    <t>Položení separační fólie včetně dodávky PE fólie</t>
  </si>
  <si>
    <t>28375328R</t>
  </si>
  <si>
    <t>Pásek dilatační okrajový š. 100mm tl. 5 mm</t>
  </si>
  <si>
    <t>1,10*38,00</t>
  </si>
  <si>
    <t>283754901R</t>
  </si>
  <si>
    <t>Deska polystyrenová XPS 300 SF tl. 40 mm hladká, s ozubem, 1265 x 615 mm</t>
  </si>
  <si>
    <t>1,02*37,73</t>
  </si>
  <si>
    <t>998713101R00</t>
  </si>
  <si>
    <t>Přesun hmot pro izolace tepelné, výšky do 6 m</t>
  </si>
  <si>
    <t>892855111R00</t>
  </si>
  <si>
    <t>Kontrola kanalizace TV kamerou do 15 m</t>
  </si>
  <si>
    <t>úsek</t>
  </si>
  <si>
    <t>721140806R00</t>
  </si>
  <si>
    <t>Demontáž potrubí litinového do DN 200 mm</t>
  </si>
  <si>
    <t>11,65+5,50+9,00</t>
  </si>
  <si>
    <t>721176222R00</t>
  </si>
  <si>
    <t>Potrubí KG svodné (ležaté) v zemi, D 110 x 3,2 mm</t>
  </si>
  <si>
    <t>721176223R00</t>
  </si>
  <si>
    <t>Potrubí KG svodné (ležaté) v zemi, D 125 x 3,2 mm</t>
  </si>
  <si>
    <t>721176224R00</t>
  </si>
  <si>
    <t>Potrubí KG svodné (ležaté) v zemi, D 160 x 4,0 mm</t>
  </si>
  <si>
    <t>721176225R00</t>
  </si>
  <si>
    <t>Potrubí KG svodné (ležaté) v zemi, D 200 x 4,9 mm</t>
  </si>
  <si>
    <t>721290112R00</t>
  </si>
  <si>
    <t>Zkouška těsnosti kanalizace vodou do DN 200 mm</t>
  </si>
  <si>
    <t>11,75+5,20+8,20+2,50</t>
  </si>
  <si>
    <t>998721201R00</t>
  </si>
  <si>
    <t>Přesun hmot pro vnitřní kanalizaci, výšky do 6 m</t>
  </si>
  <si>
    <t>766711021R00</t>
  </si>
  <si>
    <t>Montáž vstupních dveří s vypěněním zpětná montáž</t>
  </si>
  <si>
    <t>2*(1,50+2,00)</t>
  </si>
  <si>
    <t>771101115R00</t>
  </si>
  <si>
    <t>Vyrovnání podkladů samonivel. hmotou tl. do 10 mm</t>
  </si>
  <si>
    <t>771101210R00</t>
  </si>
  <si>
    <t>Penetrace podkladu pod dlažby</t>
  </si>
  <si>
    <t>771475014R00</t>
  </si>
  <si>
    <t>Obklad soklíků keram.rovných, tmel,výška 10 cm</t>
  </si>
  <si>
    <t>771479001R00</t>
  </si>
  <si>
    <t>Řezání dlaždic keramických pro soklíky</t>
  </si>
  <si>
    <t>771575109R00</t>
  </si>
  <si>
    <t>Montáž podlah keram.,hladké, tmel, 30x30 cm</t>
  </si>
  <si>
    <t xml:space="preserve"> samonivelační hmota 2-50 mm bal. 25 kg</t>
  </si>
  <si>
    <t>1,50*37,73*10,00</t>
  </si>
  <si>
    <t>597642030R</t>
  </si>
  <si>
    <t>Dlažba matná 300x300x9 mm – dodávka konzultována s TDS a investorem</t>
  </si>
  <si>
    <t>1,10*37,73</t>
  </si>
  <si>
    <t>1,10*0,10*17,20</t>
  </si>
  <si>
    <t>998771101R00</t>
  </si>
  <si>
    <t>Přesun hmot pro podlahy z dlaždic, výšky do 6 m</t>
  </si>
  <si>
    <t>Penetrace podkladu nátěrem, Klasik, 1 x</t>
  </si>
  <si>
    <t>strop : 54,45</t>
  </si>
  <si>
    <t>stěny : 137,104</t>
  </si>
  <si>
    <t>Malba Klasik, bílá, bez penetrace, 2 x</t>
  </si>
  <si>
    <t>979990103R00</t>
  </si>
  <si>
    <t>Poplatek za uložení suti - beton, skupina odpadu 170101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</si>
</sst>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/M/YYYY"/>
    <numFmt numFmtId="167" formatCode="0"/>
    <numFmt numFmtId="168" formatCode="#,##0.00"/>
    <numFmt numFmtId="169" formatCode="#,##0"/>
    <numFmt numFmtId="170" formatCode="#,##0.00000"/>
  </numFmts>
  <fonts count="16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color indexed="8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15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>
      <alignment/>
      <protection/>
    </xf>
    <xf numFmtId="164" fontId="3" fillId="2" borderId="0" xfId="21" applyFont="1" applyFill="1" applyBorder="1" applyAlignment="1">
      <alignment horizontal="left" wrapText="1"/>
      <protection/>
    </xf>
    <xf numFmtId="164" fontId="1" fillId="0" borderId="0" xfId="21" applyAlignment="1">
      <alignment wrapText="1"/>
      <protection/>
    </xf>
    <xf numFmtId="164" fontId="1" fillId="0" borderId="1" xfId="21" applyFont="1" applyBorder="1">
      <alignment/>
      <protection/>
    </xf>
    <xf numFmtId="164" fontId="4" fillId="0" borderId="2" xfId="21" applyFont="1" applyBorder="1" applyAlignment="1">
      <alignment horizontal="center" vertical="center"/>
      <protection/>
    </xf>
    <xf numFmtId="164" fontId="1" fillId="0" borderId="3" xfId="21" applyBorder="1">
      <alignment/>
      <protection/>
    </xf>
    <xf numFmtId="164" fontId="5" fillId="3" borderId="3" xfId="21" applyFont="1" applyFill="1" applyBorder="1" applyAlignment="1">
      <alignment horizontal="left" vertical="center" indent="1"/>
      <protection/>
    </xf>
    <xf numFmtId="164" fontId="1" fillId="3" borderId="0" xfId="21" applyFill="1" applyAlignment="1">
      <alignment wrapText="1"/>
      <protection/>
    </xf>
    <xf numFmtId="165" fontId="6" fillId="3" borderId="0" xfId="21" applyNumberFormat="1" applyFont="1" applyFill="1" applyAlignment="1">
      <alignment horizontal="left" vertical="center" wrapText="1"/>
      <protection/>
    </xf>
    <xf numFmtId="165" fontId="6" fillId="3" borderId="4" xfId="21" applyNumberFormat="1" applyFont="1" applyFill="1" applyBorder="1" applyAlignment="1">
      <alignment horizontal="left" vertical="center" wrapText="1"/>
      <protection/>
    </xf>
    <xf numFmtId="166" fontId="3" fillId="0" borderId="0" xfId="21" applyNumberFormat="1" applyFont="1" applyAlignment="1">
      <alignment horizontal="left"/>
      <protection/>
    </xf>
    <xf numFmtId="164" fontId="1" fillId="3" borderId="3" xfId="21" applyFill="1" applyBorder="1" applyAlignment="1">
      <alignment horizontal="left" vertical="center" indent="1"/>
      <protection/>
    </xf>
    <xf numFmtId="164" fontId="2" fillId="3" borderId="0" xfId="21" applyFont="1" applyFill="1" applyAlignment="1">
      <alignment horizontal="left" vertical="center" wrapText="1"/>
      <protection/>
    </xf>
    <xf numFmtId="164" fontId="2" fillId="3" borderId="5" xfId="21" applyFont="1" applyFill="1" applyBorder="1" applyAlignment="1">
      <alignment horizontal="left" vertical="center" wrapText="1"/>
      <protection/>
    </xf>
    <xf numFmtId="164" fontId="1" fillId="3" borderId="6" xfId="21" applyFill="1" applyBorder="1" applyAlignment="1">
      <alignment horizontal="left" vertical="center" indent="1"/>
      <protection/>
    </xf>
    <xf numFmtId="164" fontId="1" fillId="3" borderId="7" xfId="21" applyFill="1" applyBorder="1" applyAlignment="1">
      <alignment wrapText="1"/>
      <protection/>
    </xf>
    <xf numFmtId="164" fontId="2" fillId="3" borderId="7" xfId="21" applyFont="1" applyFill="1" applyBorder="1" applyAlignment="1">
      <alignment horizontal="left" vertical="center" wrapText="1"/>
      <protection/>
    </xf>
    <xf numFmtId="164" fontId="2" fillId="3" borderId="8" xfId="21" applyFont="1" applyFill="1" applyBorder="1" applyAlignment="1">
      <alignment horizontal="left" vertical="center" wrapText="1"/>
      <protection/>
    </xf>
    <xf numFmtId="164" fontId="1" fillId="0" borderId="3" xfId="21" applyFont="1" applyBorder="1" applyAlignment="1">
      <alignment horizontal="left" vertical="center" indent="1"/>
      <protection/>
    </xf>
    <xf numFmtId="164" fontId="2" fillId="0" borderId="9" xfId="21" applyFont="1" applyBorder="1" applyAlignment="1">
      <alignment horizontal="left" vertical="center" wrapText="1"/>
      <protection/>
    </xf>
    <xf numFmtId="164" fontId="1" fillId="0" borderId="0" xfId="21" applyFont="1" applyAlignment="1">
      <alignment horizontal="right" vertical="center"/>
      <protection/>
    </xf>
    <xf numFmtId="164" fontId="2" fillId="0" borderId="0" xfId="21" applyFont="1" applyAlignment="1">
      <alignment horizontal="left" vertical="center"/>
      <protection/>
    </xf>
    <xf numFmtId="164" fontId="1" fillId="0" borderId="5" xfId="21" applyBorder="1">
      <alignment/>
      <protection/>
    </xf>
    <xf numFmtId="164" fontId="2" fillId="0" borderId="3" xfId="21" applyFont="1" applyBorder="1" applyAlignment="1">
      <alignment horizontal="left" vertical="center" indent="1"/>
      <protection/>
    </xf>
    <xf numFmtId="164" fontId="2" fillId="0" borderId="0" xfId="21" applyFont="1" applyAlignment="1">
      <alignment vertical="center" wrapText="1"/>
      <protection/>
    </xf>
    <xf numFmtId="164" fontId="2" fillId="0" borderId="0" xfId="21" applyFont="1" applyBorder="1" applyAlignment="1">
      <alignment horizontal="left" vertical="center" wrapText="1"/>
      <protection/>
    </xf>
    <xf numFmtId="164" fontId="2" fillId="0" borderId="6" xfId="21" applyFont="1" applyBorder="1" applyAlignment="1">
      <alignment horizontal="left" vertical="center" indent="1"/>
      <protection/>
    </xf>
    <xf numFmtId="164" fontId="2" fillId="0" borderId="7" xfId="21" applyFont="1" applyBorder="1" applyAlignment="1">
      <alignment horizontal="right" vertical="center" wrapText="1"/>
      <protection/>
    </xf>
    <xf numFmtId="164" fontId="2" fillId="0" borderId="7" xfId="21" applyFont="1" applyBorder="1" applyAlignment="1">
      <alignment horizontal="left" vertical="center" wrapText="1"/>
      <protection/>
    </xf>
    <xf numFmtId="164" fontId="2" fillId="0" borderId="7" xfId="21" applyFont="1" applyBorder="1" applyAlignment="1">
      <alignment vertical="center" wrapText="1"/>
      <protection/>
    </xf>
    <xf numFmtId="164" fontId="1" fillId="0" borderId="7" xfId="21" applyBorder="1" applyAlignment="1">
      <alignment vertical="center"/>
      <protection/>
    </xf>
    <xf numFmtId="164" fontId="2" fillId="0" borderId="7" xfId="21" applyFont="1" applyBorder="1" applyAlignment="1">
      <alignment vertical="center"/>
      <protection/>
    </xf>
    <xf numFmtId="164" fontId="1" fillId="0" borderId="8" xfId="21" applyBorder="1">
      <alignment/>
      <protection/>
    </xf>
    <xf numFmtId="164" fontId="2" fillId="0" borderId="0" xfId="21" applyFont="1" applyAlignment="1">
      <alignment horizontal="left" vertical="center" wrapText="1"/>
      <protection/>
    </xf>
    <xf numFmtId="164" fontId="1" fillId="0" borderId="6" xfId="21" applyBorder="1" applyAlignment="1">
      <alignment horizontal="left" indent="1"/>
      <protection/>
    </xf>
    <xf numFmtId="164" fontId="1" fillId="0" borderId="7" xfId="21" applyBorder="1" applyAlignment="1">
      <alignment vertical="center" wrapText="1"/>
      <protection/>
    </xf>
    <xf numFmtId="164" fontId="1" fillId="0" borderId="7" xfId="21" applyBorder="1">
      <alignment/>
      <protection/>
    </xf>
    <xf numFmtId="164" fontId="1" fillId="0" borderId="7" xfId="21" applyBorder="1" applyAlignment="1">
      <alignment horizontal="right"/>
      <protection/>
    </xf>
    <xf numFmtId="164" fontId="2" fillId="0" borderId="9" xfId="21" applyFont="1" applyBorder="1" applyAlignment="1">
      <alignment horizontal="left" vertical="center"/>
      <protection/>
    </xf>
    <xf numFmtId="164" fontId="2" fillId="0" borderId="0" xfId="21" applyFont="1" applyBorder="1" applyAlignment="1">
      <alignment horizontal="left" vertical="center"/>
      <protection/>
    </xf>
    <xf numFmtId="164" fontId="2" fillId="0" borderId="7" xfId="21" applyFont="1" applyBorder="1" applyAlignment="1">
      <alignment horizontal="left" vertical="center"/>
      <protection/>
    </xf>
    <xf numFmtId="164" fontId="1" fillId="0" borderId="7" xfId="21" applyBorder="1" applyAlignment="1">
      <alignment horizontal="right" vertical="center"/>
      <protection/>
    </xf>
    <xf numFmtId="164" fontId="1" fillId="0" borderId="10" xfId="21" applyFont="1" applyBorder="1" applyAlignment="1">
      <alignment horizontal="left" vertical="top" indent="1"/>
      <protection/>
    </xf>
    <xf numFmtId="164" fontId="1" fillId="0" borderId="9" xfId="21" applyBorder="1" applyAlignment="1">
      <alignment vertical="top" wrapText="1"/>
      <protection/>
    </xf>
    <xf numFmtId="164" fontId="2" fillId="0" borderId="9" xfId="21" applyFont="1" applyBorder="1" applyAlignment="1">
      <alignment horizontal="left" vertical="top" wrapText="1"/>
      <protection/>
    </xf>
    <xf numFmtId="164" fontId="2" fillId="0" borderId="9" xfId="21" applyFont="1" applyBorder="1" applyAlignment="1">
      <alignment vertical="center" wrapText="1"/>
      <protection/>
    </xf>
    <xf numFmtId="164" fontId="2" fillId="0" borderId="9" xfId="21" applyFont="1" applyBorder="1" applyAlignment="1">
      <alignment vertical="center"/>
      <protection/>
    </xf>
    <xf numFmtId="164" fontId="1" fillId="0" borderId="9" xfId="21" applyBorder="1" applyAlignment="1">
      <alignment horizontal="right" vertical="center"/>
      <protection/>
    </xf>
    <xf numFmtId="164" fontId="1" fillId="0" borderId="4" xfId="21" applyBorder="1">
      <alignment/>
      <protection/>
    </xf>
    <xf numFmtId="164" fontId="1" fillId="0" borderId="7" xfId="21" applyBorder="1" applyAlignment="1">
      <alignment horizontal="left" wrapText="1"/>
      <protection/>
    </xf>
    <xf numFmtId="164" fontId="1" fillId="0" borderId="7" xfId="21" applyBorder="1" applyAlignment="1">
      <alignment wrapText="1"/>
      <protection/>
    </xf>
    <xf numFmtId="167" fontId="1" fillId="0" borderId="7" xfId="21" applyNumberFormat="1" applyBorder="1" applyAlignment="1">
      <alignment horizontal="right" indent="1"/>
      <protection/>
    </xf>
    <xf numFmtId="164" fontId="1" fillId="0" borderId="7" xfId="21" applyBorder="1" applyAlignment="1">
      <alignment horizontal="right" indent="1"/>
      <protection/>
    </xf>
    <xf numFmtId="164" fontId="1" fillId="0" borderId="8" xfId="21" applyFont="1" applyBorder="1" applyAlignment="1">
      <alignment horizontal="right" indent="1"/>
      <protection/>
    </xf>
    <xf numFmtId="165" fontId="1" fillId="0" borderId="3" xfId="21" applyNumberFormat="1" applyFont="1" applyBorder="1">
      <alignment/>
      <protection/>
    </xf>
    <xf numFmtId="164" fontId="1" fillId="0" borderId="11" xfId="21" applyFont="1" applyBorder="1" applyAlignment="1">
      <alignment horizontal="left" vertical="center" indent="1"/>
      <protection/>
    </xf>
    <xf numFmtId="164" fontId="1" fillId="0" borderId="12" xfId="21" applyBorder="1" applyAlignment="1">
      <alignment horizontal="left" vertical="center" wrapText="1"/>
      <protection/>
    </xf>
    <xf numFmtId="164" fontId="1" fillId="0" borderId="12" xfId="21" applyBorder="1" applyAlignment="1">
      <alignment wrapText="1"/>
      <protection/>
    </xf>
    <xf numFmtId="168" fontId="8" fillId="0" borderId="13" xfId="21" applyNumberFormat="1" applyFont="1" applyBorder="1" applyAlignment="1">
      <alignment horizontal="right" vertical="center" indent="1"/>
      <protection/>
    </xf>
    <xf numFmtId="168" fontId="8" fillId="0" borderId="14" xfId="21" applyNumberFormat="1" applyFont="1" applyBorder="1" applyAlignment="1">
      <alignment horizontal="right" vertical="center" indent="1"/>
      <protection/>
    </xf>
    <xf numFmtId="164" fontId="2" fillId="0" borderId="11" xfId="21" applyFont="1" applyBorder="1" applyAlignment="1">
      <alignment horizontal="left" vertical="center" indent="1"/>
      <protection/>
    </xf>
    <xf numFmtId="164" fontId="2" fillId="0" borderId="12" xfId="21" applyFont="1" applyBorder="1" applyAlignment="1">
      <alignment horizontal="left" vertical="center" wrapText="1"/>
      <protection/>
    </xf>
    <xf numFmtId="164" fontId="2" fillId="0" borderId="12" xfId="21" applyFont="1" applyBorder="1" applyAlignment="1">
      <alignment wrapText="1"/>
      <protection/>
    </xf>
    <xf numFmtId="168" fontId="9" fillId="0" borderId="13" xfId="21" applyNumberFormat="1" applyFont="1" applyBorder="1" applyAlignment="1">
      <alignment horizontal="right" vertical="center" indent="1"/>
      <protection/>
    </xf>
    <xf numFmtId="168" fontId="9" fillId="0" borderId="14" xfId="21" applyNumberFormat="1" applyFont="1" applyBorder="1" applyAlignment="1">
      <alignment horizontal="right" vertical="center" indent="1"/>
      <protection/>
    </xf>
    <xf numFmtId="164" fontId="1" fillId="0" borderId="11" xfId="21" applyFont="1" applyBorder="1" applyAlignment="1">
      <alignment horizontal="left" indent="1"/>
      <protection/>
    </xf>
    <xf numFmtId="167" fontId="2" fillId="0" borderId="12" xfId="21" applyNumberFormat="1" applyFont="1" applyBorder="1" applyAlignment="1">
      <alignment horizontal="right" vertical="center" wrapText="1"/>
      <protection/>
    </xf>
    <xf numFmtId="164" fontId="1" fillId="0" borderId="12" xfId="21" applyBorder="1" applyAlignment="1">
      <alignment horizontal="left" vertical="center" indent="1"/>
      <protection/>
    </xf>
    <xf numFmtId="164" fontId="2" fillId="0" borderId="12" xfId="21" applyFont="1" applyBorder="1" applyAlignment="1">
      <alignment vertical="center"/>
      <protection/>
    </xf>
    <xf numFmtId="165" fontId="1" fillId="0" borderId="15" xfId="21" applyNumberFormat="1" applyBorder="1" applyAlignment="1">
      <alignment horizontal="left" vertical="center"/>
      <protection/>
    </xf>
    <xf numFmtId="167" fontId="2" fillId="0" borderId="16" xfId="21" applyNumberFormat="1" applyFont="1" applyBorder="1" applyAlignment="1">
      <alignment horizontal="right" vertical="center" wrapText="1"/>
      <protection/>
    </xf>
    <xf numFmtId="168" fontId="9" fillId="0" borderId="16" xfId="21" applyNumberFormat="1" applyFont="1" applyBorder="1" applyAlignment="1">
      <alignment vertical="center"/>
      <protection/>
    </xf>
    <xf numFmtId="168" fontId="9" fillId="0" borderId="16" xfId="21" applyNumberFormat="1" applyFont="1" applyBorder="1" applyAlignment="1">
      <alignment horizontal="right" vertical="center"/>
      <protection/>
    </xf>
    <xf numFmtId="164" fontId="1" fillId="0" borderId="6" xfId="21" applyFont="1" applyBorder="1" applyAlignment="1">
      <alignment horizontal="left" vertical="center" indent="1"/>
      <protection/>
    </xf>
    <xf numFmtId="164" fontId="1" fillId="0" borderId="7" xfId="21" applyBorder="1" applyAlignment="1">
      <alignment horizontal="left" vertical="center" wrapText="1"/>
      <protection/>
    </xf>
    <xf numFmtId="167" fontId="2" fillId="0" borderId="17" xfId="21" applyNumberFormat="1" applyFont="1" applyBorder="1" applyAlignment="1">
      <alignment horizontal="right" vertical="center" wrapText="1"/>
      <protection/>
    </xf>
    <xf numFmtId="164" fontId="1" fillId="0" borderId="7" xfId="21" applyFont="1" applyBorder="1" applyAlignment="1">
      <alignment horizontal="left" vertical="center" indent="1"/>
      <protection/>
    </xf>
    <xf numFmtId="168" fontId="9" fillId="0" borderId="17" xfId="21" applyNumberFormat="1" applyFont="1" applyBorder="1" applyAlignment="1">
      <alignment horizontal="right" vertical="center"/>
      <protection/>
    </xf>
    <xf numFmtId="165" fontId="1" fillId="0" borderId="8" xfId="21" applyNumberFormat="1" applyBorder="1" applyAlignment="1">
      <alignment horizontal="left" vertical="center"/>
      <protection/>
    </xf>
    <xf numFmtId="164" fontId="1" fillId="0" borderId="0" xfId="21" applyAlignment="1">
      <alignment horizontal="left" vertical="center" wrapText="1"/>
      <protection/>
    </xf>
    <xf numFmtId="167" fontId="1" fillId="0" borderId="0" xfId="21" applyNumberFormat="1" applyAlignment="1">
      <alignment horizontal="left" vertical="center" wrapText="1"/>
      <protection/>
    </xf>
    <xf numFmtId="168" fontId="1" fillId="0" borderId="0" xfId="21" applyNumberFormat="1" applyAlignment="1">
      <alignment horizontal="left" vertical="center"/>
      <protection/>
    </xf>
    <xf numFmtId="168" fontId="9" fillId="0" borderId="9" xfId="21" applyNumberFormat="1" applyFont="1" applyBorder="1" applyAlignment="1">
      <alignment horizontal="right" vertical="center"/>
      <protection/>
    </xf>
    <xf numFmtId="165" fontId="1" fillId="0" borderId="5" xfId="21" applyNumberFormat="1" applyBorder="1" applyAlignment="1">
      <alignment horizontal="left" vertical="center"/>
      <protection/>
    </xf>
    <xf numFmtId="164" fontId="6" fillId="3" borderId="18" xfId="21" applyFont="1" applyFill="1" applyBorder="1" applyAlignment="1">
      <alignment horizontal="left" vertical="center" indent="1"/>
      <protection/>
    </xf>
    <xf numFmtId="164" fontId="2" fillId="3" borderId="19" xfId="21" applyFont="1" applyFill="1" applyBorder="1" applyAlignment="1">
      <alignment horizontal="left" vertical="center" wrapText="1"/>
      <protection/>
    </xf>
    <xf numFmtId="164" fontId="1" fillId="3" borderId="19" xfId="21" applyFill="1" applyBorder="1" applyAlignment="1">
      <alignment horizontal="left" vertical="center" wrapText="1"/>
      <protection/>
    </xf>
    <xf numFmtId="168" fontId="6" fillId="3" borderId="19" xfId="21" applyNumberFormat="1" applyFont="1" applyFill="1" applyBorder="1" applyAlignment="1">
      <alignment horizontal="left" vertical="center"/>
      <protection/>
    </xf>
    <xf numFmtId="168" fontId="10" fillId="3" borderId="19" xfId="21" applyNumberFormat="1" applyFont="1" applyFill="1" applyBorder="1" applyAlignment="1">
      <alignment horizontal="right" vertical="center"/>
      <protection/>
    </xf>
    <xf numFmtId="165" fontId="1" fillId="3" borderId="20" xfId="21" applyNumberFormat="1" applyFill="1" applyBorder="1" applyAlignment="1">
      <alignment horizontal="left" vertical="center"/>
      <protection/>
    </xf>
    <xf numFmtId="164" fontId="1" fillId="3" borderId="19" xfId="21" applyFill="1" applyBorder="1" applyAlignment="1">
      <alignment wrapText="1"/>
      <protection/>
    </xf>
    <xf numFmtId="164" fontId="1" fillId="3" borderId="19" xfId="21" applyFill="1" applyBorder="1">
      <alignment/>
      <protection/>
    </xf>
    <xf numFmtId="165" fontId="2" fillId="3" borderId="20" xfId="21" applyNumberFormat="1" applyFont="1" applyFill="1" applyBorder="1" applyAlignment="1">
      <alignment horizontal="left" vertical="center"/>
      <protection/>
    </xf>
    <xf numFmtId="164" fontId="1" fillId="0" borderId="5" xfId="21" applyBorder="1" applyAlignment="1">
      <alignment horizontal="right"/>
      <protection/>
    </xf>
    <xf numFmtId="164" fontId="1" fillId="0" borderId="3" xfId="21" applyBorder="1" applyAlignment="1">
      <alignment horizontal="right"/>
      <protection/>
    </xf>
    <xf numFmtId="164" fontId="1" fillId="0" borderId="0" xfId="21" applyFont="1" applyAlignment="1">
      <alignment horizontal="center" vertical="center" wrapText="1"/>
      <protection/>
    </xf>
    <xf numFmtId="164" fontId="2" fillId="0" borderId="7" xfId="21" applyFont="1" applyBorder="1" applyAlignment="1">
      <alignment vertical="top" wrapText="1"/>
      <protection/>
    </xf>
    <xf numFmtId="164" fontId="1" fillId="0" borderId="0" xfId="21" applyFont="1" applyAlignment="1">
      <alignment horizontal="center" vertical="center"/>
      <protection/>
    </xf>
    <xf numFmtId="164" fontId="2" fillId="0" borderId="7" xfId="21" applyFont="1" applyBorder="1" applyAlignment="1">
      <alignment vertical="top"/>
      <protection/>
    </xf>
    <xf numFmtId="166" fontId="2" fillId="0" borderId="7" xfId="21" applyNumberFormat="1" applyFont="1" applyBorder="1" applyAlignment="1">
      <alignment horizontal="center" vertical="top"/>
      <protection/>
    </xf>
    <xf numFmtId="164" fontId="2" fillId="0" borderId="3" xfId="21" applyFont="1" applyBorder="1">
      <alignment/>
      <protection/>
    </xf>
    <xf numFmtId="164" fontId="2" fillId="0" borderId="0" xfId="21" applyFont="1" applyAlignment="1">
      <alignment wrapText="1"/>
      <protection/>
    </xf>
    <xf numFmtId="164" fontId="2" fillId="0" borderId="7" xfId="21" applyFont="1" applyBorder="1" applyAlignment="1">
      <alignment horizontal="center" vertical="center" wrapText="1"/>
      <protection/>
    </xf>
    <xf numFmtId="164" fontId="2" fillId="0" borderId="7" xfId="21" applyFont="1" applyBorder="1" applyAlignment="1">
      <alignment horizontal="center" vertical="center"/>
      <protection/>
    </xf>
    <xf numFmtId="164" fontId="2" fillId="0" borderId="5" xfId="21" applyFont="1" applyBorder="1" applyAlignment="1">
      <alignment horizontal="right"/>
      <protection/>
    </xf>
    <xf numFmtId="164" fontId="1" fillId="0" borderId="9" xfId="21" applyFont="1" applyBorder="1" applyAlignment="1">
      <alignment horizontal="center" wrapText="1"/>
      <protection/>
    </xf>
    <xf numFmtId="164" fontId="1" fillId="0" borderId="0" xfId="21" applyFont="1" applyAlignment="1">
      <alignment horizontal="center"/>
      <protection/>
    </xf>
    <xf numFmtId="164" fontId="1" fillId="0" borderId="21" xfId="21" applyBorder="1">
      <alignment/>
      <protection/>
    </xf>
    <xf numFmtId="164" fontId="1" fillId="0" borderId="22" xfId="21" applyBorder="1" applyAlignment="1">
      <alignment wrapText="1"/>
      <protection/>
    </xf>
    <xf numFmtId="164" fontId="1" fillId="0" borderId="22" xfId="21" applyBorder="1">
      <alignment/>
      <protection/>
    </xf>
    <xf numFmtId="164" fontId="1" fillId="0" borderId="23" xfId="21" applyBorder="1" applyAlignment="1">
      <alignment horizontal="right"/>
      <protection/>
    </xf>
    <xf numFmtId="164" fontId="6" fillId="0" borderId="0" xfId="21" applyFont="1" applyAlignment="1">
      <alignment horizontal="left" vertical="center"/>
      <protection/>
    </xf>
    <xf numFmtId="164" fontId="4" fillId="0" borderId="0" xfId="21" applyFont="1" applyAlignment="1">
      <alignment horizontal="center" vertical="center" wrapText="1"/>
      <protection/>
    </xf>
    <xf numFmtId="164" fontId="4" fillId="0" borderId="0" xfId="21" applyFont="1" applyAlignment="1">
      <alignment horizontal="center" vertical="center" shrinkToFit="1"/>
      <protection/>
    </xf>
    <xf numFmtId="164" fontId="4" fillId="0" borderId="0" xfId="21" applyFont="1" applyAlignment="1">
      <alignment horizontal="center" vertical="center"/>
      <protection/>
    </xf>
    <xf numFmtId="168" fontId="1" fillId="0" borderId="24" xfId="21" applyNumberFormat="1" applyFont="1" applyBorder="1">
      <alignment/>
      <protection/>
    </xf>
    <xf numFmtId="168" fontId="3" fillId="4" borderId="16" xfId="21" applyNumberFormat="1" applyFont="1" applyFill="1" applyBorder="1" applyAlignment="1">
      <alignment vertical="center"/>
      <protection/>
    </xf>
    <xf numFmtId="168" fontId="3" fillId="4" borderId="12" xfId="21" applyNumberFormat="1" applyFont="1" applyFill="1" applyBorder="1" applyAlignment="1">
      <alignment vertical="center" wrapText="1"/>
      <protection/>
    </xf>
    <xf numFmtId="168" fontId="11" fillId="4" borderId="13" xfId="21" applyNumberFormat="1" applyFont="1" applyFill="1" applyBorder="1" applyAlignment="1">
      <alignment horizontal="center" vertical="center" wrapText="1" shrinkToFit="1"/>
      <protection/>
    </xf>
    <xf numFmtId="168" fontId="3" fillId="4" borderId="13" xfId="21" applyNumberFormat="1" applyFont="1" applyFill="1" applyBorder="1" applyAlignment="1">
      <alignment horizontal="center" vertical="center" wrapText="1" shrinkToFit="1"/>
      <protection/>
    </xf>
    <xf numFmtId="169" fontId="3" fillId="4" borderId="13" xfId="21" applyNumberFormat="1" applyFont="1" applyFill="1" applyBorder="1" applyAlignment="1">
      <alignment horizontal="center" vertical="center" wrapText="1"/>
      <protection/>
    </xf>
    <xf numFmtId="168" fontId="1" fillId="0" borderId="16" xfId="21" applyNumberFormat="1" applyFont="1" applyBorder="1" applyAlignment="1">
      <alignment vertical="center"/>
      <protection/>
    </xf>
    <xf numFmtId="168" fontId="1" fillId="0" borderId="12" xfId="21" applyNumberFormat="1" applyBorder="1" applyAlignment="1">
      <alignment vertical="center" wrapText="1"/>
      <protection/>
    </xf>
    <xf numFmtId="168" fontId="3" fillId="0" borderId="13" xfId="21" applyNumberFormat="1" applyFont="1" applyBorder="1" applyAlignment="1">
      <alignment horizontal="right" vertical="center" wrapText="1" shrinkToFit="1"/>
      <protection/>
    </xf>
    <xf numFmtId="168" fontId="3" fillId="0" borderId="13" xfId="21" applyNumberFormat="1" applyFont="1" applyBorder="1" applyAlignment="1">
      <alignment horizontal="right" vertical="center" shrinkToFit="1"/>
      <protection/>
    </xf>
    <xf numFmtId="168" fontId="1" fillId="0" borderId="13" xfId="21" applyNumberFormat="1" applyBorder="1" applyAlignment="1">
      <alignment vertical="center" shrinkToFit="1"/>
      <protection/>
    </xf>
    <xf numFmtId="169" fontId="1" fillId="0" borderId="13" xfId="21" applyNumberFormat="1" applyBorder="1" applyAlignment="1">
      <alignment vertical="center"/>
      <protection/>
    </xf>
    <xf numFmtId="168" fontId="2" fillId="0" borderId="16" xfId="21" applyNumberFormat="1" applyFont="1" applyBorder="1" applyAlignment="1">
      <alignment vertical="center"/>
      <protection/>
    </xf>
    <xf numFmtId="168" fontId="2" fillId="0" borderId="12" xfId="21" applyNumberFormat="1" applyFont="1" applyBorder="1" applyAlignment="1">
      <alignment vertical="center" wrapText="1"/>
      <protection/>
    </xf>
    <xf numFmtId="168" fontId="2" fillId="0" borderId="13" xfId="21" applyNumberFormat="1" applyFont="1" applyBorder="1" applyAlignment="1">
      <alignment vertical="center" wrapText="1" shrinkToFit="1"/>
      <protection/>
    </xf>
    <xf numFmtId="168" fontId="2" fillId="0" borderId="13" xfId="21" applyNumberFormat="1" applyFont="1" applyBorder="1" applyAlignment="1">
      <alignment vertical="center" shrinkToFit="1"/>
      <protection/>
    </xf>
    <xf numFmtId="169" fontId="2" fillId="0" borderId="13" xfId="21" applyNumberFormat="1" applyFont="1" applyBorder="1" applyAlignment="1">
      <alignment vertical="center"/>
      <protection/>
    </xf>
    <xf numFmtId="168" fontId="1" fillId="0" borderId="16" xfId="21" applyNumberFormat="1" applyFont="1" applyBorder="1" applyAlignment="1">
      <alignment horizontal="left" vertical="center"/>
      <protection/>
    </xf>
    <xf numFmtId="168" fontId="1" fillId="0" borderId="13" xfId="21" applyNumberFormat="1" applyBorder="1" applyAlignment="1">
      <alignment vertical="center" wrapText="1" shrinkToFit="1"/>
      <protection/>
    </xf>
    <xf numFmtId="168" fontId="1" fillId="3" borderId="13" xfId="21" applyNumberFormat="1" applyFont="1" applyFill="1" applyBorder="1" applyAlignment="1">
      <alignment vertical="center"/>
      <protection/>
    </xf>
    <xf numFmtId="168" fontId="1" fillId="3" borderId="13" xfId="21" applyNumberFormat="1" applyFill="1" applyBorder="1" applyAlignment="1">
      <alignment vertical="center" wrapText="1" shrinkToFit="1"/>
      <protection/>
    </xf>
    <xf numFmtId="168" fontId="1" fillId="3" borderId="13" xfId="21" applyNumberFormat="1" applyFill="1" applyBorder="1" applyAlignment="1">
      <alignment vertical="center" shrinkToFit="1"/>
      <protection/>
    </xf>
    <xf numFmtId="169" fontId="1" fillId="3" borderId="13" xfId="21" applyNumberFormat="1" applyFill="1" applyBorder="1" applyAlignment="1">
      <alignment vertical="center"/>
      <protection/>
    </xf>
    <xf numFmtId="164" fontId="6" fillId="0" borderId="0" xfId="21" applyFont="1">
      <alignment/>
      <protection/>
    </xf>
    <xf numFmtId="164" fontId="12" fillId="0" borderId="24" xfId="21" applyFont="1" applyBorder="1" applyAlignment="1">
      <alignment horizontal="center" vertical="center" wrapText="1"/>
      <protection/>
    </xf>
    <xf numFmtId="164" fontId="12" fillId="4" borderId="16" xfId="21" applyFont="1" applyFill="1" applyBorder="1" applyAlignment="1">
      <alignment horizontal="center" vertical="center" wrapText="1"/>
      <protection/>
    </xf>
    <xf numFmtId="164" fontId="12" fillId="4" borderId="12" xfId="21" applyFont="1" applyFill="1" applyBorder="1" applyAlignment="1">
      <alignment horizontal="center" vertical="center" wrapText="1"/>
      <protection/>
    </xf>
    <xf numFmtId="164" fontId="12" fillId="4" borderId="13" xfId="21" applyFont="1" applyFill="1" applyBorder="1" applyAlignment="1">
      <alignment horizontal="center" vertical="center" wrapText="1"/>
      <protection/>
    </xf>
    <xf numFmtId="164" fontId="3" fillId="0" borderId="24" xfId="21" applyFont="1" applyBorder="1" applyAlignment="1">
      <alignment vertical="center"/>
      <protection/>
    </xf>
    <xf numFmtId="165" fontId="3" fillId="0" borderId="16" xfId="21" applyNumberFormat="1" applyFont="1" applyBorder="1" applyAlignment="1">
      <alignment vertical="center"/>
      <protection/>
    </xf>
    <xf numFmtId="165" fontId="3" fillId="0" borderId="16" xfId="21" applyNumberFormat="1" applyFont="1" applyBorder="1" applyAlignment="1">
      <alignment vertical="center" wrapText="1"/>
      <protection/>
    </xf>
    <xf numFmtId="168" fontId="3" fillId="0" borderId="13" xfId="21" applyNumberFormat="1" applyFont="1" applyBorder="1" applyAlignment="1">
      <alignment horizontal="center" vertical="center"/>
      <protection/>
    </xf>
    <xf numFmtId="168" fontId="3" fillId="0" borderId="13" xfId="21" applyNumberFormat="1" applyFont="1" applyBorder="1" applyAlignment="1">
      <alignment vertical="center"/>
      <protection/>
    </xf>
    <xf numFmtId="169" fontId="3" fillId="0" borderId="13" xfId="21" applyNumberFormat="1" applyFont="1" applyBorder="1" applyAlignment="1">
      <alignment vertical="center"/>
      <protection/>
    </xf>
    <xf numFmtId="164" fontId="3" fillId="0" borderId="24" xfId="21" applyFont="1" applyBorder="1">
      <alignment/>
      <protection/>
    </xf>
    <xf numFmtId="164" fontId="3" fillId="3" borderId="16" xfId="21" applyFont="1" applyFill="1" applyBorder="1" applyAlignment="1">
      <alignment vertical="center"/>
      <protection/>
    </xf>
    <xf numFmtId="164" fontId="3" fillId="3" borderId="16" xfId="21" applyFont="1" applyFill="1" applyBorder="1" applyAlignment="1">
      <alignment vertical="center" wrapText="1"/>
      <protection/>
    </xf>
    <xf numFmtId="164" fontId="3" fillId="3" borderId="12" xfId="21" applyFont="1" applyFill="1" applyBorder="1" applyAlignment="1">
      <alignment vertical="center" wrapText="1"/>
      <protection/>
    </xf>
    <xf numFmtId="168" fontId="3" fillId="3" borderId="13" xfId="21" applyNumberFormat="1" applyFont="1" applyFill="1" applyBorder="1" applyAlignment="1">
      <alignment horizontal="center" vertical="center"/>
      <protection/>
    </xf>
    <xf numFmtId="168" fontId="3" fillId="3" borderId="13" xfId="21" applyNumberFormat="1" applyFont="1" applyFill="1" applyBorder="1" applyAlignment="1">
      <alignment vertical="center"/>
      <protection/>
    </xf>
    <xf numFmtId="169" fontId="3" fillId="3" borderId="13" xfId="21" applyNumberFormat="1" applyFont="1" applyFill="1" applyBorder="1" applyAlignment="1">
      <alignment vertical="center"/>
      <protection/>
    </xf>
    <xf numFmtId="168" fontId="1" fillId="0" borderId="0" xfId="21" applyNumberFormat="1">
      <alignment/>
      <protection/>
    </xf>
    <xf numFmtId="169" fontId="1" fillId="0" borderId="0" xfId="21" applyNumberFormat="1">
      <alignment/>
      <protection/>
    </xf>
    <xf numFmtId="164" fontId="1" fillId="0" borderId="0" xfId="21" applyAlignment="1">
      <alignment vertical="top"/>
      <protection/>
    </xf>
    <xf numFmtId="164" fontId="1" fillId="0" borderId="0" xfId="21" applyAlignment="1">
      <alignment vertical="top" wrapText="1"/>
      <protection/>
    </xf>
    <xf numFmtId="164" fontId="6" fillId="0" borderId="0" xfId="21" applyFont="1" applyBorder="1" applyAlignment="1">
      <alignment horizontal="center" vertical="top"/>
      <protection/>
    </xf>
    <xf numFmtId="164" fontId="1" fillId="0" borderId="13" xfId="21" applyFont="1" applyBorder="1" applyAlignment="1">
      <alignment vertical="center"/>
      <protection/>
    </xf>
    <xf numFmtId="165" fontId="1" fillId="0" borderId="12" xfId="21" applyNumberFormat="1" applyBorder="1" applyAlignment="1">
      <alignment vertical="center"/>
      <protection/>
    </xf>
    <xf numFmtId="165" fontId="1" fillId="0" borderId="25" xfId="21" applyNumberFormat="1" applyBorder="1" applyAlignment="1">
      <alignment vertical="center" shrinkToFit="1"/>
      <protection/>
    </xf>
    <xf numFmtId="165" fontId="1" fillId="0" borderId="0" xfId="21" applyNumberFormat="1" applyAlignment="1">
      <alignment vertical="top"/>
      <protection/>
    </xf>
    <xf numFmtId="165" fontId="1" fillId="0" borderId="0" xfId="21" applyNumberFormat="1" applyAlignment="1">
      <alignment vertical="top" wrapText="1"/>
      <protection/>
    </xf>
    <xf numFmtId="164" fontId="1" fillId="0" borderId="0" xfId="21" applyAlignment="1">
      <alignment horizontal="center" vertical="top"/>
      <protection/>
    </xf>
    <xf numFmtId="165" fontId="1" fillId="0" borderId="0" xfId="21" applyNumberFormat="1">
      <alignment/>
      <protection/>
    </xf>
    <xf numFmtId="164" fontId="6" fillId="0" borderId="0" xfId="21" applyFont="1" applyBorder="1" applyAlignment="1">
      <alignment horizontal="center"/>
      <protection/>
    </xf>
    <xf numFmtId="165" fontId="1" fillId="0" borderId="25" xfId="21" applyNumberFormat="1" applyFont="1" applyBorder="1" applyAlignment="1">
      <alignment vertical="center"/>
      <protection/>
    </xf>
    <xf numFmtId="164" fontId="1" fillId="3" borderId="13" xfId="21" applyFont="1" applyFill="1" applyBorder="1" applyAlignment="1">
      <alignment vertical="center"/>
      <protection/>
    </xf>
    <xf numFmtId="165" fontId="1" fillId="3" borderId="12" xfId="21" applyNumberFormat="1" applyFont="1" applyFill="1" applyBorder="1" applyAlignment="1">
      <alignment vertical="center"/>
      <protection/>
    </xf>
    <xf numFmtId="165" fontId="1" fillId="3" borderId="25" xfId="21" applyNumberFormat="1" applyFont="1" applyFill="1" applyBorder="1" applyAlignment="1">
      <alignment vertical="center"/>
      <protection/>
    </xf>
    <xf numFmtId="164" fontId="1" fillId="4" borderId="13" xfId="21" applyFont="1" applyFill="1" applyBorder="1">
      <alignment/>
      <protection/>
    </xf>
    <xf numFmtId="165" fontId="1" fillId="4" borderId="13" xfId="21" applyNumberFormat="1" applyFont="1" applyFill="1" applyBorder="1">
      <alignment/>
      <protection/>
    </xf>
    <xf numFmtId="164" fontId="1" fillId="4" borderId="13" xfId="21" applyFont="1" applyFill="1" applyBorder="1" applyAlignment="1">
      <alignment horizontal="center"/>
      <protection/>
    </xf>
    <xf numFmtId="164" fontId="1" fillId="4" borderId="16" xfId="21" applyFont="1" applyFill="1" applyBorder="1">
      <alignment/>
      <protection/>
    </xf>
    <xf numFmtId="164" fontId="1" fillId="4" borderId="13" xfId="21" applyFont="1" applyFill="1" applyBorder="1" applyAlignment="1">
      <alignment wrapText="1"/>
      <protection/>
    </xf>
    <xf numFmtId="170" fontId="1" fillId="0" borderId="0" xfId="21" applyNumberFormat="1" applyAlignment="1">
      <alignment vertical="top"/>
      <protection/>
    </xf>
    <xf numFmtId="168" fontId="1" fillId="0" borderId="0" xfId="21" applyNumberFormat="1" applyAlignment="1">
      <alignment vertical="top"/>
      <protection/>
    </xf>
    <xf numFmtId="164" fontId="2" fillId="3" borderId="26" xfId="21" applyFont="1" applyFill="1" applyBorder="1" applyAlignment="1">
      <alignment vertical="top"/>
      <protection/>
    </xf>
    <xf numFmtId="165" fontId="2" fillId="3" borderId="9" xfId="21" applyNumberFormat="1" applyFont="1" applyFill="1" applyBorder="1" applyAlignment="1">
      <alignment vertical="top"/>
      <protection/>
    </xf>
    <xf numFmtId="165" fontId="2" fillId="3" borderId="9" xfId="21" applyNumberFormat="1" applyFont="1" applyFill="1" applyBorder="1" applyAlignment="1">
      <alignment horizontal="left" vertical="top" wrapText="1"/>
      <protection/>
    </xf>
    <xf numFmtId="164" fontId="2" fillId="3" borderId="9" xfId="21" applyFont="1" applyFill="1" applyBorder="1" applyAlignment="1">
      <alignment horizontal="center" vertical="top" shrinkToFit="1"/>
      <protection/>
    </xf>
    <xf numFmtId="170" fontId="2" fillId="3" borderId="9" xfId="21" applyNumberFormat="1" applyFont="1" applyFill="1" applyBorder="1" applyAlignment="1">
      <alignment vertical="top" shrinkToFit="1"/>
      <protection/>
    </xf>
    <xf numFmtId="168" fontId="2" fillId="3" borderId="9" xfId="21" applyNumberFormat="1" applyFont="1" applyFill="1" applyBorder="1" applyAlignment="1">
      <alignment vertical="top" shrinkToFit="1"/>
      <protection/>
    </xf>
    <xf numFmtId="168" fontId="2" fillId="3" borderId="27" xfId="21" applyNumberFormat="1" applyFont="1" applyFill="1" applyBorder="1" applyAlignment="1">
      <alignment vertical="top" shrinkToFit="1"/>
      <protection/>
    </xf>
    <xf numFmtId="168" fontId="2" fillId="3" borderId="0" xfId="21" applyNumberFormat="1" applyFont="1" applyFill="1" applyBorder="1" applyAlignment="1">
      <alignment vertical="top" shrinkToFit="1"/>
      <protection/>
    </xf>
    <xf numFmtId="170" fontId="2" fillId="3" borderId="0" xfId="21" applyNumberFormat="1" applyFont="1" applyFill="1" applyBorder="1" applyAlignment="1">
      <alignment vertical="top" shrinkToFit="1"/>
      <protection/>
    </xf>
    <xf numFmtId="164" fontId="13" fillId="0" borderId="28" xfId="21" applyFont="1" applyBorder="1" applyAlignment="1">
      <alignment vertical="top"/>
      <protection/>
    </xf>
    <xf numFmtId="165" fontId="13" fillId="0" borderId="29" xfId="21" applyNumberFormat="1" applyFont="1" applyBorder="1" applyAlignment="1">
      <alignment vertical="top"/>
      <protection/>
    </xf>
    <xf numFmtId="165" fontId="13" fillId="0" borderId="29" xfId="21" applyNumberFormat="1" applyFont="1" applyBorder="1" applyAlignment="1">
      <alignment horizontal="left" vertical="top" wrapText="1"/>
      <protection/>
    </xf>
    <xf numFmtId="164" fontId="13" fillId="0" borderId="29" xfId="21" applyFont="1" applyBorder="1" applyAlignment="1">
      <alignment horizontal="center" vertical="top" shrinkToFit="1"/>
      <protection/>
    </xf>
    <xf numFmtId="170" fontId="13" fillId="0" borderId="29" xfId="21" applyNumberFormat="1" applyFont="1" applyBorder="1" applyAlignment="1">
      <alignment vertical="top" shrinkToFit="1"/>
      <protection/>
    </xf>
    <xf numFmtId="168" fontId="13" fillId="0" borderId="29" xfId="21" applyNumberFormat="1" applyFont="1" applyBorder="1" applyAlignment="1">
      <alignment vertical="top" shrinkToFit="1"/>
      <protection/>
    </xf>
    <xf numFmtId="168" fontId="13" fillId="0" borderId="30" xfId="21" applyNumberFormat="1" applyFont="1" applyBorder="1" applyAlignment="1">
      <alignment vertical="top" shrinkToFit="1"/>
      <protection/>
    </xf>
    <xf numFmtId="168" fontId="13" fillId="0" borderId="0" xfId="21" applyNumberFormat="1" applyFont="1" applyBorder="1" applyAlignment="1">
      <alignment vertical="top" shrinkToFit="1"/>
      <protection/>
    </xf>
    <xf numFmtId="170" fontId="13" fillId="0" borderId="0" xfId="21" applyNumberFormat="1" applyFont="1" applyBorder="1" applyAlignment="1">
      <alignment vertical="top" shrinkToFit="1"/>
      <protection/>
    </xf>
    <xf numFmtId="164" fontId="13" fillId="0" borderId="0" xfId="21" applyFont="1">
      <alignment/>
      <protection/>
    </xf>
    <xf numFmtId="164" fontId="13" fillId="0" borderId="0" xfId="21" applyFont="1" applyBorder="1" applyAlignment="1">
      <alignment vertical="top"/>
      <protection/>
    </xf>
    <xf numFmtId="165" fontId="13" fillId="0" borderId="0" xfId="21" applyNumberFormat="1" applyFont="1" applyBorder="1" applyAlignment="1">
      <alignment vertical="top"/>
      <protection/>
    </xf>
    <xf numFmtId="170" fontId="14" fillId="0" borderId="0" xfId="21" applyNumberFormat="1" applyFont="1" applyBorder="1" applyAlignment="1">
      <alignment horizontal="left" vertical="top" wrapText="1"/>
      <protection/>
    </xf>
    <xf numFmtId="170" fontId="14" fillId="0" borderId="0" xfId="21" applyNumberFormat="1" applyFont="1" applyBorder="1" applyAlignment="1">
      <alignment horizontal="center" vertical="top" wrapText="1" shrinkToFit="1"/>
      <protection/>
    </xf>
    <xf numFmtId="170" fontId="14" fillId="0" borderId="0" xfId="21" applyNumberFormat="1" applyFont="1" applyBorder="1" applyAlignment="1">
      <alignment vertical="top" wrapText="1" shrinkToFit="1"/>
      <protection/>
    </xf>
    <xf numFmtId="164" fontId="13" fillId="0" borderId="31" xfId="21" applyFont="1" applyBorder="1" applyAlignment="1">
      <alignment vertical="top"/>
      <protection/>
    </xf>
    <xf numFmtId="165" fontId="13" fillId="0" borderId="32" xfId="21" applyNumberFormat="1" applyFont="1" applyBorder="1" applyAlignment="1">
      <alignment vertical="top"/>
      <protection/>
    </xf>
    <xf numFmtId="165" fontId="13" fillId="0" borderId="32" xfId="21" applyNumberFormat="1" applyFont="1" applyBorder="1" applyAlignment="1">
      <alignment horizontal="left" vertical="top" wrapText="1"/>
      <protection/>
    </xf>
    <xf numFmtId="164" fontId="13" fillId="0" borderId="32" xfId="21" applyFont="1" applyBorder="1" applyAlignment="1">
      <alignment horizontal="center" vertical="top" shrinkToFit="1"/>
      <protection/>
    </xf>
    <xf numFmtId="170" fontId="13" fillId="0" borderId="32" xfId="21" applyNumberFormat="1" applyFont="1" applyBorder="1" applyAlignment="1">
      <alignment vertical="top" shrinkToFit="1"/>
      <protection/>
    </xf>
    <xf numFmtId="168" fontId="13" fillId="0" borderId="32" xfId="21" applyNumberFormat="1" applyFont="1" applyBorder="1" applyAlignment="1">
      <alignment vertical="top" shrinkToFit="1"/>
      <protection/>
    </xf>
    <xf numFmtId="168" fontId="13" fillId="0" borderId="33" xfId="21" applyNumberFormat="1" applyFont="1" applyBorder="1" applyAlignment="1">
      <alignment vertical="top" shrinkToFit="1"/>
      <protection/>
    </xf>
    <xf numFmtId="165" fontId="1" fillId="0" borderId="0" xfId="21" applyNumberFormat="1" applyAlignment="1">
      <alignment horizontal="left" vertical="top" wrapText="1"/>
      <protection/>
    </xf>
    <xf numFmtId="165" fontId="1" fillId="0" borderId="0" xfId="21" applyNumberFormat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showGridLines="0" workbookViewId="0" topLeftCell="A1">
      <selection activeCell="A2" sqref="A2"/>
    </sheetView>
  </sheetViews>
  <sheetFormatPr defaultColWidth="9.140625" defaultRowHeight="12.75"/>
  <cols>
    <col min="1" max="16384" width="8.7109375" style="1" customWidth="1"/>
  </cols>
  <sheetData>
    <row r="1" ht="12.75">
      <c r="A1" s="2" t="s">
        <v>0</v>
      </c>
    </row>
    <row r="2" spans="1:7" ht="57.75" customHeight="1">
      <c r="A2" s="3" t="s">
        <v>1</v>
      </c>
      <c r="B2" s="3"/>
      <c r="C2" s="3"/>
      <c r="D2" s="3"/>
      <c r="E2" s="3"/>
      <c r="F2" s="3"/>
      <c r="G2" s="3"/>
    </row>
  </sheetData>
  <sheetProtection selectLockedCells="1" selectUnlockedCells="1"/>
  <mergeCells count="1">
    <mergeCell ref="A2:G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O69"/>
  <sheetViews>
    <sheetView showGridLines="0" tabSelected="1" zoomScaleSheetLayoutView="75" workbookViewId="0" topLeftCell="B1">
      <selection activeCell="L44" sqref="L44"/>
    </sheetView>
  </sheetViews>
  <sheetFormatPr defaultColWidth="9.140625" defaultRowHeight="12.75"/>
  <cols>
    <col min="1" max="1" width="0" style="1" hidden="1" customWidth="1"/>
    <col min="2" max="2" width="13.421875" style="1" customWidth="1"/>
    <col min="3" max="3" width="7.421875" style="4" customWidth="1"/>
    <col min="4" max="4" width="13.00390625" style="4" customWidth="1"/>
    <col min="5" max="5" width="9.7109375" style="4" customWidth="1"/>
    <col min="6" max="6" width="11.7109375" style="1" customWidth="1"/>
    <col min="7" max="9" width="13.00390625" style="1" customWidth="1"/>
    <col min="10" max="10" width="5.57421875" style="1" customWidth="1"/>
    <col min="11" max="11" width="4.28125" style="1" customWidth="1"/>
    <col min="12" max="15" width="10.7109375" style="1" customWidth="1"/>
    <col min="16" max="16384" width="9.00390625" style="1" customWidth="1"/>
  </cols>
  <sheetData>
    <row r="1" spans="1:10" ht="33.75" customHeight="1">
      <c r="A1" s="5" t="s">
        <v>2</v>
      </c>
      <c r="B1" s="6" t="s">
        <v>3</v>
      </c>
      <c r="C1" s="6"/>
      <c r="D1" s="6"/>
      <c r="E1" s="6"/>
      <c r="F1" s="6"/>
      <c r="G1" s="6"/>
      <c r="H1" s="6"/>
      <c r="I1" s="6"/>
      <c r="J1" s="6"/>
    </row>
    <row r="2" spans="1:15" ht="36" customHeight="1">
      <c r="A2" s="7"/>
      <c r="B2" s="8" t="s">
        <v>4</v>
      </c>
      <c r="C2" s="9"/>
      <c r="D2" s="10" t="s">
        <v>5</v>
      </c>
      <c r="E2" s="11" t="s">
        <v>6</v>
      </c>
      <c r="F2" s="11"/>
      <c r="G2" s="11"/>
      <c r="H2" s="11"/>
      <c r="I2" s="11"/>
      <c r="J2" s="11"/>
      <c r="O2" s="12"/>
    </row>
    <row r="3" spans="1:10" ht="27" customHeight="1" hidden="1">
      <c r="A3" s="7"/>
      <c r="B3" s="13"/>
      <c r="C3" s="9"/>
      <c r="D3" s="14"/>
      <c r="E3" s="15"/>
      <c r="F3" s="15"/>
      <c r="G3" s="15"/>
      <c r="H3" s="15"/>
      <c r="I3" s="15"/>
      <c r="J3" s="15"/>
    </row>
    <row r="4" spans="1:10" ht="23.25" customHeight="1">
      <c r="A4" s="7"/>
      <c r="B4" s="16"/>
      <c r="C4" s="17"/>
      <c r="D4" s="18"/>
      <c r="E4" s="19"/>
      <c r="F4" s="19"/>
      <c r="G4" s="19"/>
      <c r="H4" s="19"/>
      <c r="I4" s="19"/>
      <c r="J4" s="19"/>
    </row>
    <row r="5" spans="1:10" ht="24" customHeight="1">
      <c r="A5" s="7"/>
      <c r="B5" s="20" t="s">
        <v>7</v>
      </c>
      <c r="D5" s="21"/>
      <c r="E5" s="21"/>
      <c r="F5" s="21"/>
      <c r="G5" s="21"/>
      <c r="H5" s="22" t="s">
        <v>8</v>
      </c>
      <c r="I5" s="23"/>
      <c r="J5" s="24"/>
    </row>
    <row r="6" spans="1:10" ht="15.75" customHeight="1">
      <c r="A6" s="7"/>
      <c r="B6" s="25"/>
      <c r="C6" s="26"/>
      <c r="D6" s="27"/>
      <c r="E6" s="27"/>
      <c r="F6" s="27"/>
      <c r="G6" s="27"/>
      <c r="H6" s="22" t="s">
        <v>9</v>
      </c>
      <c r="I6" s="23"/>
      <c r="J6" s="24"/>
    </row>
    <row r="7" spans="1:10" ht="15.75" customHeight="1">
      <c r="A7" s="7"/>
      <c r="B7" s="28"/>
      <c r="C7" s="29"/>
      <c r="D7" s="30"/>
      <c r="E7" s="31"/>
      <c r="F7" s="31"/>
      <c r="G7" s="31"/>
      <c r="H7" s="32"/>
      <c r="I7" s="33"/>
      <c r="J7" s="34"/>
    </row>
    <row r="8" spans="1:10" ht="24" customHeight="1" hidden="1">
      <c r="A8" s="7"/>
      <c r="B8" s="20" t="s">
        <v>10</v>
      </c>
      <c r="D8" s="35"/>
      <c r="H8" s="22" t="s">
        <v>8</v>
      </c>
      <c r="I8" s="23"/>
      <c r="J8" s="24"/>
    </row>
    <row r="9" spans="1:10" ht="15.75" customHeight="1" hidden="1">
      <c r="A9" s="7"/>
      <c r="B9" s="7"/>
      <c r="D9" s="35"/>
      <c r="H9" s="22" t="s">
        <v>9</v>
      </c>
      <c r="I9" s="23"/>
      <c r="J9" s="24"/>
    </row>
    <row r="10" spans="1:10" ht="15.75" customHeight="1" hidden="1">
      <c r="A10" s="7"/>
      <c r="B10" s="36"/>
      <c r="C10" s="29"/>
      <c r="D10" s="30"/>
      <c r="E10" s="37"/>
      <c r="F10" s="32"/>
      <c r="G10" s="38"/>
      <c r="H10" s="38"/>
      <c r="I10" s="39"/>
      <c r="J10" s="34"/>
    </row>
    <row r="11" spans="1:10" ht="24" customHeight="1">
      <c r="A11" s="7"/>
      <c r="B11" s="20" t="s">
        <v>11</v>
      </c>
      <c r="D11" s="40"/>
      <c r="E11" s="40"/>
      <c r="F11" s="40"/>
      <c r="G11" s="40"/>
      <c r="H11" s="22" t="s">
        <v>8</v>
      </c>
      <c r="I11" s="23"/>
      <c r="J11" s="24"/>
    </row>
    <row r="12" spans="1:10" ht="15.75" customHeight="1">
      <c r="A12" s="7"/>
      <c r="B12" s="25"/>
      <c r="C12" s="26"/>
      <c r="D12" s="41"/>
      <c r="E12" s="41"/>
      <c r="F12" s="41"/>
      <c r="G12" s="41"/>
      <c r="H12" s="22" t="s">
        <v>9</v>
      </c>
      <c r="I12" s="23"/>
      <c r="J12" s="24"/>
    </row>
    <row r="13" spans="1:10" ht="15.75" customHeight="1">
      <c r="A13" s="7"/>
      <c r="B13" s="28"/>
      <c r="C13" s="29"/>
      <c r="D13" s="30"/>
      <c r="E13" s="42"/>
      <c r="F13" s="42"/>
      <c r="G13" s="42"/>
      <c r="H13" s="43"/>
      <c r="I13" s="33"/>
      <c r="J13" s="34"/>
    </row>
    <row r="14" spans="1:10" ht="24" customHeight="1">
      <c r="A14" s="7"/>
      <c r="B14" s="44" t="s">
        <v>12</v>
      </c>
      <c r="C14" s="45"/>
      <c r="D14" s="46"/>
      <c r="E14" s="47"/>
      <c r="F14" s="48"/>
      <c r="G14" s="48"/>
      <c r="H14" s="49"/>
      <c r="I14" s="48"/>
      <c r="J14" s="50"/>
    </row>
    <row r="15" spans="1:10" ht="32.25" customHeight="1">
      <c r="A15" s="7"/>
      <c r="B15" s="36" t="s">
        <v>13</v>
      </c>
      <c r="C15" s="51"/>
      <c r="D15" s="52"/>
      <c r="E15" s="53"/>
      <c r="F15" s="53"/>
      <c r="G15" s="54"/>
      <c r="H15" s="54"/>
      <c r="I15" s="55" t="s">
        <v>14</v>
      </c>
      <c r="J15" s="55"/>
    </row>
    <row r="16" spans="1:10" ht="23.25" customHeight="1">
      <c r="A16" s="56" t="s">
        <v>15</v>
      </c>
      <c r="B16" s="57" t="s">
        <v>15</v>
      </c>
      <c r="C16" s="58"/>
      <c r="D16" s="59"/>
      <c r="E16" s="60"/>
      <c r="F16" s="60"/>
      <c r="G16" s="60"/>
      <c r="H16" s="60"/>
      <c r="I16" s="61"/>
      <c r="J16" s="61"/>
    </row>
    <row r="17" spans="1:10" ht="23.25" customHeight="1">
      <c r="A17" s="56" t="s">
        <v>16</v>
      </c>
      <c r="B17" s="57" t="s">
        <v>16</v>
      </c>
      <c r="C17" s="58"/>
      <c r="D17" s="59"/>
      <c r="E17" s="60"/>
      <c r="F17" s="60"/>
      <c r="G17" s="60"/>
      <c r="H17" s="60"/>
      <c r="I17" s="61"/>
      <c r="J17" s="61"/>
    </row>
    <row r="18" spans="1:10" ht="23.25" customHeight="1">
      <c r="A18" s="56" t="s">
        <v>17</v>
      </c>
      <c r="B18" s="57" t="s">
        <v>17</v>
      </c>
      <c r="C18" s="58"/>
      <c r="D18" s="59"/>
      <c r="E18" s="60"/>
      <c r="F18" s="60"/>
      <c r="G18" s="60"/>
      <c r="H18" s="60"/>
      <c r="I18" s="61"/>
      <c r="J18" s="61"/>
    </row>
    <row r="19" spans="1:10" ht="23.25" customHeight="1">
      <c r="A19" s="56" t="s">
        <v>18</v>
      </c>
      <c r="B19" s="57" t="s">
        <v>19</v>
      </c>
      <c r="C19" s="58"/>
      <c r="D19" s="59"/>
      <c r="E19" s="60"/>
      <c r="F19" s="60"/>
      <c r="G19" s="60"/>
      <c r="H19" s="60"/>
      <c r="I19" s="61"/>
      <c r="J19" s="61"/>
    </row>
    <row r="20" spans="1:10" ht="23.25" customHeight="1">
      <c r="A20" s="56" t="s">
        <v>20</v>
      </c>
      <c r="B20" s="57" t="s">
        <v>21</v>
      </c>
      <c r="C20" s="58"/>
      <c r="D20" s="59"/>
      <c r="E20" s="60"/>
      <c r="F20" s="60"/>
      <c r="G20" s="60"/>
      <c r="H20" s="60"/>
      <c r="I20" s="61"/>
      <c r="J20" s="61"/>
    </row>
    <row r="21" spans="1:10" ht="23.25" customHeight="1">
      <c r="A21" s="7"/>
      <c r="B21" s="62" t="s">
        <v>14</v>
      </c>
      <c r="C21" s="63"/>
      <c r="D21" s="64"/>
      <c r="E21" s="65"/>
      <c r="F21" s="65"/>
      <c r="G21" s="65"/>
      <c r="H21" s="65"/>
      <c r="I21" s="66"/>
      <c r="J21" s="66"/>
    </row>
    <row r="22" spans="1:10" ht="33" customHeight="1">
      <c r="A22" s="7"/>
      <c r="B22" s="67" t="s">
        <v>22</v>
      </c>
      <c r="C22" s="58"/>
      <c r="D22" s="59"/>
      <c r="E22" s="68"/>
      <c r="F22" s="69"/>
      <c r="G22" s="70"/>
      <c r="H22" s="70"/>
      <c r="I22" s="70"/>
      <c r="J22" s="71"/>
    </row>
    <row r="23" spans="1:10" ht="23.25" customHeight="1">
      <c r="A23" s="7"/>
      <c r="B23" s="57" t="s">
        <v>23</v>
      </c>
      <c r="C23" s="58"/>
      <c r="D23" s="59"/>
      <c r="E23" s="72">
        <v>15</v>
      </c>
      <c r="F23" s="69" t="s">
        <v>24</v>
      </c>
      <c r="G23" s="73">
        <v>0</v>
      </c>
      <c r="H23" s="73"/>
      <c r="I23" s="73"/>
      <c r="J23" s="71" t="str">
        <f aca="true" t="shared" si="0" ref="J23:J28">Mena</f>
        <v>CZK</v>
      </c>
    </row>
    <row r="24" spans="1:10" ht="23.25" customHeight="1">
      <c r="A24" s="7"/>
      <c r="B24" s="57" t="s">
        <v>25</v>
      </c>
      <c r="C24" s="58"/>
      <c r="D24" s="59"/>
      <c r="E24" s="72">
        <f>SazbaDPH1</f>
        <v>15</v>
      </c>
      <c r="F24" s="69" t="s">
        <v>24</v>
      </c>
      <c r="G24" s="74">
        <v>0</v>
      </c>
      <c r="H24" s="74"/>
      <c r="I24" s="74"/>
      <c r="J24" s="71" t="str">
        <f t="shared" si="0"/>
        <v>CZK</v>
      </c>
    </row>
    <row r="25" spans="1:10" ht="23.25" customHeight="1">
      <c r="A25" s="7"/>
      <c r="B25" s="57" t="s">
        <v>26</v>
      </c>
      <c r="C25" s="58"/>
      <c r="D25" s="59"/>
      <c r="E25" s="72">
        <v>21</v>
      </c>
      <c r="F25" s="69" t="s">
        <v>24</v>
      </c>
      <c r="G25" s="73">
        <v>0</v>
      </c>
      <c r="H25" s="73"/>
      <c r="I25" s="73"/>
      <c r="J25" s="71" t="str">
        <f t="shared" si="0"/>
        <v>CZK</v>
      </c>
    </row>
    <row r="26" spans="1:10" ht="23.25" customHeight="1">
      <c r="A26" s="7"/>
      <c r="B26" s="75" t="s">
        <v>27</v>
      </c>
      <c r="C26" s="76"/>
      <c r="D26" s="52"/>
      <c r="E26" s="77">
        <f>SazbaDPH2</f>
        <v>21</v>
      </c>
      <c r="F26" s="78" t="s">
        <v>24</v>
      </c>
      <c r="G26" s="79">
        <v>0</v>
      </c>
      <c r="H26" s="79"/>
      <c r="I26" s="79"/>
      <c r="J26" s="80" t="str">
        <f t="shared" si="0"/>
        <v>CZK</v>
      </c>
    </row>
    <row r="27" spans="1:10" ht="23.25" customHeight="1">
      <c r="A27" s="7"/>
      <c r="B27" s="20" t="s">
        <v>28</v>
      </c>
      <c r="C27" s="81"/>
      <c r="D27" s="82"/>
      <c r="E27" s="81"/>
      <c r="F27" s="83"/>
      <c r="G27" s="84">
        <v>0</v>
      </c>
      <c r="H27" s="84"/>
      <c r="I27" s="84"/>
      <c r="J27" s="85" t="str">
        <f t="shared" si="0"/>
        <v>CZK</v>
      </c>
    </row>
    <row r="28" spans="1:10" ht="27.75" customHeight="1" hidden="1">
      <c r="A28" s="7"/>
      <c r="B28" s="86" t="s">
        <v>29</v>
      </c>
      <c r="C28" s="87"/>
      <c r="D28" s="87"/>
      <c r="E28" s="88"/>
      <c r="F28" s="89"/>
      <c r="G28" s="90">
        <v>858122.24</v>
      </c>
      <c r="H28" s="90"/>
      <c r="I28" s="90"/>
      <c r="J28" s="91" t="str">
        <f t="shared" si="0"/>
        <v>CZK</v>
      </c>
    </row>
    <row r="29" spans="1:10" ht="27.75" customHeight="1">
      <c r="A29" s="7"/>
      <c r="B29" s="86" t="s">
        <v>30</v>
      </c>
      <c r="C29" s="92"/>
      <c r="D29" s="92"/>
      <c r="E29" s="92"/>
      <c r="F29" s="93"/>
      <c r="G29" s="90">
        <v>0</v>
      </c>
      <c r="H29" s="90"/>
      <c r="I29" s="90"/>
      <c r="J29" s="94" t="s">
        <v>31</v>
      </c>
    </row>
    <row r="30" spans="1:10" ht="12.75" customHeight="1">
      <c r="A30" s="7"/>
      <c r="B30" s="7"/>
      <c r="J30" s="95"/>
    </row>
    <row r="31" spans="1:10" ht="30" customHeight="1">
      <c r="A31" s="7"/>
      <c r="B31" s="7"/>
      <c r="J31" s="95"/>
    </row>
    <row r="32" spans="1:10" ht="18.75" customHeight="1">
      <c r="A32" s="7"/>
      <c r="B32" s="96"/>
      <c r="C32" s="97" t="s">
        <v>32</v>
      </c>
      <c r="D32" s="98"/>
      <c r="E32" s="98"/>
      <c r="F32" s="99" t="s">
        <v>33</v>
      </c>
      <c r="G32" s="100"/>
      <c r="H32" s="101"/>
      <c r="I32" s="100"/>
      <c r="J32" s="95"/>
    </row>
    <row r="33" spans="1:10" ht="47.25" customHeight="1">
      <c r="A33" s="7"/>
      <c r="B33" s="7"/>
      <c r="J33" s="95"/>
    </row>
    <row r="34" spans="1:10" s="2" customFormat="1" ht="18.75" customHeight="1">
      <c r="A34" s="102"/>
      <c r="B34" s="102"/>
      <c r="C34" s="103"/>
      <c r="D34" s="104"/>
      <c r="E34" s="104"/>
      <c r="G34" s="105"/>
      <c r="H34" s="105"/>
      <c r="I34" s="105"/>
      <c r="J34" s="106"/>
    </row>
    <row r="35" spans="1:10" ht="12.75" customHeight="1">
      <c r="A35" s="7"/>
      <c r="B35" s="7"/>
      <c r="D35" s="107" t="s">
        <v>34</v>
      </c>
      <c r="E35" s="107"/>
      <c r="H35" s="108" t="s">
        <v>35</v>
      </c>
      <c r="J35" s="95"/>
    </row>
    <row r="36" spans="1:10" ht="13.5" customHeight="1">
      <c r="A36" s="109"/>
      <c r="B36" s="109"/>
      <c r="C36" s="110"/>
      <c r="D36" s="110"/>
      <c r="E36" s="110"/>
      <c r="F36" s="111"/>
      <c r="G36" s="111"/>
      <c r="H36" s="111"/>
      <c r="I36" s="111"/>
      <c r="J36" s="112"/>
    </row>
    <row r="37" spans="2:10" ht="27" customHeight="1">
      <c r="B37" s="113" t="s">
        <v>36</v>
      </c>
      <c r="C37" s="114"/>
      <c r="D37" s="114"/>
      <c r="E37" s="114"/>
      <c r="F37" s="115"/>
      <c r="G37" s="115"/>
      <c r="H37" s="115"/>
      <c r="I37" s="115"/>
      <c r="J37" s="116"/>
    </row>
    <row r="38" spans="1:10" ht="25.5" customHeight="1">
      <c r="A38" s="117" t="s">
        <v>37</v>
      </c>
      <c r="B38" s="118" t="s">
        <v>38</v>
      </c>
      <c r="C38" s="119" t="s">
        <v>39</v>
      </c>
      <c r="D38" s="119"/>
      <c r="E38" s="119"/>
      <c r="F38" s="120" t="str">
        <f>B23</f>
        <v>Základ pro sníženou DPH</v>
      </c>
      <c r="G38" s="120" t="str">
        <f>B25</f>
        <v>Základ pro základní DPH</v>
      </c>
      <c r="H38" s="121" t="s">
        <v>40</v>
      </c>
      <c r="I38" s="121" t="s">
        <v>41</v>
      </c>
      <c r="J38" s="122" t="s">
        <v>24</v>
      </c>
    </row>
    <row r="39" spans="1:10" ht="25.5" customHeight="1" hidden="1">
      <c r="A39" s="117">
        <v>1</v>
      </c>
      <c r="B39" s="123" t="s">
        <v>42</v>
      </c>
      <c r="C39" s="124"/>
      <c r="D39" s="124"/>
      <c r="E39" s="124"/>
      <c r="F39" s="125">
        <v>0</v>
      </c>
      <c r="G39" s="126">
        <v>858122.24</v>
      </c>
      <c r="H39" s="127">
        <v>180205.68</v>
      </c>
      <c r="I39" s="127">
        <v>1038327.92</v>
      </c>
      <c r="J39" s="128">
        <f>IF(CenaCelkemVypocet=0,"",I39/CenaCelkemVypocet*100)</f>
        <v>0</v>
      </c>
    </row>
    <row r="40" spans="1:10" ht="25.5" customHeight="1">
      <c r="A40" s="117">
        <v>2</v>
      </c>
      <c r="B40" s="129" t="s">
        <v>43</v>
      </c>
      <c r="C40" s="130" t="s">
        <v>44</v>
      </c>
      <c r="D40" s="130"/>
      <c r="E40" s="130"/>
      <c r="F40" s="131">
        <v>0</v>
      </c>
      <c r="G40" s="132">
        <v>0</v>
      </c>
      <c r="H40" s="132">
        <v>0</v>
      </c>
      <c r="I40" s="132">
        <v>0</v>
      </c>
      <c r="J40" s="133">
        <f>IF(CenaCelkemVypocet=0,"",I40/CenaCelkemVypocet*100)</f>
      </c>
    </row>
    <row r="41" spans="1:10" ht="25.5" customHeight="1">
      <c r="A41" s="117">
        <v>3</v>
      </c>
      <c r="B41" s="134" t="s">
        <v>45</v>
      </c>
      <c r="C41" s="124" t="s">
        <v>46</v>
      </c>
      <c r="D41" s="124"/>
      <c r="E41" s="124"/>
      <c r="F41" s="135">
        <v>0</v>
      </c>
      <c r="G41" s="127">
        <v>0</v>
      </c>
      <c r="H41" s="127">
        <v>0</v>
      </c>
      <c r="I41" s="127">
        <v>0</v>
      </c>
      <c r="J41" s="128">
        <f>IF(CenaCelkemVypocet=0,"",I41/CenaCelkemVypocet*100)</f>
      </c>
    </row>
    <row r="42" spans="1:10" ht="25.5" customHeight="1">
      <c r="A42" s="117">
        <v>3</v>
      </c>
      <c r="B42" s="134" t="s">
        <v>47</v>
      </c>
      <c r="C42" s="124" t="s">
        <v>48</v>
      </c>
      <c r="D42" s="124"/>
      <c r="E42" s="124"/>
      <c r="F42" s="135">
        <v>0</v>
      </c>
      <c r="G42" s="127">
        <v>0</v>
      </c>
      <c r="H42" s="127">
        <v>0</v>
      </c>
      <c r="I42" s="127">
        <v>0</v>
      </c>
      <c r="J42" s="128">
        <f>IF(CenaCelkemVypocet=0,"",I42/CenaCelkemVypocet*100)</f>
      </c>
    </row>
    <row r="43" spans="1:10" ht="25.5" customHeight="1">
      <c r="A43" s="117"/>
      <c r="B43" s="136" t="s">
        <v>49</v>
      </c>
      <c r="C43" s="136"/>
      <c r="D43" s="136"/>
      <c r="E43" s="136"/>
      <c r="F43" s="137">
        <f>SUMIF(A39:A42,"=1",F39:F42)</f>
        <v>0</v>
      </c>
      <c r="G43" s="138">
        <v>0</v>
      </c>
      <c r="H43" s="138">
        <v>0</v>
      </c>
      <c r="I43" s="138">
        <v>0</v>
      </c>
      <c r="J43" s="139"/>
    </row>
    <row r="47" ht="12.75">
      <c r="B47" s="140" t="s">
        <v>50</v>
      </c>
    </row>
    <row r="49" spans="1:10" ht="25.5" customHeight="1">
      <c r="A49" s="141"/>
      <c r="B49" s="142" t="s">
        <v>38</v>
      </c>
      <c r="C49" s="142" t="s">
        <v>39</v>
      </c>
      <c r="D49" s="143"/>
      <c r="E49" s="143"/>
      <c r="F49" s="144" t="s">
        <v>51</v>
      </c>
      <c r="G49" s="144"/>
      <c r="H49" s="144"/>
      <c r="I49" s="144" t="s">
        <v>14</v>
      </c>
      <c r="J49" s="144" t="s">
        <v>24</v>
      </c>
    </row>
    <row r="50" spans="1:10" ht="36.75" customHeight="1">
      <c r="A50" s="145"/>
      <c r="B50" s="146" t="s">
        <v>52</v>
      </c>
      <c r="C50" s="147" t="s">
        <v>53</v>
      </c>
      <c r="D50" s="147"/>
      <c r="E50" s="147"/>
      <c r="F50" s="148" t="s">
        <v>15</v>
      </c>
      <c r="G50" s="149"/>
      <c r="H50" s="149"/>
      <c r="I50" s="149">
        <v>0</v>
      </c>
      <c r="J50" s="150">
        <f>IF(I66=0,"",I50/I66*100)</f>
      </c>
    </row>
    <row r="51" spans="1:10" ht="36.75" customHeight="1">
      <c r="A51" s="145"/>
      <c r="B51" s="146" t="s">
        <v>54</v>
      </c>
      <c r="C51" s="147" t="s">
        <v>55</v>
      </c>
      <c r="D51" s="147"/>
      <c r="E51" s="147"/>
      <c r="F51" s="148" t="s">
        <v>15</v>
      </c>
      <c r="G51" s="149"/>
      <c r="H51" s="149"/>
      <c r="I51" s="149">
        <v>0</v>
      </c>
      <c r="J51" s="150">
        <f>IF(I66=0,"",I51/I66*100)</f>
      </c>
    </row>
    <row r="52" spans="1:10" ht="36.75" customHeight="1">
      <c r="A52" s="145"/>
      <c r="B52" s="146" t="s">
        <v>56</v>
      </c>
      <c r="C52" s="147" t="s">
        <v>57</v>
      </c>
      <c r="D52" s="147"/>
      <c r="E52" s="147"/>
      <c r="F52" s="148" t="s">
        <v>15</v>
      </c>
      <c r="G52" s="149"/>
      <c r="H52" s="149"/>
      <c r="I52" s="149">
        <v>0</v>
      </c>
      <c r="J52" s="150">
        <f>IF(I66=0,"",I52/I66*100)</f>
      </c>
    </row>
    <row r="53" spans="1:10" ht="36.75" customHeight="1">
      <c r="A53" s="145"/>
      <c r="B53" s="146" t="s">
        <v>58</v>
      </c>
      <c r="C53" s="147" t="s">
        <v>59</v>
      </c>
      <c r="D53" s="147"/>
      <c r="E53" s="147"/>
      <c r="F53" s="148" t="s">
        <v>15</v>
      </c>
      <c r="G53" s="149"/>
      <c r="H53" s="149"/>
      <c r="I53" s="149">
        <v>0</v>
      </c>
      <c r="J53" s="150">
        <f>IF(I66=0,"",I53/I66*100)</f>
      </c>
    </row>
    <row r="54" spans="1:10" ht="36.75" customHeight="1">
      <c r="A54" s="145"/>
      <c r="B54" s="146" t="s">
        <v>60</v>
      </c>
      <c r="C54" s="147" t="s">
        <v>61</v>
      </c>
      <c r="D54" s="147"/>
      <c r="E54" s="147"/>
      <c r="F54" s="148" t="s">
        <v>15</v>
      </c>
      <c r="G54" s="149"/>
      <c r="H54" s="149"/>
      <c r="I54" s="149">
        <v>0</v>
      </c>
      <c r="J54" s="150">
        <f>IF(I66=0,"",I54/I66*100)</f>
      </c>
    </row>
    <row r="55" spans="1:10" ht="36.75" customHeight="1">
      <c r="A55" s="145"/>
      <c r="B55" s="146" t="s">
        <v>62</v>
      </c>
      <c r="C55" s="147" t="s">
        <v>63</v>
      </c>
      <c r="D55" s="147"/>
      <c r="E55" s="147"/>
      <c r="F55" s="148" t="s">
        <v>15</v>
      </c>
      <c r="G55" s="149"/>
      <c r="H55" s="149"/>
      <c r="I55" s="149">
        <v>0</v>
      </c>
      <c r="J55" s="150">
        <f>IF(I66=0,"",I55/I66*100)</f>
      </c>
    </row>
    <row r="56" spans="1:10" ht="36.75" customHeight="1">
      <c r="A56" s="145"/>
      <c r="B56" s="146" t="s">
        <v>64</v>
      </c>
      <c r="C56" s="147" t="s">
        <v>65</v>
      </c>
      <c r="D56" s="147"/>
      <c r="E56" s="147"/>
      <c r="F56" s="148" t="s">
        <v>16</v>
      </c>
      <c r="G56" s="149"/>
      <c r="H56" s="149"/>
      <c r="I56" s="149">
        <v>0</v>
      </c>
      <c r="J56" s="150">
        <f>IF(I66=0,"",I56/I66*100)</f>
      </c>
    </row>
    <row r="57" spans="1:10" ht="36.75" customHeight="1">
      <c r="A57" s="145"/>
      <c r="B57" s="146" t="s">
        <v>66</v>
      </c>
      <c r="C57" s="147" t="s">
        <v>67</v>
      </c>
      <c r="D57" s="147"/>
      <c r="E57" s="147"/>
      <c r="F57" s="148" t="s">
        <v>16</v>
      </c>
      <c r="G57" s="149"/>
      <c r="H57" s="149"/>
      <c r="I57" s="149">
        <v>0</v>
      </c>
      <c r="J57" s="150">
        <f>IF(I66=0,"",I57/I66*100)</f>
      </c>
    </row>
    <row r="58" spans="1:10" ht="36.75" customHeight="1">
      <c r="A58" s="145"/>
      <c r="B58" s="146" t="s">
        <v>68</v>
      </c>
      <c r="C58" s="147" t="s">
        <v>69</v>
      </c>
      <c r="D58" s="147"/>
      <c r="E58" s="147"/>
      <c r="F58" s="148" t="s">
        <v>16</v>
      </c>
      <c r="G58" s="149"/>
      <c r="H58" s="149"/>
      <c r="I58" s="149">
        <v>0</v>
      </c>
      <c r="J58" s="150">
        <f>IF(I66=0,"",I58/I66*100)</f>
      </c>
    </row>
    <row r="59" spans="1:10" ht="36.75" customHeight="1">
      <c r="A59" s="145"/>
      <c r="B59" s="146" t="s">
        <v>70</v>
      </c>
      <c r="C59" s="147" t="s">
        <v>71</v>
      </c>
      <c r="D59" s="147"/>
      <c r="E59" s="147"/>
      <c r="F59" s="148" t="s">
        <v>16</v>
      </c>
      <c r="G59" s="149"/>
      <c r="H59" s="149"/>
      <c r="I59" s="149">
        <v>0</v>
      </c>
      <c r="J59" s="150">
        <f>IF(I66=0,"",I59/I66*100)</f>
      </c>
    </row>
    <row r="60" spans="1:10" ht="36.75" customHeight="1">
      <c r="A60" s="145"/>
      <c r="B60" s="146" t="s">
        <v>72</v>
      </c>
      <c r="C60" s="147" t="s">
        <v>73</v>
      </c>
      <c r="D60" s="147"/>
      <c r="E60" s="147"/>
      <c r="F60" s="148" t="s">
        <v>16</v>
      </c>
      <c r="G60" s="149"/>
      <c r="H60" s="149"/>
      <c r="I60" s="149">
        <v>0</v>
      </c>
      <c r="J60" s="150">
        <f>IF(I66=0,"",I60/I66*100)</f>
      </c>
    </row>
    <row r="61" spans="1:10" ht="36.75" customHeight="1">
      <c r="A61" s="145"/>
      <c r="B61" s="146" t="s">
        <v>74</v>
      </c>
      <c r="C61" s="147" t="s">
        <v>75</v>
      </c>
      <c r="D61" s="147"/>
      <c r="E61" s="147"/>
      <c r="F61" s="148" t="s">
        <v>16</v>
      </c>
      <c r="G61" s="149"/>
      <c r="H61" s="149"/>
      <c r="I61" s="149">
        <v>0</v>
      </c>
      <c r="J61" s="150">
        <f>IF(I66=0,"",I61/I66*100)</f>
      </c>
    </row>
    <row r="62" spans="1:10" ht="36.75" customHeight="1">
      <c r="A62" s="145"/>
      <c r="B62" s="146" t="s">
        <v>76</v>
      </c>
      <c r="C62" s="147" t="s">
        <v>77</v>
      </c>
      <c r="D62" s="147"/>
      <c r="E62" s="147"/>
      <c r="F62" s="148" t="s">
        <v>16</v>
      </c>
      <c r="G62" s="149"/>
      <c r="H62" s="149"/>
      <c r="I62" s="149">
        <v>0</v>
      </c>
      <c r="J62" s="150">
        <f>IF(I66=0,"",I62/I66*100)</f>
      </c>
    </row>
    <row r="63" spans="1:10" ht="36.75" customHeight="1">
      <c r="A63" s="145"/>
      <c r="B63" s="146" t="s">
        <v>78</v>
      </c>
      <c r="C63" s="147" t="s">
        <v>79</v>
      </c>
      <c r="D63" s="147"/>
      <c r="E63" s="147"/>
      <c r="F63" s="148" t="s">
        <v>17</v>
      </c>
      <c r="G63" s="149"/>
      <c r="H63" s="149"/>
      <c r="I63" s="149">
        <v>0</v>
      </c>
      <c r="J63" s="150">
        <f>IF(I66=0,"",I63/I66*100)</f>
      </c>
    </row>
    <row r="64" spans="1:10" ht="36.75" customHeight="1">
      <c r="A64" s="145"/>
      <c r="B64" s="146" t="s">
        <v>80</v>
      </c>
      <c r="C64" s="147" t="s">
        <v>81</v>
      </c>
      <c r="D64" s="147"/>
      <c r="E64" s="147"/>
      <c r="F64" s="148" t="s">
        <v>82</v>
      </c>
      <c r="G64" s="149"/>
      <c r="H64" s="149"/>
      <c r="I64" s="149">
        <v>0</v>
      </c>
      <c r="J64" s="150">
        <f>IF(I66=0,"",I64/I66*100)</f>
      </c>
    </row>
    <row r="65" spans="1:10" ht="36.75" customHeight="1">
      <c r="A65" s="145"/>
      <c r="B65" s="146" t="s">
        <v>18</v>
      </c>
      <c r="C65" s="147" t="s">
        <v>19</v>
      </c>
      <c r="D65" s="147"/>
      <c r="E65" s="147"/>
      <c r="F65" s="148" t="s">
        <v>18</v>
      </c>
      <c r="G65" s="149"/>
      <c r="H65" s="149"/>
      <c r="I65" s="149">
        <v>0</v>
      </c>
      <c r="J65" s="150">
        <f>IF(I66=0,"",I65/I66*100)</f>
      </c>
    </row>
    <row r="66" spans="1:10" ht="25.5" customHeight="1">
      <c r="A66" s="151"/>
      <c r="B66" s="152" t="s">
        <v>41</v>
      </c>
      <c r="C66" s="153"/>
      <c r="D66" s="154"/>
      <c r="E66" s="154"/>
      <c r="F66" s="155"/>
      <c r="G66" s="156"/>
      <c r="H66" s="156"/>
      <c r="I66" s="156">
        <f>SUM(I50:I65)</f>
        <v>0</v>
      </c>
      <c r="J66" s="157">
        <f>SUM(J50:J65)</f>
        <v>0</v>
      </c>
    </row>
    <row r="67" spans="6:10" ht="12.75">
      <c r="F67" s="158"/>
      <c r="G67" s="158"/>
      <c r="H67" s="158"/>
      <c r="I67" s="158"/>
      <c r="J67" s="159"/>
    </row>
    <row r="68" spans="6:10" ht="12.75">
      <c r="F68" s="158"/>
      <c r="G68" s="158"/>
      <c r="H68" s="158"/>
      <c r="I68" s="158"/>
      <c r="J68" s="159"/>
    </row>
    <row r="69" spans="6:10" ht="12.75">
      <c r="F69" s="158"/>
      <c r="G69" s="158"/>
      <c r="H69" s="158"/>
      <c r="I69" s="158"/>
      <c r="J69" s="159"/>
    </row>
  </sheetData>
  <sheetProtection selectLockedCells="1" selectUnlockedCells="1"/>
  <mergeCells count="62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C42:E42"/>
    <mergeCell ref="B43:E43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</mergeCells>
  <printOptions/>
  <pageMargins left="0.39375" right="0.19652777777777777" top="0.5902777777777778" bottom="0.39305555555555555" header="0.5118055555555555" footer="0.19652777777777777"/>
  <pageSetup horizontalDpi="300" verticalDpi="300" orientation="portrait" paperSize="9"/>
  <headerFooter alignWithMargins="0">
    <oddFooter>&amp;L&amp;"Arial CE,Běžné"&amp;9Zpracováno programem BUILDpower S,  © RTS, a.s.&amp;R&amp;"Arial CE,Běžné"&amp;9Stránka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showGridLines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4.28125" style="160" customWidth="1"/>
    <col min="2" max="2" width="14.421875" style="160" customWidth="1"/>
    <col min="3" max="3" width="38.421875" style="161" customWidth="1"/>
    <col min="4" max="4" width="4.57421875" style="160" customWidth="1"/>
    <col min="5" max="5" width="10.57421875" style="160" customWidth="1"/>
    <col min="6" max="6" width="9.8515625" style="160" customWidth="1"/>
    <col min="7" max="7" width="12.7109375" style="160" customWidth="1"/>
    <col min="8" max="16384" width="9.140625" style="160" customWidth="1"/>
  </cols>
  <sheetData>
    <row r="1" spans="1:7" ht="12.75">
      <c r="A1" s="162" t="s">
        <v>83</v>
      </c>
      <c r="B1" s="162"/>
      <c r="C1" s="162"/>
      <c r="D1" s="162"/>
      <c r="E1" s="162"/>
      <c r="F1" s="162"/>
      <c r="G1" s="162"/>
    </row>
    <row r="2" spans="1:7" ht="24.75" customHeight="1">
      <c r="A2" s="163" t="s">
        <v>84</v>
      </c>
      <c r="B2" s="164"/>
      <c r="C2" s="165"/>
      <c r="D2" s="165"/>
      <c r="E2" s="165"/>
      <c r="F2" s="165"/>
      <c r="G2" s="165"/>
    </row>
    <row r="3" spans="1:7" ht="24.75" customHeight="1">
      <c r="A3" s="163" t="s">
        <v>85</v>
      </c>
      <c r="B3" s="164"/>
      <c r="C3" s="165"/>
      <c r="D3" s="165"/>
      <c r="E3" s="165"/>
      <c r="F3" s="165"/>
      <c r="G3" s="165"/>
    </row>
    <row r="4" spans="1:7" ht="24.75" customHeight="1">
      <c r="A4" s="163" t="s">
        <v>86</v>
      </c>
      <c r="B4" s="164"/>
      <c r="C4" s="165"/>
      <c r="D4" s="165"/>
      <c r="E4" s="165"/>
      <c r="F4" s="165"/>
      <c r="G4" s="165"/>
    </row>
    <row r="5" spans="2:4" ht="12.75">
      <c r="B5" s="166"/>
      <c r="C5" s="167"/>
      <c r="D5" s="168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 S,  © RTS, a.s.&amp;RStrana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212"/>
  <sheetViews>
    <sheetView showGridLines="0" workbookViewId="0" topLeftCell="A1">
      <pane ySplit="7" topLeftCell="A8" activePane="bottomLeft" state="frozen"/>
      <selection pane="topLeft" activeCell="A1" sqref="A1"/>
      <selection pane="bottomLeft" activeCell="AB79" sqref="AB79"/>
    </sheetView>
  </sheetViews>
  <sheetFormatPr defaultColWidth="9.140625" defaultRowHeight="12.75"/>
  <cols>
    <col min="1" max="1" width="3.421875" style="1" customWidth="1"/>
    <col min="2" max="2" width="13.28125" style="169" customWidth="1"/>
    <col min="3" max="3" width="38.421875" style="169" customWidth="1"/>
    <col min="4" max="4" width="4.8515625" style="1" customWidth="1"/>
    <col min="5" max="5" width="10.7109375" style="1" customWidth="1"/>
    <col min="6" max="6" width="9.8515625" style="1" customWidth="1"/>
    <col min="7" max="7" width="12.8515625" style="1" customWidth="1"/>
    <col min="8" max="24" width="0" style="1" hidden="1" customWidth="1"/>
    <col min="25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170" t="s">
        <v>83</v>
      </c>
      <c r="B1" s="170"/>
      <c r="C1" s="170"/>
      <c r="D1" s="170"/>
      <c r="E1" s="170"/>
      <c r="F1" s="170"/>
      <c r="G1" s="170"/>
      <c r="AG1" s="1" t="s">
        <v>87</v>
      </c>
    </row>
    <row r="2" spans="1:33" ht="24.75" customHeight="1">
      <c r="A2" s="163" t="s">
        <v>84</v>
      </c>
      <c r="B2" s="164" t="s">
        <v>5</v>
      </c>
      <c r="C2" s="171" t="s">
        <v>6</v>
      </c>
      <c r="D2" s="171"/>
      <c r="E2" s="171"/>
      <c r="F2" s="171"/>
      <c r="G2" s="171"/>
      <c r="AG2" s="1" t="s">
        <v>88</v>
      </c>
    </row>
    <row r="3" spans="1:33" ht="24.75" customHeight="1">
      <c r="A3" s="163" t="s">
        <v>85</v>
      </c>
      <c r="B3" s="164" t="s">
        <v>43</v>
      </c>
      <c r="C3" s="171" t="s">
        <v>44</v>
      </c>
      <c r="D3" s="171"/>
      <c r="E3" s="171"/>
      <c r="F3" s="171"/>
      <c r="G3" s="171"/>
      <c r="AC3" s="169" t="s">
        <v>88</v>
      </c>
      <c r="AG3" s="1" t="s">
        <v>89</v>
      </c>
    </row>
    <row r="4" spans="1:33" ht="24.75" customHeight="1">
      <c r="A4" s="172" t="s">
        <v>86</v>
      </c>
      <c r="B4" s="173" t="s">
        <v>45</v>
      </c>
      <c r="C4" s="174" t="s">
        <v>46</v>
      </c>
      <c r="D4" s="174"/>
      <c r="E4" s="174"/>
      <c r="F4" s="174"/>
      <c r="G4" s="174"/>
      <c r="AG4" s="1" t="s">
        <v>90</v>
      </c>
    </row>
    <row r="5" ht="12.75">
      <c r="D5" s="108"/>
    </row>
    <row r="6" spans="1:24" ht="318.75">
      <c r="A6" s="175" t="s">
        <v>91</v>
      </c>
      <c r="B6" s="176" t="s">
        <v>92</v>
      </c>
      <c r="C6" s="176" t="s">
        <v>93</v>
      </c>
      <c r="D6" s="177" t="s">
        <v>94</v>
      </c>
      <c r="E6" s="175" t="s">
        <v>95</v>
      </c>
      <c r="F6" s="178" t="s">
        <v>96</v>
      </c>
      <c r="G6" s="175" t="s">
        <v>14</v>
      </c>
      <c r="H6" s="179" t="s">
        <v>97</v>
      </c>
      <c r="I6" s="179" t="s">
        <v>98</v>
      </c>
      <c r="J6" s="179" t="s">
        <v>99</v>
      </c>
      <c r="K6" s="179" t="s">
        <v>100</v>
      </c>
      <c r="L6" s="179" t="s">
        <v>101</v>
      </c>
      <c r="M6" s="179" t="s">
        <v>102</v>
      </c>
      <c r="N6" s="179" t="s">
        <v>103</v>
      </c>
      <c r="O6" s="179" t="s">
        <v>104</v>
      </c>
      <c r="P6" s="179" t="s">
        <v>105</v>
      </c>
      <c r="Q6" s="179" t="s">
        <v>106</v>
      </c>
      <c r="R6" s="179" t="s">
        <v>107</v>
      </c>
      <c r="S6" s="179" t="s">
        <v>108</v>
      </c>
      <c r="T6" s="179" t="s">
        <v>109</v>
      </c>
      <c r="U6" s="179" t="s">
        <v>110</v>
      </c>
      <c r="V6" s="179" t="s">
        <v>111</v>
      </c>
      <c r="W6" s="179" t="s">
        <v>112</v>
      </c>
      <c r="X6" s="179" t="s">
        <v>113</v>
      </c>
    </row>
    <row r="7" spans="1:24" ht="12.75" hidden="1">
      <c r="A7" s="160"/>
      <c r="B7" s="166"/>
      <c r="C7" s="166"/>
      <c r="D7" s="168"/>
      <c r="E7" s="180"/>
      <c r="F7" s="181"/>
      <c r="G7" s="181"/>
      <c r="H7" s="181"/>
      <c r="I7" s="181"/>
      <c r="J7" s="181"/>
      <c r="K7" s="181"/>
      <c r="L7" s="181"/>
      <c r="M7" s="181"/>
      <c r="N7" s="180"/>
      <c r="O7" s="180"/>
      <c r="P7" s="180"/>
      <c r="Q7" s="180"/>
      <c r="R7" s="181"/>
      <c r="S7" s="181"/>
      <c r="T7" s="181"/>
      <c r="U7" s="181"/>
      <c r="V7" s="181"/>
      <c r="W7" s="181"/>
      <c r="X7" s="181"/>
    </row>
    <row r="8" spans="1:33" ht="12.75">
      <c r="A8" s="182" t="s">
        <v>114</v>
      </c>
      <c r="B8" s="183" t="s">
        <v>52</v>
      </c>
      <c r="C8" s="184" t="s">
        <v>53</v>
      </c>
      <c r="D8" s="185"/>
      <c r="E8" s="186"/>
      <c r="F8" s="187"/>
      <c r="G8" s="188"/>
      <c r="H8" s="189"/>
      <c r="I8" s="189">
        <v>15662.9</v>
      </c>
      <c r="J8" s="189"/>
      <c r="K8" s="189">
        <v>33413.51</v>
      </c>
      <c r="L8" s="189"/>
      <c r="M8" s="189"/>
      <c r="N8" s="190"/>
      <c r="O8" s="190"/>
      <c r="P8" s="190"/>
      <c r="Q8" s="190"/>
      <c r="R8" s="189"/>
      <c r="S8" s="189"/>
      <c r="T8" s="189"/>
      <c r="U8" s="189"/>
      <c r="V8" s="189"/>
      <c r="W8" s="189"/>
      <c r="X8" s="189"/>
      <c r="AG8" s="1" t="s">
        <v>115</v>
      </c>
    </row>
    <row r="9" spans="1:60" ht="12.75">
      <c r="A9" s="191">
        <v>1</v>
      </c>
      <c r="B9" s="192" t="s">
        <v>116</v>
      </c>
      <c r="C9" s="193" t="s">
        <v>117</v>
      </c>
      <c r="D9" s="194" t="s">
        <v>118</v>
      </c>
      <c r="E9" s="195">
        <v>45.475</v>
      </c>
      <c r="F9" s="196"/>
      <c r="G9" s="197"/>
      <c r="H9" s="198">
        <v>39.71</v>
      </c>
      <c r="I9" s="198">
        <v>1805.8122500000002</v>
      </c>
      <c r="J9" s="198">
        <v>44.69</v>
      </c>
      <c r="K9" s="198">
        <v>2032.27775</v>
      </c>
      <c r="L9" s="198">
        <v>21</v>
      </c>
      <c r="M9" s="198">
        <v>4644.0889</v>
      </c>
      <c r="N9" s="199">
        <v>0.00033</v>
      </c>
      <c r="O9" s="199">
        <v>0.015006750000000003</v>
      </c>
      <c r="P9" s="199">
        <v>0</v>
      </c>
      <c r="Q9" s="199">
        <v>0</v>
      </c>
      <c r="R9" s="198"/>
      <c r="S9" s="198" t="s">
        <v>119</v>
      </c>
      <c r="T9" s="198" t="s">
        <v>119</v>
      </c>
      <c r="U9" s="198">
        <v>0.08900000000000001</v>
      </c>
      <c r="V9" s="198">
        <v>4.047275</v>
      </c>
      <c r="W9" s="198"/>
      <c r="X9" s="198" t="s">
        <v>120</v>
      </c>
      <c r="Y9" s="200"/>
      <c r="Z9" s="200"/>
      <c r="AA9" s="200"/>
      <c r="AB9" s="200"/>
      <c r="AC9" s="200"/>
      <c r="AD9" s="200"/>
      <c r="AE9" s="200"/>
      <c r="AF9" s="200"/>
      <c r="AG9" s="200" t="s">
        <v>121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>
      <c r="A10" s="201"/>
      <c r="B10" s="202"/>
      <c r="C10" s="203" t="s">
        <v>122</v>
      </c>
      <c r="D10" s="204"/>
      <c r="E10" s="205">
        <v>45.475</v>
      </c>
      <c r="F10" s="198"/>
      <c r="G10" s="198"/>
      <c r="H10" s="198"/>
      <c r="I10" s="198"/>
      <c r="J10" s="198"/>
      <c r="K10" s="198"/>
      <c r="L10" s="198"/>
      <c r="M10" s="198"/>
      <c r="N10" s="199"/>
      <c r="O10" s="199"/>
      <c r="P10" s="199"/>
      <c r="Q10" s="199"/>
      <c r="R10" s="198"/>
      <c r="S10" s="198"/>
      <c r="T10" s="198"/>
      <c r="U10" s="198"/>
      <c r="V10" s="198"/>
      <c r="W10" s="198"/>
      <c r="X10" s="198"/>
      <c r="Y10" s="200"/>
      <c r="Z10" s="200"/>
      <c r="AA10" s="200"/>
      <c r="AB10" s="200"/>
      <c r="AC10" s="200"/>
      <c r="AD10" s="200"/>
      <c r="AE10" s="200"/>
      <c r="AF10" s="200"/>
      <c r="AG10" s="200" t="s">
        <v>123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60" ht="12.75">
      <c r="A11" s="191">
        <v>2</v>
      </c>
      <c r="B11" s="192" t="s">
        <v>124</v>
      </c>
      <c r="C11" s="193" t="s">
        <v>125</v>
      </c>
      <c r="D11" s="194" t="s">
        <v>118</v>
      </c>
      <c r="E11" s="195">
        <v>84.208</v>
      </c>
      <c r="F11" s="196"/>
      <c r="G11" s="197"/>
      <c r="H11" s="198">
        <v>37.85</v>
      </c>
      <c r="I11" s="198">
        <v>3187.2728</v>
      </c>
      <c r="J11" s="198">
        <v>35.05</v>
      </c>
      <c r="K11" s="198">
        <v>2951.4903999999997</v>
      </c>
      <c r="L11" s="198">
        <v>21</v>
      </c>
      <c r="M11" s="198">
        <v>7427.899600000001</v>
      </c>
      <c r="N11" s="199">
        <v>0.00032</v>
      </c>
      <c r="O11" s="199">
        <v>0.02694656</v>
      </c>
      <c r="P11" s="199">
        <v>0</v>
      </c>
      <c r="Q11" s="199">
        <v>0</v>
      </c>
      <c r="R11" s="198"/>
      <c r="S11" s="198" t="s">
        <v>119</v>
      </c>
      <c r="T11" s="198" t="s">
        <v>119</v>
      </c>
      <c r="U11" s="198">
        <v>0.07</v>
      </c>
      <c r="V11" s="198">
        <v>5.89456</v>
      </c>
      <c r="W11" s="198"/>
      <c r="X11" s="198" t="s">
        <v>120</v>
      </c>
      <c r="Y11" s="200"/>
      <c r="Z11" s="200"/>
      <c r="AA11" s="200"/>
      <c r="AB11" s="200"/>
      <c r="AC11" s="200"/>
      <c r="AD11" s="200"/>
      <c r="AE11" s="200"/>
      <c r="AF11" s="200"/>
      <c r="AG11" s="200" t="s">
        <v>121</v>
      </c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</row>
    <row r="12" spans="1:60" ht="12.75">
      <c r="A12" s="201"/>
      <c r="B12" s="202"/>
      <c r="C12" s="203" t="s">
        <v>126</v>
      </c>
      <c r="D12" s="204"/>
      <c r="E12" s="205">
        <v>84.208</v>
      </c>
      <c r="F12" s="198"/>
      <c r="G12" s="198"/>
      <c r="H12" s="198"/>
      <c r="I12" s="198"/>
      <c r="J12" s="198"/>
      <c r="K12" s="198"/>
      <c r="L12" s="198"/>
      <c r="M12" s="198"/>
      <c r="N12" s="199"/>
      <c r="O12" s="199"/>
      <c r="P12" s="199"/>
      <c r="Q12" s="199"/>
      <c r="R12" s="198"/>
      <c r="S12" s="198"/>
      <c r="T12" s="198"/>
      <c r="U12" s="198"/>
      <c r="V12" s="198"/>
      <c r="W12" s="198"/>
      <c r="X12" s="198"/>
      <c r="Y12" s="200"/>
      <c r="Z12" s="200"/>
      <c r="AA12" s="200"/>
      <c r="AB12" s="200"/>
      <c r="AC12" s="200"/>
      <c r="AD12" s="200"/>
      <c r="AE12" s="200"/>
      <c r="AF12" s="200"/>
      <c r="AG12" s="200" t="s">
        <v>123</v>
      </c>
      <c r="AH12" s="200">
        <v>0</v>
      </c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</row>
    <row r="13" spans="1:60" ht="12.75">
      <c r="A13" s="191">
        <v>3</v>
      </c>
      <c r="B13" s="192" t="s">
        <v>127</v>
      </c>
      <c r="C13" s="193" t="s">
        <v>128</v>
      </c>
      <c r="D13" s="194" t="s">
        <v>118</v>
      </c>
      <c r="E13" s="195">
        <v>45.475</v>
      </c>
      <c r="F13" s="196"/>
      <c r="G13" s="197"/>
      <c r="H13" s="198">
        <v>90.75</v>
      </c>
      <c r="I13" s="198">
        <v>4126.85625</v>
      </c>
      <c r="J13" s="198">
        <v>260.75</v>
      </c>
      <c r="K13" s="198">
        <v>11857.60625</v>
      </c>
      <c r="L13" s="198">
        <v>21</v>
      </c>
      <c r="M13" s="198">
        <v>19341.1966</v>
      </c>
      <c r="N13" s="199">
        <v>0.004110000000000001</v>
      </c>
      <c r="O13" s="199">
        <v>0.18690225000000002</v>
      </c>
      <c r="P13" s="199">
        <v>0</v>
      </c>
      <c r="Q13" s="199">
        <v>0</v>
      </c>
      <c r="R13" s="198"/>
      <c r="S13" s="198" t="s">
        <v>119</v>
      </c>
      <c r="T13" s="198" t="s">
        <v>119</v>
      </c>
      <c r="U13" s="198">
        <v>0.48400000000000004</v>
      </c>
      <c r="V13" s="198">
        <v>22.009900000000002</v>
      </c>
      <c r="W13" s="198"/>
      <c r="X13" s="198" t="s">
        <v>120</v>
      </c>
      <c r="Y13" s="200"/>
      <c r="Z13" s="200"/>
      <c r="AA13" s="200"/>
      <c r="AB13" s="200"/>
      <c r="AC13" s="200"/>
      <c r="AD13" s="200"/>
      <c r="AE13" s="200"/>
      <c r="AF13" s="200"/>
      <c r="AG13" s="200" t="s">
        <v>121</v>
      </c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</row>
    <row r="14" spans="1:60" ht="12.75">
      <c r="A14" s="201"/>
      <c r="B14" s="202"/>
      <c r="C14" s="203" t="s">
        <v>122</v>
      </c>
      <c r="D14" s="204"/>
      <c r="E14" s="205">
        <v>45.475</v>
      </c>
      <c r="F14" s="198"/>
      <c r="G14" s="198"/>
      <c r="H14" s="198"/>
      <c r="I14" s="198"/>
      <c r="J14" s="198"/>
      <c r="K14" s="198"/>
      <c r="L14" s="198"/>
      <c r="M14" s="198"/>
      <c r="N14" s="199"/>
      <c r="O14" s="199"/>
      <c r="P14" s="199"/>
      <c r="Q14" s="199"/>
      <c r="R14" s="198"/>
      <c r="S14" s="198"/>
      <c r="T14" s="198"/>
      <c r="U14" s="198"/>
      <c r="V14" s="198"/>
      <c r="W14" s="198"/>
      <c r="X14" s="198"/>
      <c r="Y14" s="200"/>
      <c r="Z14" s="200"/>
      <c r="AA14" s="200"/>
      <c r="AB14" s="200"/>
      <c r="AC14" s="200"/>
      <c r="AD14" s="200"/>
      <c r="AE14" s="200"/>
      <c r="AF14" s="200"/>
      <c r="AG14" s="200" t="s">
        <v>123</v>
      </c>
      <c r="AH14" s="200">
        <v>0</v>
      </c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</row>
    <row r="15" spans="1:60" ht="12.75">
      <c r="A15" s="191">
        <v>4</v>
      </c>
      <c r="B15" s="192" t="s">
        <v>129</v>
      </c>
      <c r="C15" s="193" t="s">
        <v>130</v>
      </c>
      <c r="D15" s="194" t="s">
        <v>118</v>
      </c>
      <c r="E15" s="195">
        <v>84.208</v>
      </c>
      <c r="F15" s="196"/>
      <c r="G15" s="197"/>
      <c r="H15" s="198">
        <v>77.7</v>
      </c>
      <c r="I15" s="198">
        <v>6542.9616000000005</v>
      </c>
      <c r="J15" s="198">
        <v>196.8</v>
      </c>
      <c r="K15" s="198">
        <v>16572.1344</v>
      </c>
      <c r="L15" s="198">
        <v>21</v>
      </c>
      <c r="M15" s="198">
        <v>27969.270999999997</v>
      </c>
      <c r="N15" s="199">
        <v>0.00367</v>
      </c>
      <c r="O15" s="199">
        <v>0.30904336000000004</v>
      </c>
      <c r="P15" s="199">
        <v>0</v>
      </c>
      <c r="Q15" s="199">
        <v>0</v>
      </c>
      <c r="R15" s="198"/>
      <c r="S15" s="198" t="s">
        <v>119</v>
      </c>
      <c r="T15" s="198" t="s">
        <v>119</v>
      </c>
      <c r="U15" s="198">
        <v>0.36200000000000004</v>
      </c>
      <c r="V15" s="198">
        <v>30.483296</v>
      </c>
      <c r="W15" s="198"/>
      <c r="X15" s="198" t="s">
        <v>120</v>
      </c>
      <c r="Y15" s="200"/>
      <c r="Z15" s="200"/>
      <c r="AA15" s="200"/>
      <c r="AB15" s="200"/>
      <c r="AC15" s="200"/>
      <c r="AD15" s="200"/>
      <c r="AE15" s="200"/>
      <c r="AF15" s="200"/>
      <c r="AG15" s="200" t="s">
        <v>121</v>
      </c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</row>
    <row r="16" spans="1:60" ht="12.75">
      <c r="A16" s="201"/>
      <c r="B16" s="202"/>
      <c r="C16" s="203" t="s">
        <v>126</v>
      </c>
      <c r="D16" s="204"/>
      <c r="E16" s="205">
        <v>84.208</v>
      </c>
      <c r="F16" s="198"/>
      <c r="G16" s="198"/>
      <c r="H16" s="198"/>
      <c r="I16" s="198"/>
      <c r="J16" s="198"/>
      <c r="K16" s="198"/>
      <c r="L16" s="198"/>
      <c r="M16" s="198"/>
      <c r="N16" s="199"/>
      <c r="O16" s="199"/>
      <c r="P16" s="199"/>
      <c r="Q16" s="199"/>
      <c r="R16" s="198"/>
      <c r="S16" s="198"/>
      <c r="T16" s="198"/>
      <c r="U16" s="198"/>
      <c r="V16" s="198"/>
      <c r="W16" s="198"/>
      <c r="X16" s="198"/>
      <c r="Y16" s="200"/>
      <c r="Z16" s="200"/>
      <c r="AA16" s="200"/>
      <c r="AB16" s="200"/>
      <c r="AC16" s="200"/>
      <c r="AD16" s="200"/>
      <c r="AE16" s="200"/>
      <c r="AF16" s="200"/>
      <c r="AG16" s="200" t="s">
        <v>123</v>
      </c>
      <c r="AH16" s="200">
        <v>0</v>
      </c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</row>
    <row r="17" spans="1:60" ht="12.75">
      <c r="A17" s="191">
        <v>5</v>
      </c>
      <c r="B17" s="192" t="s">
        <v>131</v>
      </c>
      <c r="C17" s="193" t="s">
        <v>132</v>
      </c>
      <c r="D17" s="194" t="s">
        <v>118</v>
      </c>
      <c r="E17" s="195">
        <v>45.475</v>
      </c>
      <c r="F17" s="196"/>
      <c r="G17" s="197"/>
      <c r="H17" s="198"/>
      <c r="I17" s="198"/>
      <c r="J17" s="198"/>
      <c r="K17" s="198"/>
      <c r="L17" s="198"/>
      <c r="M17" s="198"/>
      <c r="N17" s="199"/>
      <c r="O17" s="199"/>
      <c r="P17" s="199"/>
      <c r="Q17" s="199"/>
      <c r="R17" s="198"/>
      <c r="S17" s="198"/>
      <c r="T17" s="198"/>
      <c r="U17" s="198"/>
      <c r="V17" s="198"/>
      <c r="W17" s="198"/>
      <c r="X17" s="198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</row>
    <row r="18" spans="1:60" ht="12.75">
      <c r="A18" s="201"/>
      <c r="B18" s="202"/>
      <c r="C18" s="203" t="s">
        <v>122</v>
      </c>
      <c r="D18" s="204"/>
      <c r="E18" s="205">
        <v>45.475</v>
      </c>
      <c r="F18" s="198"/>
      <c r="G18" s="198"/>
      <c r="H18" s="198"/>
      <c r="I18" s="198"/>
      <c r="J18" s="198"/>
      <c r="K18" s="198"/>
      <c r="L18" s="198"/>
      <c r="M18" s="198"/>
      <c r="N18" s="199"/>
      <c r="O18" s="199"/>
      <c r="P18" s="199"/>
      <c r="Q18" s="199"/>
      <c r="R18" s="198"/>
      <c r="S18" s="198"/>
      <c r="T18" s="198"/>
      <c r="U18" s="198"/>
      <c r="V18" s="198"/>
      <c r="W18" s="198"/>
      <c r="X18" s="198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</row>
    <row r="19" spans="1:60" ht="12.75">
      <c r="A19" s="191">
        <v>6</v>
      </c>
      <c r="B19" s="192" t="s">
        <v>133</v>
      </c>
      <c r="C19" s="193" t="s">
        <v>134</v>
      </c>
      <c r="D19" s="194" t="s">
        <v>118</v>
      </c>
      <c r="E19" s="195">
        <v>84.208</v>
      </c>
      <c r="F19" s="196"/>
      <c r="G19" s="197"/>
      <c r="H19" s="198"/>
      <c r="I19" s="198"/>
      <c r="J19" s="198"/>
      <c r="K19" s="198"/>
      <c r="L19" s="198"/>
      <c r="M19" s="198"/>
      <c r="N19" s="199"/>
      <c r="O19" s="199"/>
      <c r="P19" s="199"/>
      <c r="Q19" s="199"/>
      <c r="R19" s="198"/>
      <c r="S19" s="198"/>
      <c r="T19" s="198"/>
      <c r="U19" s="198"/>
      <c r="V19" s="198"/>
      <c r="W19" s="198"/>
      <c r="X19" s="198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</row>
    <row r="20" spans="1:60" ht="12.75">
      <c r="A20" s="201"/>
      <c r="B20" s="202"/>
      <c r="C20" s="203" t="s">
        <v>126</v>
      </c>
      <c r="D20" s="204"/>
      <c r="E20" s="205">
        <v>84.208</v>
      </c>
      <c r="F20" s="198"/>
      <c r="G20" s="198"/>
      <c r="H20" s="198"/>
      <c r="I20" s="198"/>
      <c r="J20" s="198"/>
      <c r="K20" s="198"/>
      <c r="L20" s="198"/>
      <c r="M20" s="198"/>
      <c r="N20" s="199"/>
      <c r="O20" s="199"/>
      <c r="P20" s="199"/>
      <c r="Q20" s="199"/>
      <c r="R20" s="198"/>
      <c r="S20" s="198"/>
      <c r="T20" s="198"/>
      <c r="U20" s="198"/>
      <c r="V20" s="198"/>
      <c r="W20" s="198"/>
      <c r="X20" s="198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</row>
    <row r="21" spans="1:33" ht="12.75">
      <c r="A21" s="182" t="s">
        <v>114</v>
      </c>
      <c r="B21" s="183" t="s">
        <v>56</v>
      </c>
      <c r="C21" s="184" t="s">
        <v>57</v>
      </c>
      <c r="D21" s="185"/>
      <c r="E21" s="186"/>
      <c r="F21" s="187"/>
      <c r="G21" s="188"/>
      <c r="H21" s="189"/>
      <c r="I21" s="189">
        <v>0</v>
      </c>
      <c r="J21" s="189"/>
      <c r="K21" s="189">
        <v>7591</v>
      </c>
      <c r="L21" s="189"/>
      <c r="M21" s="189"/>
      <c r="N21" s="190"/>
      <c r="O21" s="190"/>
      <c r="P21" s="190"/>
      <c r="Q21" s="190"/>
      <c r="R21" s="189"/>
      <c r="S21" s="189"/>
      <c r="T21" s="189"/>
      <c r="U21" s="189"/>
      <c r="V21" s="189"/>
      <c r="W21" s="189"/>
      <c r="X21" s="189"/>
      <c r="AG21" s="1" t="s">
        <v>115</v>
      </c>
    </row>
    <row r="22" spans="1:60" ht="12.75">
      <c r="A22" s="206">
        <v>7</v>
      </c>
      <c r="B22" s="207" t="s">
        <v>135</v>
      </c>
      <c r="C22" s="208" t="s">
        <v>136</v>
      </c>
      <c r="D22" s="209" t="s">
        <v>137</v>
      </c>
      <c r="E22" s="210">
        <v>1</v>
      </c>
      <c r="F22" s="211"/>
      <c r="G22" s="212"/>
      <c r="H22" s="198">
        <v>0</v>
      </c>
      <c r="I22" s="198">
        <v>0</v>
      </c>
      <c r="J22" s="198">
        <v>699</v>
      </c>
      <c r="K22" s="198">
        <v>699</v>
      </c>
      <c r="L22" s="198">
        <v>21</v>
      </c>
      <c r="M22" s="198">
        <v>845.79</v>
      </c>
      <c r="N22" s="199">
        <v>0</v>
      </c>
      <c r="O22" s="199">
        <v>0</v>
      </c>
      <c r="P22" s="199">
        <v>0</v>
      </c>
      <c r="Q22" s="199">
        <v>0</v>
      </c>
      <c r="R22" s="198"/>
      <c r="S22" s="198" t="s">
        <v>119</v>
      </c>
      <c r="T22" s="198" t="s">
        <v>119</v>
      </c>
      <c r="U22" s="198">
        <v>1.6</v>
      </c>
      <c r="V22" s="198">
        <v>1.6</v>
      </c>
      <c r="W22" s="198"/>
      <c r="X22" s="198" t="s">
        <v>120</v>
      </c>
      <c r="Y22" s="200"/>
      <c r="Z22" s="200"/>
      <c r="AA22" s="200"/>
      <c r="AB22" s="200"/>
      <c r="AC22" s="200"/>
      <c r="AD22" s="200"/>
      <c r="AE22" s="200"/>
      <c r="AF22" s="200"/>
      <c r="AG22" s="200" t="s">
        <v>121</v>
      </c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</row>
    <row r="23" spans="1:60" ht="12.75">
      <c r="A23" s="206">
        <v>8</v>
      </c>
      <c r="B23" s="207" t="s">
        <v>138</v>
      </c>
      <c r="C23" s="208" t="s">
        <v>139</v>
      </c>
      <c r="D23" s="209" t="s">
        <v>140</v>
      </c>
      <c r="E23" s="210">
        <v>14</v>
      </c>
      <c r="F23" s="211"/>
      <c r="G23" s="212"/>
      <c r="H23" s="198">
        <v>0</v>
      </c>
      <c r="I23" s="198">
        <v>0</v>
      </c>
      <c r="J23" s="198">
        <v>338</v>
      </c>
      <c r="K23" s="198">
        <v>4732</v>
      </c>
      <c r="L23" s="198">
        <v>21</v>
      </c>
      <c r="M23" s="198">
        <v>5725.72</v>
      </c>
      <c r="N23" s="199">
        <v>0</v>
      </c>
      <c r="O23" s="199">
        <v>0</v>
      </c>
      <c r="P23" s="199">
        <v>0</v>
      </c>
      <c r="Q23" s="199">
        <v>0</v>
      </c>
      <c r="R23" s="198"/>
      <c r="S23" s="198" t="s">
        <v>119</v>
      </c>
      <c r="T23" s="198" t="s">
        <v>119</v>
      </c>
      <c r="U23" s="198">
        <v>0</v>
      </c>
      <c r="V23" s="198">
        <v>0</v>
      </c>
      <c r="W23" s="198"/>
      <c r="X23" s="198" t="s">
        <v>120</v>
      </c>
      <c r="Y23" s="200"/>
      <c r="Z23" s="200"/>
      <c r="AA23" s="200"/>
      <c r="AB23" s="200"/>
      <c r="AC23" s="200"/>
      <c r="AD23" s="200"/>
      <c r="AE23" s="200"/>
      <c r="AF23" s="200"/>
      <c r="AG23" s="200" t="s">
        <v>121</v>
      </c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</row>
    <row r="24" spans="1:60" ht="12.75">
      <c r="A24" s="206">
        <v>9</v>
      </c>
      <c r="B24" s="207" t="s">
        <v>141</v>
      </c>
      <c r="C24" s="208" t="s">
        <v>142</v>
      </c>
      <c r="D24" s="209" t="s">
        <v>143</v>
      </c>
      <c r="E24" s="210">
        <v>1</v>
      </c>
      <c r="F24" s="211"/>
      <c r="G24" s="212"/>
      <c r="H24" s="198">
        <v>0</v>
      </c>
      <c r="I24" s="198">
        <v>0</v>
      </c>
      <c r="J24" s="198">
        <v>1658</v>
      </c>
      <c r="K24" s="198">
        <v>1658</v>
      </c>
      <c r="L24" s="198">
        <v>21</v>
      </c>
      <c r="M24" s="198">
        <v>2006.18</v>
      </c>
      <c r="N24" s="199">
        <v>0</v>
      </c>
      <c r="O24" s="199">
        <v>0</v>
      </c>
      <c r="P24" s="199">
        <v>0</v>
      </c>
      <c r="Q24" s="199">
        <v>0</v>
      </c>
      <c r="R24" s="198"/>
      <c r="S24" s="198" t="s">
        <v>119</v>
      </c>
      <c r="T24" s="198" t="s">
        <v>119</v>
      </c>
      <c r="U24" s="198">
        <v>0</v>
      </c>
      <c r="V24" s="198">
        <v>0</v>
      </c>
      <c r="W24" s="198"/>
      <c r="X24" s="198" t="s">
        <v>120</v>
      </c>
      <c r="Y24" s="200"/>
      <c r="Z24" s="200"/>
      <c r="AA24" s="200"/>
      <c r="AB24" s="200"/>
      <c r="AC24" s="200"/>
      <c r="AD24" s="200"/>
      <c r="AE24" s="200"/>
      <c r="AF24" s="200"/>
      <c r="AG24" s="200" t="s">
        <v>121</v>
      </c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</row>
    <row r="25" spans="1:60" ht="12.75">
      <c r="A25" s="206">
        <v>10</v>
      </c>
      <c r="B25" s="207" t="s">
        <v>144</v>
      </c>
      <c r="C25" s="208" t="s">
        <v>145</v>
      </c>
      <c r="D25" s="209" t="s">
        <v>146</v>
      </c>
      <c r="E25" s="210">
        <v>1</v>
      </c>
      <c r="F25" s="211"/>
      <c r="G25" s="212"/>
      <c r="H25" s="198">
        <v>0</v>
      </c>
      <c r="I25" s="198">
        <v>0</v>
      </c>
      <c r="J25" s="198">
        <v>502</v>
      </c>
      <c r="K25" s="198">
        <v>502</v>
      </c>
      <c r="L25" s="198">
        <v>21</v>
      </c>
      <c r="M25" s="198">
        <v>607.42</v>
      </c>
      <c r="N25" s="199">
        <v>0</v>
      </c>
      <c r="O25" s="199">
        <v>0</v>
      </c>
      <c r="P25" s="199">
        <v>0</v>
      </c>
      <c r="Q25" s="199">
        <v>0</v>
      </c>
      <c r="R25" s="198"/>
      <c r="S25" s="198" t="s">
        <v>119</v>
      </c>
      <c r="T25" s="198" t="s">
        <v>119</v>
      </c>
      <c r="U25" s="198">
        <v>1.15</v>
      </c>
      <c r="V25" s="198">
        <v>1.15</v>
      </c>
      <c r="W25" s="198"/>
      <c r="X25" s="198" t="s">
        <v>120</v>
      </c>
      <c r="Y25" s="200"/>
      <c r="Z25" s="200"/>
      <c r="AA25" s="200"/>
      <c r="AB25" s="200"/>
      <c r="AC25" s="200"/>
      <c r="AD25" s="200"/>
      <c r="AE25" s="200"/>
      <c r="AF25" s="200"/>
      <c r="AG25" s="200" t="s">
        <v>121</v>
      </c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</row>
    <row r="26" spans="1:33" ht="12.75">
      <c r="A26" s="182" t="s">
        <v>114</v>
      </c>
      <c r="B26" s="183" t="s">
        <v>58</v>
      </c>
      <c r="C26" s="184" t="s">
        <v>59</v>
      </c>
      <c r="D26" s="185"/>
      <c r="E26" s="186"/>
      <c r="F26" s="187"/>
      <c r="G26" s="188"/>
      <c r="H26" s="189"/>
      <c r="I26" s="189">
        <v>0</v>
      </c>
      <c r="J26" s="189"/>
      <c r="K26" s="189">
        <v>16007.2</v>
      </c>
      <c r="L26" s="189"/>
      <c r="M26" s="189"/>
      <c r="N26" s="190"/>
      <c r="O26" s="190"/>
      <c r="P26" s="190"/>
      <c r="Q26" s="190"/>
      <c r="R26" s="189"/>
      <c r="S26" s="189"/>
      <c r="T26" s="189"/>
      <c r="U26" s="189"/>
      <c r="V26" s="189"/>
      <c r="W26" s="189"/>
      <c r="X26" s="189"/>
      <c r="AG26" s="1" t="s">
        <v>115</v>
      </c>
    </row>
    <row r="27" spans="1:60" ht="12.75">
      <c r="A27" s="191">
        <v>11</v>
      </c>
      <c r="B27" s="192" t="s">
        <v>147</v>
      </c>
      <c r="C27" s="193" t="s">
        <v>148</v>
      </c>
      <c r="D27" s="194" t="s">
        <v>118</v>
      </c>
      <c r="E27" s="195">
        <v>45.475</v>
      </c>
      <c r="F27" s="196"/>
      <c r="G27" s="197"/>
      <c r="H27" s="198">
        <v>0</v>
      </c>
      <c r="I27" s="198">
        <v>0</v>
      </c>
      <c r="J27" s="198">
        <v>352</v>
      </c>
      <c r="K27" s="198">
        <v>16007.2</v>
      </c>
      <c r="L27" s="198">
        <v>21</v>
      </c>
      <c r="M27" s="198">
        <v>19368.712</v>
      </c>
      <c r="N27" s="199">
        <v>0</v>
      </c>
      <c r="O27" s="199">
        <v>0</v>
      </c>
      <c r="P27" s="199">
        <v>0.0126</v>
      </c>
      <c r="Q27" s="199">
        <v>0.5729850000000001</v>
      </c>
      <c r="R27" s="198"/>
      <c r="S27" s="198" t="s">
        <v>119</v>
      </c>
      <c r="T27" s="198" t="s">
        <v>119</v>
      </c>
      <c r="U27" s="198">
        <v>0.33</v>
      </c>
      <c r="V27" s="198">
        <v>15.006750000000002</v>
      </c>
      <c r="W27" s="198"/>
      <c r="X27" s="198" t="s">
        <v>120</v>
      </c>
      <c r="Y27" s="200"/>
      <c r="Z27" s="200"/>
      <c r="AA27" s="200"/>
      <c r="AB27" s="200"/>
      <c r="AC27" s="200"/>
      <c r="AD27" s="200"/>
      <c r="AE27" s="200"/>
      <c r="AF27" s="200"/>
      <c r="AG27" s="200" t="s">
        <v>121</v>
      </c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</row>
    <row r="28" spans="1:60" ht="12.75">
      <c r="A28" s="201"/>
      <c r="B28" s="202"/>
      <c r="C28" s="203" t="s">
        <v>122</v>
      </c>
      <c r="D28" s="204"/>
      <c r="E28" s="205">
        <v>45.475</v>
      </c>
      <c r="F28" s="198"/>
      <c r="G28" s="198"/>
      <c r="H28" s="198"/>
      <c r="I28" s="198"/>
      <c r="J28" s="198"/>
      <c r="K28" s="198"/>
      <c r="L28" s="198"/>
      <c r="M28" s="198"/>
      <c r="N28" s="199"/>
      <c r="O28" s="199"/>
      <c r="P28" s="199"/>
      <c r="Q28" s="199"/>
      <c r="R28" s="198"/>
      <c r="S28" s="198"/>
      <c r="T28" s="198"/>
      <c r="U28" s="198"/>
      <c r="V28" s="198"/>
      <c r="W28" s="198"/>
      <c r="X28" s="198"/>
      <c r="Y28" s="200"/>
      <c r="Z28" s="200"/>
      <c r="AA28" s="200"/>
      <c r="AB28" s="200"/>
      <c r="AC28" s="200"/>
      <c r="AD28" s="200"/>
      <c r="AE28" s="200"/>
      <c r="AF28" s="200"/>
      <c r="AG28" s="200" t="s">
        <v>123</v>
      </c>
      <c r="AH28" s="200">
        <v>0</v>
      </c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</row>
    <row r="29" spans="1:33" ht="12.75">
      <c r="A29" s="182" t="s">
        <v>114</v>
      </c>
      <c r="B29" s="183" t="s">
        <v>60</v>
      </c>
      <c r="C29" s="184" t="s">
        <v>61</v>
      </c>
      <c r="D29" s="185"/>
      <c r="E29" s="186"/>
      <c r="F29" s="187"/>
      <c r="G29" s="188"/>
      <c r="H29" s="189"/>
      <c r="I29" s="189">
        <v>2977.51</v>
      </c>
      <c r="J29" s="189"/>
      <c r="K29" s="189">
        <v>6088.49</v>
      </c>
      <c r="L29" s="189"/>
      <c r="M29" s="189"/>
      <c r="N29" s="190"/>
      <c r="O29" s="190"/>
      <c r="P29" s="190"/>
      <c r="Q29" s="190"/>
      <c r="R29" s="189"/>
      <c r="S29" s="189"/>
      <c r="T29" s="189"/>
      <c r="U29" s="189"/>
      <c r="V29" s="189"/>
      <c r="W29" s="189"/>
      <c r="X29" s="189"/>
      <c r="AG29" s="1" t="s">
        <v>115</v>
      </c>
    </row>
    <row r="30" spans="1:60" ht="12.75">
      <c r="A30" s="206">
        <v>12</v>
      </c>
      <c r="B30" s="207" t="s">
        <v>149</v>
      </c>
      <c r="C30" s="208" t="s">
        <v>150</v>
      </c>
      <c r="D30" s="209" t="s">
        <v>151</v>
      </c>
      <c r="E30" s="210">
        <v>3</v>
      </c>
      <c r="F30" s="211"/>
      <c r="G30" s="212"/>
      <c r="H30" s="198">
        <v>3.77</v>
      </c>
      <c r="I30" s="198">
        <v>11.31</v>
      </c>
      <c r="J30" s="198">
        <v>216.23</v>
      </c>
      <c r="K30" s="198">
        <v>648.6899999999999</v>
      </c>
      <c r="L30" s="198">
        <v>21</v>
      </c>
      <c r="M30" s="198">
        <v>798.6</v>
      </c>
      <c r="N30" s="199">
        <v>0.00238</v>
      </c>
      <c r="O30" s="199">
        <v>0.0071400000000000005</v>
      </c>
      <c r="P30" s="199">
        <v>0</v>
      </c>
      <c r="Q30" s="199">
        <v>0</v>
      </c>
      <c r="R30" s="198"/>
      <c r="S30" s="198" t="s">
        <v>119</v>
      </c>
      <c r="T30" s="198" t="s">
        <v>119</v>
      </c>
      <c r="U30" s="198">
        <v>0.29300000000000004</v>
      </c>
      <c r="V30" s="198">
        <v>0.879</v>
      </c>
      <c r="W30" s="198"/>
      <c r="X30" s="198" t="s">
        <v>120</v>
      </c>
      <c r="Y30" s="200"/>
      <c r="Z30" s="200"/>
      <c r="AA30" s="200"/>
      <c r="AB30" s="200"/>
      <c r="AC30" s="200"/>
      <c r="AD30" s="200"/>
      <c r="AE30" s="200"/>
      <c r="AF30" s="200"/>
      <c r="AG30" s="200" t="s">
        <v>121</v>
      </c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</row>
    <row r="31" spans="1:60" ht="12.75">
      <c r="A31" s="206">
        <v>13</v>
      </c>
      <c r="B31" s="207" t="s">
        <v>152</v>
      </c>
      <c r="C31" s="208" t="s">
        <v>153</v>
      </c>
      <c r="D31" s="209" t="s">
        <v>154</v>
      </c>
      <c r="E31" s="210">
        <v>1</v>
      </c>
      <c r="F31" s="211"/>
      <c r="G31" s="212"/>
      <c r="H31" s="198">
        <v>2966.2</v>
      </c>
      <c r="I31" s="198">
        <v>2966.2</v>
      </c>
      <c r="J31" s="198">
        <v>1013.8</v>
      </c>
      <c r="K31" s="198">
        <v>1013.8</v>
      </c>
      <c r="L31" s="198">
        <v>21</v>
      </c>
      <c r="M31" s="198">
        <v>4815.8</v>
      </c>
      <c r="N31" s="199">
        <v>2.525</v>
      </c>
      <c r="O31" s="199">
        <v>2.525</v>
      </c>
      <c r="P31" s="199">
        <v>0</v>
      </c>
      <c r="Q31" s="199">
        <v>0</v>
      </c>
      <c r="R31" s="198"/>
      <c r="S31" s="198" t="s">
        <v>119</v>
      </c>
      <c r="T31" s="198" t="s">
        <v>119</v>
      </c>
      <c r="U31" s="198">
        <v>2.317</v>
      </c>
      <c r="V31" s="198">
        <v>2.317</v>
      </c>
      <c r="W31" s="198"/>
      <c r="X31" s="198" t="s">
        <v>120</v>
      </c>
      <c r="Y31" s="200"/>
      <c r="Z31" s="200"/>
      <c r="AA31" s="200"/>
      <c r="AB31" s="200"/>
      <c r="AC31" s="200"/>
      <c r="AD31" s="200"/>
      <c r="AE31" s="200"/>
      <c r="AF31" s="200"/>
      <c r="AG31" s="200" t="s">
        <v>121</v>
      </c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</row>
    <row r="32" spans="1:60" ht="12.75">
      <c r="A32" s="206">
        <v>14</v>
      </c>
      <c r="B32" s="207" t="s">
        <v>155</v>
      </c>
      <c r="C32" s="208" t="s">
        <v>156</v>
      </c>
      <c r="D32" s="209" t="s">
        <v>151</v>
      </c>
      <c r="E32" s="210">
        <v>3</v>
      </c>
      <c r="F32" s="211"/>
      <c r="G32" s="212"/>
      <c r="H32" s="198">
        <v>0</v>
      </c>
      <c r="I32" s="198">
        <v>0</v>
      </c>
      <c r="J32" s="198">
        <v>152</v>
      </c>
      <c r="K32" s="198">
        <v>456</v>
      </c>
      <c r="L32" s="198">
        <v>21</v>
      </c>
      <c r="M32" s="198">
        <v>551.76</v>
      </c>
      <c r="N32" s="199">
        <v>0</v>
      </c>
      <c r="O32" s="199">
        <v>0</v>
      </c>
      <c r="P32" s="199">
        <v>0.005</v>
      </c>
      <c r="Q32" s="199">
        <v>0.015</v>
      </c>
      <c r="R32" s="198"/>
      <c r="S32" s="198" t="s">
        <v>119</v>
      </c>
      <c r="T32" s="198" t="s">
        <v>119</v>
      </c>
      <c r="U32" s="198">
        <v>0.39</v>
      </c>
      <c r="V32" s="198">
        <v>1.17</v>
      </c>
      <c r="W32" s="198"/>
      <c r="X32" s="198" t="s">
        <v>120</v>
      </c>
      <c r="Y32" s="200"/>
      <c r="Z32" s="200"/>
      <c r="AA32" s="200"/>
      <c r="AB32" s="200"/>
      <c r="AC32" s="200"/>
      <c r="AD32" s="200"/>
      <c r="AE32" s="200"/>
      <c r="AF32" s="200"/>
      <c r="AG32" s="200" t="s">
        <v>121</v>
      </c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</row>
    <row r="33" spans="1:60" ht="12.75">
      <c r="A33" s="206">
        <v>15</v>
      </c>
      <c r="B33" s="207" t="s">
        <v>157</v>
      </c>
      <c r="C33" s="208" t="s">
        <v>158</v>
      </c>
      <c r="D33" s="209" t="s">
        <v>154</v>
      </c>
      <c r="E33" s="210">
        <v>1</v>
      </c>
      <c r="F33" s="211"/>
      <c r="G33" s="212"/>
      <c r="H33" s="198">
        <v>0</v>
      </c>
      <c r="I33" s="198">
        <v>0</v>
      </c>
      <c r="J33" s="198">
        <v>3970</v>
      </c>
      <c r="K33" s="198">
        <v>3970</v>
      </c>
      <c r="L33" s="198">
        <v>21</v>
      </c>
      <c r="M33" s="198">
        <v>4803.7</v>
      </c>
      <c r="N33" s="199">
        <v>0</v>
      </c>
      <c r="O33" s="199">
        <v>0</v>
      </c>
      <c r="P33" s="199">
        <v>2.2</v>
      </c>
      <c r="Q33" s="199">
        <v>2.2</v>
      </c>
      <c r="R33" s="198"/>
      <c r="S33" s="198" t="s">
        <v>119</v>
      </c>
      <c r="T33" s="198" t="s">
        <v>119</v>
      </c>
      <c r="U33" s="198">
        <v>10.47</v>
      </c>
      <c r="V33" s="198">
        <v>10.47</v>
      </c>
      <c r="W33" s="198"/>
      <c r="X33" s="198" t="s">
        <v>120</v>
      </c>
      <c r="Y33" s="200"/>
      <c r="Z33" s="200"/>
      <c r="AA33" s="200"/>
      <c r="AB33" s="200"/>
      <c r="AC33" s="200"/>
      <c r="AD33" s="200"/>
      <c r="AE33" s="200"/>
      <c r="AF33" s="200"/>
      <c r="AG33" s="200" t="s">
        <v>121</v>
      </c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</row>
    <row r="34" spans="1:33" ht="12.75">
      <c r="A34" s="182" t="s">
        <v>114</v>
      </c>
      <c r="B34" s="183" t="s">
        <v>62</v>
      </c>
      <c r="C34" s="184" t="s">
        <v>63</v>
      </c>
      <c r="D34" s="185"/>
      <c r="E34" s="186"/>
      <c r="F34" s="187"/>
      <c r="G34" s="188"/>
      <c r="H34" s="189"/>
      <c r="I34" s="189">
        <v>0</v>
      </c>
      <c r="J34" s="189"/>
      <c r="K34" s="189">
        <v>2904.26</v>
      </c>
      <c r="L34" s="189"/>
      <c r="M34" s="189"/>
      <c r="N34" s="190"/>
      <c r="O34" s="190"/>
      <c r="P34" s="190"/>
      <c r="Q34" s="190"/>
      <c r="R34" s="189"/>
      <c r="S34" s="189"/>
      <c r="T34" s="189"/>
      <c r="U34" s="189"/>
      <c r="V34" s="189"/>
      <c r="W34" s="189"/>
      <c r="X34" s="189"/>
      <c r="AG34" s="1" t="s">
        <v>115</v>
      </c>
    </row>
    <row r="35" spans="1:60" ht="12.75">
      <c r="A35" s="206">
        <v>16</v>
      </c>
      <c r="B35" s="207" t="s">
        <v>159</v>
      </c>
      <c r="C35" s="208" t="s">
        <v>160</v>
      </c>
      <c r="D35" s="209" t="s">
        <v>161</v>
      </c>
      <c r="E35" s="210">
        <v>3.07004</v>
      </c>
      <c r="F35" s="211"/>
      <c r="G35" s="212"/>
      <c r="H35" s="198">
        <v>0</v>
      </c>
      <c r="I35" s="198">
        <v>0</v>
      </c>
      <c r="J35" s="198">
        <v>946</v>
      </c>
      <c r="K35" s="198">
        <v>2904.25784</v>
      </c>
      <c r="L35" s="198">
        <v>21</v>
      </c>
      <c r="M35" s="198">
        <v>3514.1546000000003</v>
      </c>
      <c r="N35" s="199">
        <v>0</v>
      </c>
      <c r="O35" s="199">
        <v>0</v>
      </c>
      <c r="P35" s="199">
        <v>0</v>
      </c>
      <c r="Q35" s="199">
        <v>0</v>
      </c>
      <c r="R35" s="198"/>
      <c r="S35" s="198" t="s">
        <v>119</v>
      </c>
      <c r="T35" s="198" t="s">
        <v>119</v>
      </c>
      <c r="U35" s="198">
        <v>2.1</v>
      </c>
      <c r="V35" s="198">
        <v>6.447084</v>
      </c>
      <c r="W35" s="198"/>
      <c r="X35" s="198" t="s">
        <v>162</v>
      </c>
      <c r="Y35" s="200"/>
      <c r="Z35" s="200"/>
      <c r="AA35" s="200"/>
      <c r="AB35" s="200"/>
      <c r="AC35" s="200"/>
      <c r="AD35" s="200"/>
      <c r="AE35" s="200"/>
      <c r="AF35" s="200"/>
      <c r="AG35" s="200" t="s">
        <v>163</v>
      </c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</row>
    <row r="36" spans="1:33" ht="12.75">
      <c r="A36" s="182" t="s">
        <v>114</v>
      </c>
      <c r="B36" s="183" t="s">
        <v>74</v>
      </c>
      <c r="C36" s="184" t="s">
        <v>75</v>
      </c>
      <c r="D36" s="185"/>
      <c r="E36" s="186"/>
      <c r="F36" s="187"/>
      <c r="G36" s="188"/>
      <c r="H36" s="189"/>
      <c r="I36" s="189">
        <v>191284.09</v>
      </c>
      <c r="J36" s="189"/>
      <c r="K36" s="189">
        <v>21054.65</v>
      </c>
      <c r="L36" s="189"/>
      <c r="M36" s="189"/>
      <c r="N36" s="190"/>
      <c r="O36" s="190"/>
      <c r="P36" s="190"/>
      <c r="Q36" s="190"/>
      <c r="R36" s="189"/>
      <c r="S36" s="189"/>
      <c r="T36" s="189"/>
      <c r="U36" s="189"/>
      <c r="V36" s="189"/>
      <c r="W36" s="189"/>
      <c r="X36" s="189"/>
      <c r="AG36" s="1" t="s">
        <v>115</v>
      </c>
    </row>
    <row r="37" spans="1:60" ht="12.75">
      <c r="A37" s="191">
        <v>17</v>
      </c>
      <c r="B37" s="192" t="s">
        <v>164</v>
      </c>
      <c r="C37" s="193" t="s">
        <v>165</v>
      </c>
      <c r="D37" s="194" t="s">
        <v>118</v>
      </c>
      <c r="E37" s="195">
        <v>45.475</v>
      </c>
      <c r="F37" s="196"/>
      <c r="G37" s="197"/>
      <c r="H37" s="198">
        <v>0</v>
      </c>
      <c r="I37" s="198">
        <v>0</v>
      </c>
      <c r="J37" s="198">
        <v>7.7</v>
      </c>
      <c r="K37" s="198">
        <v>350.1575</v>
      </c>
      <c r="L37" s="198">
        <v>21</v>
      </c>
      <c r="M37" s="198">
        <v>423.6936</v>
      </c>
      <c r="N37" s="199">
        <v>0</v>
      </c>
      <c r="O37" s="199">
        <v>0</v>
      </c>
      <c r="P37" s="199">
        <v>0</v>
      </c>
      <c r="Q37" s="199">
        <v>0</v>
      </c>
      <c r="R37" s="198"/>
      <c r="S37" s="198" t="s">
        <v>119</v>
      </c>
      <c r="T37" s="198" t="s">
        <v>119</v>
      </c>
      <c r="U37" s="198">
        <v>0.016</v>
      </c>
      <c r="V37" s="198">
        <v>0.7276</v>
      </c>
      <c r="W37" s="198"/>
      <c r="X37" s="198" t="s">
        <v>120</v>
      </c>
      <c r="Y37" s="200"/>
      <c r="Z37" s="200"/>
      <c r="AA37" s="200"/>
      <c r="AB37" s="200"/>
      <c r="AC37" s="200"/>
      <c r="AD37" s="200"/>
      <c r="AE37" s="200"/>
      <c r="AF37" s="200"/>
      <c r="AG37" s="200" t="s">
        <v>121</v>
      </c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</row>
    <row r="38" spans="1:60" ht="12.75">
      <c r="A38" s="201"/>
      <c r="B38" s="202"/>
      <c r="C38" s="203" t="s">
        <v>122</v>
      </c>
      <c r="D38" s="204"/>
      <c r="E38" s="205">
        <v>45.475</v>
      </c>
      <c r="F38" s="198"/>
      <c r="G38" s="198"/>
      <c r="H38" s="198"/>
      <c r="I38" s="198"/>
      <c r="J38" s="198"/>
      <c r="K38" s="198"/>
      <c r="L38" s="198"/>
      <c r="M38" s="198"/>
      <c r="N38" s="199"/>
      <c r="O38" s="199"/>
      <c r="P38" s="199"/>
      <c r="Q38" s="199"/>
      <c r="R38" s="198"/>
      <c r="S38" s="198"/>
      <c r="T38" s="198"/>
      <c r="U38" s="198"/>
      <c r="V38" s="198"/>
      <c r="W38" s="198"/>
      <c r="X38" s="198"/>
      <c r="Y38" s="200"/>
      <c r="Z38" s="200"/>
      <c r="AA38" s="200"/>
      <c r="AB38" s="200"/>
      <c r="AC38" s="200"/>
      <c r="AD38" s="200"/>
      <c r="AE38" s="200"/>
      <c r="AF38" s="200"/>
      <c r="AG38" s="200" t="s">
        <v>123</v>
      </c>
      <c r="AH38" s="200">
        <v>0</v>
      </c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</row>
    <row r="39" spans="1:60" ht="12.75">
      <c r="A39" s="191">
        <v>18</v>
      </c>
      <c r="B39" s="192" t="s">
        <v>166</v>
      </c>
      <c r="C39" s="193" t="s">
        <v>167</v>
      </c>
      <c r="D39" s="194" t="s">
        <v>118</v>
      </c>
      <c r="E39" s="195">
        <v>45.475</v>
      </c>
      <c r="F39" s="196"/>
      <c r="G39" s="197"/>
      <c r="H39" s="198">
        <v>0</v>
      </c>
      <c r="I39" s="198">
        <v>0</v>
      </c>
      <c r="J39" s="198">
        <v>78.1</v>
      </c>
      <c r="K39" s="198">
        <v>3551.5975</v>
      </c>
      <c r="L39" s="198">
        <v>21</v>
      </c>
      <c r="M39" s="198">
        <v>4297.436</v>
      </c>
      <c r="N39" s="199">
        <v>0</v>
      </c>
      <c r="O39" s="199">
        <v>0</v>
      </c>
      <c r="P39" s="199">
        <v>0</v>
      </c>
      <c r="Q39" s="199">
        <v>0</v>
      </c>
      <c r="R39" s="198"/>
      <c r="S39" s="198" t="s">
        <v>119</v>
      </c>
      <c r="T39" s="198" t="s">
        <v>119</v>
      </c>
      <c r="U39" s="198">
        <v>0.14700000000000002</v>
      </c>
      <c r="V39" s="198">
        <v>6.684825</v>
      </c>
      <c r="W39" s="198"/>
      <c r="X39" s="198" t="s">
        <v>120</v>
      </c>
      <c r="Y39" s="200"/>
      <c r="Z39" s="200"/>
      <c r="AA39" s="200"/>
      <c r="AB39" s="200"/>
      <c r="AC39" s="200"/>
      <c r="AD39" s="200"/>
      <c r="AE39" s="200"/>
      <c r="AF39" s="200"/>
      <c r="AG39" s="200" t="s">
        <v>121</v>
      </c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</row>
    <row r="40" spans="1:60" ht="12.75">
      <c r="A40" s="201"/>
      <c r="B40" s="202"/>
      <c r="C40" s="203" t="s">
        <v>122</v>
      </c>
      <c r="D40" s="204"/>
      <c r="E40" s="205">
        <v>45.475</v>
      </c>
      <c r="F40" s="198"/>
      <c r="G40" s="198"/>
      <c r="H40" s="198"/>
      <c r="I40" s="198"/>
      <c r="J40" s="198"/>
      <c r="K40" s="198"/>
      <c r="L40" s="198"/>
      <c r="M40" s="198"/>
      <c r="N40" s="199"/>
      <c r="O40" s="199"/>
      <c r="P40" s="199"/>
      <c r="Q40" s="199"/>
      <c r="R40" s="198"/>
      <c r="S40" s="198"/>
      <c r="T40" s="198"/>
      <c r="U40" s="198"/>
      <c r="V40" s="198"/>
      <c r="W40" s="198"/>
      <c r="X40" s="198"/>
      <c r="Y40" s="200"/>
      <c r="Z40" s="200"/>
      <c r="AA40" s="200"/>
      <c r="AB40" s="200"/>
      <c r="AC40" s="200"/>
      <c r="AD40" s="200"/>
      <c r="AE40" s="200"/>
      <c r="AF40" s="200"/>
      <c r="AG40" s="200" t="s">
        <v>123</v>
      </c>
      <c r="AH40" s="200">
        <v>0</v>
      </c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</row>
    <row r="41" spans="1:60" ht="12.75">
      <c r="A41" s="191">
        <v>19</v>
      </c>
      <c r="B41" s="192" t="s">
        <v>168</v>
      </c>
      <c r="C41" s="193" t="s">
        <v>169</v>
      </c>
      <c r="D41" s="194" t="s">
        <v>118</v>
      </c>
      <c r="E41" s="195">
        <v>45.475</v>
      </c>
      <c r="F41" s="196"/>
      <c r="G41" s="197"/>
      <c r="H41" s="198">
        <v>0</v>
      </c>
      <c r="I41" s="198">
        <v>0</v>
      </c>
      <c r="J41" s="198">
        <v>24.5</v>
      </c>
      <c r="K41" s="198">
        <v>1114.1375</v>
      </c>
      <c r="L41" s="198">
        <v>21</v>
      </c>
      <c r="M41" s="198">
        <v>1348.1094</v>
      </c>
      <c r="N41" s="199">
        <v>0</v>
      </c>
      <c r="O41" s="199">
        <v>0</v>
      </c>
      <c r="P41" s="199">
        <v>0</v>
      </c>
      <c r="Q41" s="199">
        <v>0</v>
      </c>
      <c r="R41" s="198"/>
      <c r="S41" s="198" t="s">
        <v>119</v>
      </c>
      <c r="T41" s="198" t="s">
        <v>119</v>
      </c>
      <c r="U41" s="198">
        <v>0.046</v>
      </c>
      <c r="V41" s="198">
        <v>2.09185</v>
      </c>
      <c r="W41" s="198"/>
      <c r="X41" s="198" t="s">
        <v>120</v>
      </c>
      <c r="Y41" s="200"/>
      <c r="Z41" s="200"/>
      <c r="AA41" s="200"/>
      <c r="AB41" s="200"/>
      <c r="AC41" s="200"/>
      <c r="AD41" s="200"/>
      <c r="AE41" s="200"/>
      <c r="AF41" s="200"/>
      <c r="AG41" s="200" t="s">
        <v>121</v>
      </c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</row>
    <row r="42" spans="1:60" ht="12.75">
      <c r="A42" s="201"/>
      <c r="B42" s="202"/>
      <c r="C42" s="203" t="s">
        <v>122</v>
      </c>
      <c r="D42" s="204"/>
      <c r="E42" s="205">
        <v>45.475</v>
      </c>
      <c r="F42" s="198"/>
      <c r="G42" s="198"/>
      <c r="H42" s="198"/>
      <c r="I42" s="198"/>
      <c r="J42" s="198"/>
      <c r="K42" s="198"/>
      <c r="L42" s="198"/>
      <c r="M42" s="198"/>
      <c r="N42" s="199"/>
      <c r="O42" s="199"/>
      <c r="P42" s="199"/>
      <c r="Q42" s="199"/>
      <c r="R42" s="198"/>
      <c r="S42" s="198"/>
      <c r="T42" s="198"/>
      <c r="U42" s="198"/>
      <c r="V42" s="198"/>
      <c r="W42" s="198"/>
      <c r="X42" s="198"/>
      <c r="Y42" s="200"/>
      <c r="Z42" s="200"/>
      <c r="AA42" s="200"/>
      <c r="AB42" s="200"/>
      <c r="AC42" s="200"/>
      <c r="AD42" s="200"/>
      <c r="AE42" s="200"/>
      <c r="AF42" s="200"/>
      <c r="AG42" s="200" t="s">
        <v>123</v>
      </c>
      <c r="AH42" s="200">
        <v>0</v>
      </c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</row>
    <row r="43" spans="1:60" ht="12.75">
      <c r="A43" s="206">
        <v>20</v>
      </c>
      <c r="B43" s="207" t="s">
        <v>170</v>
      </c>
      <c r="C43" s="208" t="s">
        <v>171</v>
      </c>
      <c r="D43" s="209" t="s">
        <v>172</v>
      </c>
      <c r="E43" s="210">
        <v>27.7</v>
      </c>
      <c r="F43" s="211"/>
      <c r="G43" s="212"/>
      <c r="H43" s="198">
        <v>0</v>
      </c>
      <c r="I43" s="198">
        <v>0</v>
      </c>
      <c r="J43" s="198">
        <v>14.7</v>
      </c>
      <c r="K43" s="198">
        <v>407.19</v>
      </c>
      <c r="L43" s="198">
        <v>21</v>
      </c>
      <c r="M43" s="198">
        <v>492.6999</v>
      </c>
      <c r="N43" s="199">
        <v>0</v>
      </c>
      <c r="O43" s="199">
        <v>0</v>
      </c>
      <c r="P43" s="199">
        <v>8E-05</v>
      </c>
      <c r="Q43" s="199">
        <v>0.002216</v>
      </c>
      <c r="R43" s="198"/>
      <c r="S43" s="198" t="s">
        <v>119</v>
      </c>
      <c r="T43" s="198" t="s">
        <v>119</v>
      </c>
      <c r="U43" s="198">
        <v>0.035</v>
      </c>
      <c r="V43" s="198">
        <v>0.9695</v>
      </c>
      <c r="W43" s="198"/>
      <c r="X43" s="198" t="s">
        <v>120</v>
      </c>
      <c r="Y43" s="200"/>
      <c r="Z43" s="200"/>
      <c r="AA43" s="200"/>
      <c r="AB43" s="200"/>
      <c r="AC43" s="200"/>
      <c r="AD43" s="200"/>
      <c r="AE43" s="200"/>
      <c r="AF43" s="200"/>
      <c r="AG43" s="200" t="s">
        <v>121</v>
      </c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</row>
    <row r="44" spans="1:60" ht="12.75">
      <c r="A44" s="206">
        <v>21</v>
      </c>
      <c r="B44" s="207" t="s">
        <v>173</v>
      </c>
      <c r="C44" s="208" t="s">
        <v>174</v>
      </c>
      <c r="D44" s="209" t="s">
        <v>172</v>
      </c>
      <c r="E44" s="210">
        <v>27.7</v>
      </c>
      <c r="F44" s="211"/>
      <c r="G44" s="212"/>
      <c r="H44" s="198">
        <v>11.27</v>
      </c>
      <c r="I44" s="198">
        <v>312.179</v>
      </c>
      <c r="J44" s="198">
        <v>72.93</v>
      </c>
      <c r="K44" s="198">
        <v>2020.161</v>
      </c>
      <c r="L44" s="198">
        <v>21</v>
      </c>
      <c r="M44" s="198">
        <v>2822.1314</v>
      </c>
      <c r="N44" s="199">
        <v>3.0000000000000004E-05</v>
      </c>
      <c r="O44" s="199">
        <v>0.0008310000000000001</v>
      </c>
      <c r="P44" s="199">
        <v>0</v>
      </c>
      <c r="Q44" s="199">
        <v>0</v>
      </c>
      <c r="R44" s="198"/>
      <c r="S44" s="198" t="s">
        <v>119</v>
      </c>
      <c r="T44" s="198" t="s">
        <v>119</v>
      </c>
      <c r="U44" s="198">
        <v>0.13720000000000002</v>
      </c>
      <c r="V44" s="198">
        <v>3.8004399999999996</v>
      </c>
      <c r="W44" s="198"/>
      <c r="X44" s="198" t="s">
        <v>120</v>
      </c>
      <c r="Y44" s="200"/>
      <c r="Z44" s="200"/>
      <c r="AA44" s="200"/>
      <c r="AB44" s="200"/>
      <c r="AC44" s="200"/>
      <c r="AD44" s="200"/>
      <c r="AE44" s="200"/>
      <c r="AF44" s="200"/>
      <c r="AG44" s="200" t="s">
        <v>121</v>
      </c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</row>
    <row r="45" spans="1:60" ht="12.75">
      <c r="A45" s="191">
        <v>22</v>
      </c>
      <c r="B45" s="192" t="s">
        <v>175</v>
      </c>
      <c r="C45" s="193" t="s">
        <v>176</v>
      </c>
      <c r="D45" s="194" t="s">
        <v>118</v>
      </c>
      <c r="E45" s="195">
        <v>45.475</v>
      </c>
      <c r="F45" s="196"/>
      <c r="G45" s="197"/>
      <c r="H45" s="198">
        <v>0</v>
      </c>
      <c r="I45" s="198">
        <v>0</v>
      </c>
      <c r="J45" s="198">
        <v>44.1</v>
      </c>
      <c r="K45" s="198">
        <v>2005.4475000000002</v>
      </c>
      <c r="L45" s="198">
        <v>21</v>
      </c>
      <c r="M45" s="198">
        <v>2426.5945</v>
      </c>
      <c r="N45" s="199">
        <v>0</v>
      </c>
      <c r="O45" s="199">
        <v>0</v>
      </c>
      <c r="P45" s="199">
        <v>0.001</v>
      </c>
      <c r="Q45" s="199">
        <v>0.045475</v>
      </c>
      <c r="R45" s="198"/>
      <c r="S45" s="198" t="s">
        <v>119</v>
      </c>
      <c r="T45" s="198" t="s">
        <v>119</v>
      </c>
      <c r="U45" s="198">
        <v>0.105</v>
      </c>
      <c r="V45" s="198">
        <v>4.774875</v>
      </c>
      <c r="W45" s="198"/>
      <c r="X45" s="198" t="s">
        <v>120</v>
      </c>
      <c r="Y45" s="200"/>
      <c r="Z45" s="200"/>
      <c r="AA45" s="200"/>
      <c r="AB45" s="200"/>
      <c r="AC45" s="200"/>
      <c r="AD45" s="200"/>
      <c r="AE45" s="200"/>
      <c r="AF45" s="200"/>
      <c r="AG45" s="200" t="s">
        <v>121</v>
      </c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</row>
    <row r="46" spans="1:60" ht="12.75">
      <c r="A46" s="201"/>
      <c r="B46" s="202"/>
      <c r="C46" s="203" t="s">
        <v>122</v>
      </c>
      <c r="D46" s="204"/>
      <c r="E46" s="205">
        <v>45.475</v>
      </c>
      <c r="F46" s="198"/>
      <c r="G46" s="198"/>
      <c r="H46" s="198"/>
      <c r="I46" s="198"/>
      <c r="J46" s="198"/>
      <c r="K46" s="198"/>
      <c r="L46" s="198"/>
      <c r="M46" s="198"/>
      <c r="N46" s="199"/>
      <c r="O46" s="199"/>
      <c r="P46" s="199"/>
      <c r="Q46" s="199"/>
      <c r="R46" s="198"/>
      <c r="S46" s="198"/>
      <c r="T46" s="198"/>
      <c r="U46" s="198"/>
      <c r="V46" s="198"/>
      <c r="W46" s="198"/>
      <c r="X46" s="198"/>
      <c r="Y46" s="200"/>
      <c r="Z46" s="200"/>
      <c r="AA46" s="200"/>
      <c r="AB46" s="200"/>
      <c r="AC46" s="200"/>
      <c r="AD46" s="200"/>
      <c r="AE46" s="200"/>
      <c r="AF46" s="200"/>
      <c r="AG46" s="200" t="s">
        <v>123</v>
      </c>
      <c r="AH46" s="200">
        <v>0</v>
      </c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</row>
    <row r="47" spans="1:60" ht="12.75">
      <c r="A47" s="191">
        <v>23</v>
      </c>
      <c r="B47" s="192" t="s">
        <v>177</v>
      </c>
      <c r="C47" s="193" t="s">
        <v>178</v>
      </c>
      <c r="D47" s="194" t="s">
        <v>118</v>
      </c>
      <c r="E47" s="195">
        <v>45.475</v>
      </c>
      <c r="F47" s="196"/>
      <c r="G47" s="197"/>
      <c r="H47" s="198">
        <v>89.54</v>
      </c>
      <c r="I47" s="198">
        <v>4071.8315000000002</v>
      </c>
      <c r="J47" s="198">
        <v>201.96</v>
      </c>
      <c r="K47" s="198">
        <v>9184.131000000001</v>
      </c>
      <c r="L47" s="198">
        <v>21</v>
      </c>
      <c r="M47" s="198">
        <v>16039.711599999999</v>
      </c>
      <c r="N47" s="199">
        <v>0.00025</v>
      </c>
      <c r="O47" s="199">
        <v>0.01136875</v>
      </c>
      <c r="P47" s="199">
        <v>0</v>
      </c>
      <c r="Q47" s="199">
        <v>0</v>
      </c>
      <c r="R47" s="198"/>
      <c r="S47" s="198" t="s">
        <v>119</v>
      </c>
      <c r="T47" s="198" t="s">
        <v>119</v>
      </c>
      <c r="U47" s="198">
        <v>0.38</v>
      </c>
      <c r="V47" s="198">
        <v>17.2805</v>
      </c>
      <c r="W47" s="198"/>
      <c r="X47" s="198" t="s">
        <v>120</v>
      </c>
      <c r="Y47" s="200"/>
      <c r="Z47" s="200"/>
      <c r="AA47" s="200"/>
      <c r="AB47" s="200"/>
      <c r="AC47" s="200"/>
      <c r="AD47" s="200"/>
      <c r="AE47" s="200"/>
      <c r="AF47" s="200"/>
      <c r="AG47" s="200" t="s">
        <v>121</v>
      </c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</row>
    <row r="48" spans="1:60" ht="12.75">
      <c r="A48" s="201"/>
      <c r="B48" s="202"/>
      <c r="C48" s="203" t="s">
        <v>122</v>
      </c>
      <c r="D48" s="204"/>
      <c r="E48" s="205">
        <v>45.475</v>
      </c>
      <c r="F48" s="198"/>
      <c r="G48" s="198"/>
      <c r="H48" s="198"/>
      <c r="I48" s="198"/>
      <c r="J48" s="198"/>
      <c r="K48" s="198"/>
      <c r="L48" s="198"/>
      <c r="M48" s="198"/>
      <c r="N48" s="199"/>
      <c r="O48" s="199"/>
      <c r="P48" s="199"/>
      <c r="Q48" s="199"/>
      <c r="R48" s="198"/>
      <c r="S48" s="198"/>
      <c r="T48" s="198"/>
      <c r="U48" s="198"/>
      <c r="V48" s="198"/>
      <c r="W48" s="198"/>
      <c r="X48" s="198"/>
      <c r="Y48" s="200"/>
      <c r="Z48" s="200"/>
      <c r="AA48" s="200"/>
      <c r="AB48" s="200"/>
      <c r="AC48" s="200"/>
      <c r="AD48" s="200"/>
      <c r="AE48" s="200"/>
      <c r="AF48" s="200"/>
      <c r="AG48" s="200" t="s">
        <v>123</v>
      </c>
      <c r="AH48" s="200">
        <v>0</v>
      </c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</row>
    <row r="49" spans="1:60" ht="12.75">
      <c r="A49" s="191">
        <v>24</v>
      </c>
      <c r="B49" s="192" t="s">
        <v>179</v>
      </c>
      <c r="C49" s="193" t="s">
        <v>180</v>
      </c>
      <c r="D49" s="194" t="s">
        <v>172</v>
      </c>
      <c r="E49" s="195">
        <v>30.47</v>
      </c>
      <c r="F49" s="196"/>
      <c r="G49" s="197"/>
      <c r="H49" s="198">
        <v>25.3</v>
      </c>
      <c r="I49" s="198">
        <v>770.891</v>
      </c>
      <c r="J49" s="198">
        <v>0</v>
      </c>
      <c r="K49" s="198">
        <v>0</v>
      </c>
      <c r="L49" s="198">
        <v>21</v>
      </c>
      <c r="M49" s="198">
        <v>932.7769</v>
      </c>
      <c r="N49" s="199">
        <v>5E-05</v>
      </c>
      <c r="O49" s="199">
        <v>0.0015235000000000001</v>
      </c>
      <c r="P49" s="199">
        <v>0</v>
      </c>
      <c r="Q49" s="199">
        <v>0</v>
      </c>
      <c r="R49" s="198" t="s">
        <v>181</v>
      </c>
      <c r="S49" s="198" t="s">
        <v>119</v>
      </c>
      <c r="T49" s="198" t="s">
        <v>119</v>
      </c>
      <c r="U49" s="198">
        <v>0</v>
      </c>
      <c r="V49" s="198">
        <v>0</v>
      </c>
      <c r="W49" s="198"/>
      <c r="X49" s="198" t="s">
        <v>182</v>
      </c>
      <c r="Y49" s="200"/>
      <c r="Z49" s="200"/>
      <c r="AA49" s="200"/>
      <c r="AB49" s="200"/>
      <c r="AC49" s="200"/>
      <c r="AD49" s="200"/>
      <c r="AE49" s="200"/>
      <c r="AF49" s="200"/>
      <c r="AG49" s="200" t="s">
        <v>183</v>
      </c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</row>
    <row r="50" spans="1:60" ht="12.75">
      <c r="A50" s="201"/>
      <c r="B50" s="202"/>
      <c r="C50" s="203" t="s">
        <v>184</v>
      </c>
      <c r="D50" s="204"/>
      <c r="E50" s="205">
        <v>30.47</v>
      </c>
      <c r="F50" s="198"/>
      <c r="G50" s="198"/>
      <c r="H50" s="198"/>
      <c r="I50" s="198"/>
      <c r="J50" s="198"/>
      <c r="K50" s="198"/>
      <c r="L50" s="198"/>
      <c r="M50" s="198"/>
      <c r="N50" s="199"/>
      <c r="O50" s="199"/>
      <c r="P50" s="199"/>
      <c r="Q50" s="199"/>
      <c r="R50" s="198"/>
      <c r="S50" s="198"/>
      <c r="T50" s="198"/>
      <c r="U50" s="198"/>
      <c r="V50" s="198"/>
      <c r="W50" s="198"/>
      <c r="X50" s="198"/>
      <c r="Y50" s="200"/>
      <c r="Z50" s="200"/>
      <c r="AA50" s="200"/>
      <c r="AB50" s="200"/>
      <c r="AC50" s="200"/>
      <c r="AD50" s="200"/>
      <c r="AE50" s="200"/>
      <c r="AF50" s="200"/>
      <c r="AG50" s="200" t="s">
        <v>123</v>
      </c>
      <c r="AH50" s="200">
        <v>0</v>
      </c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</row>
    <row r="51" spans="1:60" ht="12.75">
      <c r="A51" s="191">
        <v>25</v>
      </c>
      <c r="B51" s="192" t="s">
        <v>185</v>
      </c>
      <c r="C51" s="193" t="s">
        <v>186</v>
      </c>
      <c r="D51" s="194" t="s">
        <v>118</v>
      </c>
      <c r="E51" s="195">
        <v>50.0225</v>
      </c>
      <c r="F51" s="196"/>
      <c r="G51" s="197"/>
      <c r="H51" s="198">
        <v>570</v>
      </c>
      <c r="I51" s="198">
        <v>28512.825</v>
      </c>
      <c r="J51" s="198">
        <v>0</v>
      </c>
      <c r="K51" s="198">
        <v>0</v>
      </c>
      <c r="L51" s="198">
        <v>21</v>
      </c>
      <c r="M51" s="198">
        <v>34500.524300000005</v>
      </c>
      <c r="N51" s="199">
        <v>0.0036</v>
      </c>
      <c r="O51" s="199">
        <v>0.18008100000000002</v>
      </c>
      <c r="P51" s="199">
        <v>0</v>
      </c>
      <c r="Q51" s="199">
        <v>0</v>
      </c>
      <c r="R51" s="198" t="s">
        <v>181</v>
      </c>
      <c r="S51" s="198" t="s">
        <v>119</v>
      </c>
      <c r="T51" s="198" t="s">
        <v>119</v>
      </c>
      <c r="U51" s="198">
        <v>0</v>
      </c>
      <c r="V51" s="198">
        <v>0</v>
      </c>
      <c r="W51" s="198"/>
      <c r="X51" s="198" t="s">
        <v>182</v>
      </c>
      <c r="Y51" s="200"/>
      <c r="Z51" s="200"/>
      <c r="AA51" s="200"/>
      <c r="AB51" s="200"/>
      <c r="AC51" s="200"/>
      <c r="AD51" s="200"/>
      <c r="AE51" s="200"/>
      <c r="AF51" s="200"/>
      <c r="AG51" s="200" t="s">
        <v>183</v>
      </c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</row>
    <row r="52" spans="1:60" ht="12.75">
      <c r="A52" s="201"/>
      <c r="B52" s="202"/>
      <c r="C52" s="203" t="s">
        <v>187</v>
      </c>
      <c r="D52" s="204"/>
      <c r="E52" s="205">
        <v>50.0225</v>
      </c>
      <c r="F52" s="198"/>
      <c r="G52" s="198"/>
      <c r="H52" s="198"/>
      <c r="I52" s="198"/>
      <c r="J52" s="198"/>
      <c r="K52" s="198"/>
      <c r="L52" s="198"/>
      <c r="M52" s="198"/>
      <c r="N52" s="199"/>
      <c r="O52" s="199"/>
      <c r="P52" s="199"/>
      <c r="Q52" s="199"/>
      <c r="R52" s="198"/>
      <c r="S52" s="198"/>
      <c r="T52" s="198"/>
      <c r="U52" s="198"/>
      <c r="V52" s="198"/>
      <c r="W52" s="198"/>
      <c r="X52" s="198"/>
      <c r="Y52" s="200"/>
      <c r="Z52" s="200"/>
      <c r="AA52" s="200"/>
      <c r="AB52" s="200"/>
      <c r="AC52" s="200"/>
      <c r="AD52" s="200"/>
      <c r="AE52" s="200"/>
      <c r="AF52" s="200"/>
      <c r="AG52" s="200" t="s">
        <v>123</v>
      </c>
      <c r="AH52" s="200">
        <v>0</v>
      </c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</row>
    <row r="53" spans="1:60" ht="12.75">
      <c r="A53" s="191">
        <v>26</v>
      </c>
      <c r="B53" s="192" t="s">
        <v>188</v>
      </c>
      <c r="C53" s="193" t="s">
        <v>189</v>
      </c>
      <c r="D53" s="194" t="s">
        <v>190</v>
      </c>
      <c r="E53" s="195">
        <v>113.6875</v>
      </c>
      <c r="F53" s="196"/>
      <c r="G53" s="197"/>
      <c r="H53" s="198">
        <v>146</v>
      </c>
      <c r="I53" s="198">
        <v>3319.675</v>
      </c>
      <c r="J53" s="198">
        <v>0</v>
      </c>
      <c r="K53" s="198">
        <v>0</v>
      </c>
      <c r="L53" s="198">
        <v>21</v>
      </c>
      <c r="M53" s="198">
        <v>4016.8127999999997</v>
      </c>
      <c r="N53" s="199">
        <v>0.001</v>
      </c>
      <c r="O53" s="199">
        <v>0.0227375</v>
      </c>
      <c r="P53" s="199">
        <v>0</v>
      </c>
      <c r="Q53" s="199">
        <v>0</v>
      </c>
      <c r="R53" s="198" t="s">
        <v>181</v>
      </c>
      <c r="S53" s="198" t="s">
        <v>119</v>
      </c>
      <c r="T53" s="198" t="s">
        <v>119</v>
      </c>
      <c r="U53" s="198">
        <v>0</v>
      </c>
      <c r="V53" s="198">
        <v>0</v>
      </c>
      <c r="W53" s="198"/>
      <c r="X53" s="198" t="s">
        <v>182</v>
      </c>
      <c r="Y53" s="200"/>
      <c r="Z53" s="200"/>
      <c r="AA53" s="200"/>
      <c r="AB53" s="200"/>
      <c r="AC53" s="200"/>
      <c r="AD53" s="200"/>
      <c r="AE53" s="200"/>
      <c r="AF53" s="200"/>
      <c r="AG53" s="200" t="s">
        <v>183</v>
      </c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</row>
    <row r="54" spans="1:60" ht="12.75">
      <c r="A54" s="201"/>
      <c r="B54" s="192" t="s">
        <v>191</v>
      </c>
      <c r="C54" s="203" t="s">
        <v>192</v>
      </c>
      <c r="D54" s="204"/>
      <c r="E54" s="205">
        <v>113.6875</v>
      </c>
      <c r="F54" s="198"/>
      <c r="G54" s="198"/>
      <c r="H54" s="198"/>
      <c r="I54" s="198"/>
      <c r="J54" s="198"/>
      <c r="K54" s="198"/>
      <c r="L54" s="198"/>
      <c r="M54" s="198"/>
      <c r="N54" s="199"/>
      <c r="O54" s="199"/>
      <c r="P54" s="199"/>
      <c r="Q54" s="199"/>
      <c r="R54" s="198"/>
      <c r="S54" s="198"/>
      <c r="T54" s="198"/>
      <c r="U54" s="198"/>
      <c r="V54" s="198"/>
      <c r="W54" s="198"/>
      <c r="X54" s="198"/>
      <c r="Y54" s="200"/>
      <c r="Z54" s="200"/>
      <c r="AA54" s="200"/>
      <c r="AB54" s="200"/>
      <c r="AC54" s="200"/>
      <c r="AD54" s="200"/>
      <c r="AE54" s="200"/>
      <c r="AF54" s="200"/>
      <c r="AG54" s="200" t="s">
        <v>123</v>
      </c>
      <c r="AH54" s="200">
        <v>0</v>
      </c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</row>
    <row r="55" spans="1:60" ht="12.75">
      <c r="A55" s="191">
        <v>27</v>
      </c>
      <c r="B55" s="192" t="s">
        <v>193</v>
      </c>
      <c r="C55" s="193" t="s">
        <v>194</v>
      </c>
      <c r="D55" s="194" t="s">
        <v>190</v>
      </c>
      <c r="E55" s="195">
        <v>4092.75</v>
      </c>
      <c r="F55" s="196"/>
      <c r="G55" s="197"/>
      <c r="H55" s="198">
        <v>37.7</v>
      </c>
      <c r="I55" s="198">
        <v>154296.67500000002</v>
      </c>
      <c r="J55" s="198">
        <v>0</v>
      </c>
      <c r="K55" s="198">
        <v>0</v>
      </c>
      <c r="L55" s="198">
        <v>21</v>
      </c>
      <c r="M55" s="198">
        <v>186698.9828</v>
      </c>
      <c r="N55" s="199">
        <v>0.001</v>
      </c>
      <c r="O55" s="199">
        <v>4.09275</v>
      </c>
      <c r="P55" s="199">
        <v>0</v>
      </c>
      <c r="Q55" s="199">
        <v>0</v>
      </c>
      <c r="R55" s="198" t="s">
        <v>181</v>
      </c>
      <c r="S55" s="198" t="s">
        <v>119</v>
      </c>
      <c r="T55" s="198" t="s">
        <v>119</v>
      </c>
      <c r="U55" s="198">
        <v>0</v>
      </c>
      <c r="V55" s="198">
        <v>0</v>
      </c>
      <c r="W55" s="198"/>
      <c r="X55" s="198" t="s">
        <v>182</v>
      </c>
      <c r="Y55" s="200"/>
      <c r="Z55" s="200"/>
      <c r="AA55" s="200"/>
      <c r="AB55" s="200"/>
      <c r="AC55" s="200"/>
      <c r="AD55" s="200"/>
      <c r="AE55" s="200"/>
      <c r="AF55" s="200"/>
      <c r="AG55" s="200" t="s">
        <v>183</v>
      </c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</row>
    <row r="56" spans="1:60" ht="12.75">
      <c r="A56" s="201"/>
      <c r="B56" s="202" t="s">
        <v>191</v>
      </c>
      <c r="C56" s="203" t="s">
        <v>195</v>
      </c>
      <c r="D56" s="204"/>
      <c r="E56" s="205">
        <v>4092.75</v>
      </c>
      <c r="F56" s="198"/>
      <c r="G56" s="198"/>
      <c r="H56" s="198"/>
      <c r="I56" s="198"/>
      <c r="J56" s="198"/>
      <c r="K56" s="198"/>
      <c r="L56" s="198"/>
      <c r="M56" s="198"/>
      <c r="N56" s="199"/>
      <c r="O56" s="199"/>
      <c r="P56" s="199"/>
      <c r="Q56" s="199"/>
      <c r="R56" s="198"/>
      <c r="S56" s="198"/>
      <c r="T56" s="198"/>
      <c r="U56" s="198"/>
      <c r="V56" s="198"/>
      <c r="W56" s="198"/>
      <c r="X56" s="198"/>
      <c r="Y56" s="200"/>
      <c r="Z56" s="200"/>
      <c r="AA56" s="200"/>
      <c r="AB56" s="200"/>
      <c r="AC56" s="200"/>
      <c r="AD56" s="200"/>
      <c r="AE56" s="200"/>
      <c r="AF56" s="200"/>
      <c r="AG56" s="200" t="s">
        <v>123</v>
      </c>
      <c r="AH56" s="200">
        <v>0</v>
      </c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</row>
    <row r="57" spans="1:60" ht="12.75">
      <c r="A57" s="206">
        <v>28</v>
      </c>
      <c r="B57" s="207" t="s">
        <v>196</v>
      </c>
      <c r="C57" s="208" t="s">
        <v>197</v>
      </c>
      <c r="D57" s="209" t="s">
        <v>161</v>
      </c>
      <c r="E57" s="210">
        <v>4.30929</v>
      </c>
      <c r="F57" s="211"/>
      <c r="G57" s="212"/>
      <c r="H57" s="198">
        <v>0</v>
      </c>
      <c r="I57" s="198">
        <v>0</v>
      </c>
      <c r="J57" s="198">
        <v>562</v>
      </c>
      <c r="K57" s="198">
        <v>2421.82098</v>
      </c>
      <c r="L57" s="198">
        <v>21</v>
      </c>
      <c r="M57" s="198">
        <v>2930.4022</v>
      </c>
      <c r="N57" s="199">
        <v>0</v>
      </c>
      <c r="O57" s="199">
        <v>0</v>
      </c>
      <c r="P57" s="199">
        <v>0</v>
      </c>
      <c r="Q57" s="199">
        <v>0</v>
      </c>
      <c r="R57" s="198"/>
      <c r="S57" s="198" t="s">
        <v>119</v>
      </c>
      <c r="T57" s="198" t="s">
        <v>119</v>
      </c>
      <c r="U57" s="198">
        <v>1.091</v>
      </c>
      <c r="V57" s="198">
        <v>4.701435389999999</v>
      </c>
      <c r="W57" s="198"/>
      <c r="X57" s="198" t="s">
        <v>162</v>
      </c>
      <c r="Y57" s="200"/>
      <c r="Z57" s="200"/>
      <c r="AA57" s="200"/>
      <c r="AB57" s="200"/>
      <c r="AC57" s="200"/>
      <c r="AD57" s="200"/>
      <c r="AE57" s="200"/>
      <c r="AF57" s="200"/>
      <c r="AG57" s="200" t="s">
        <v>163</v>
      </c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</row>
    <row r="58" spans="1:33" ht="12.75">
      <c r="A58" s="182" t="s">
        <v>114</v>
      </c>
      <c r="B58" s="183" t="s">
        <v>76</v>
      </c>
      <c r="C58" s="184" t="s">
        <v>77</v>
      </c>
      <c r="D58" s="185"/>
      <c r="E58" s="186"/>
      <c r="F58" s="187"/>
      <c r="G58" s="188"/>
      <c r="H58" s="189"/>
      <c r="I58" s="189">
        <v>3466.12</v>
      </c>
      <c r="J58" s="189"/>
      <c r="K58" s="189">
        <v>14637.89</v>
      </c>
      <c r="L58" s="189"/>
      <c r="M58" s="189"/>
      <c r="N58" s="190"/>
      <c r="O58" s="190"/>
      <c r="P58" s="190"/>
      <c r="Q58" s="190"/>
      <c r="R58" s="189"/>
      <c r="S58" s="189"/>
      <c r="T58" s="189"/>
      <c r="U58" s="189"/>
      <c r="V58" s="189"/>
      <c r="W58" s="189"/>
      <c r="X58" s="189"/>
      <c r="AG58" s="1" t="s">
        <v>115</v>
      </c>
    </row>
    <row r="59" spans="1:60" ht="12.75">
      <c r="A59" s="191">
        <v>29</v>
      </c>
      <c r="B59" s="192" t="s">
        <v>198</v>
      </c>
      <c r="C59" s="193" t="s">
        <v>199</v>
      </c>
      <c r="D59" s="194" t="s">
        <v>118</v>
      </c>
      <c r="E59" s="195">
        <v>129.683</v>
      </c>
      <c r="F59" s="196"/>
      <c r="G59" s="197"/>
      <c r="H59" s="198">
        <v>0.11</v>
      </c>
      <c r="I59" s="198">
        <v>14.26513</v>
      </c>
      <c r="J59" s="198">
        <v>39.69</v>
      </c>
      <c r="K59" s="198">
        <v>5147.118269999999</v>
      </c>
      <c r="L59" s="198">
        <v>21</v>
      </c>
      <c r="M59" s="198">
        <v>6245.2698</v>
      </c>
      <c r="N59" s="199">
        <v>0</v>
      </c>
      <c r="O59" s="199">
        <v>0</v>
      </c>
      <c r="P59" s="199">
        <v>0</v>
      </c>
      <c r="Q59" s="199">
        <v>0</v>
      </c>
      <c r="R59" s="198"/>
      <c r="S59" s="198" t="s">
        <v>119</v>
      </c>
      <c r="T59" s="198" t="s">
        <v>119</v>
      </c>
      <c r="U59" s="198">
        <v>0.07668</v>
      </c>
      <c r="V59" s="198">
        <v>9.944092439999999</v>
      </c>
      <c r="W59" s="198"/>
      <c r="X59" s="198" t="s">
        <v>120</v>
      </c>
      <c r="Y59" s="200"/>
      <c r="Z59" s="200"/>
      <c r="AA59" s="200"/>
      <c r="AB59" s="200"/>
      <c r="AC59" s="200"/>
      <c r="AD59" s="200"/>
      <c r="AE59" s="200"/>
      <c r="AF59" s="200"/>
      <c r="AG59" s="200" t="s">
        <v>121</v>
      </c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</row>
    <row r="60" spans="1:60" ht="12.75">
      <c r="A60" s="201"/>
      <c r="B60" s="202"/>
      <c r="C60" s="203" t="s">
        <v>200</v>
      </c>
      <c r="D60" s="204"/>
      <c r="E60" s="205">
        <v>45.475</v>
      </c>
      <c r="F60" s="198"/>
      <c r="G60" s="198"/>
      <c r="H60" s="198"/>
      <c r="I60" s="198"/>
      <c r="J60" s="198"/>
      <c r="K60" s="198"/>
      <c r="L60" s="198"/>
      <c r="M60" s="198"/>
      <c r="N60" s="199"/>
      <c r="O60" s="199"/>
      <c r="P60" s="199"/>
      <c r="Q60" s="199"/>
      <c r="R60" s="198"/>
      <c r="S60" s="198"/>
      <c r="T60" s="198"/>
      <c r="U60" s="198"/>
      <c r="V60" s="198"/>
      <c r="W60" s="198"/>
      <c r="X60" s="198"/>
      <c r="Y60" s="200"/>
      <c r="Z60" s="200"/>
      <c r="AA60" s="200"/>
      <c r="AB60" s="200"/>
      <c r="AC60" s="200"/>
      <c r="AD60" s="200"/>
      <c r="AE60" s="200"/>
      <c r="AF60" s="200"/>
      <c r="AG60" s="200" t="s">
        <v>123</v>
      </c>
      <c r="AH60" s="200">
        <v>0</v>
      </c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</row>
    <row r="61" spans="1:60" ht="12.75">
      <c r="A61" s="201"/>
      <c r="B61" s="202"/>
      <c r="C61" s="203" t="s">
        <v>201</v>
      </c>
      <c r="D61" s="204"/>
      <c r="E61" s="205">
        <v>84.208</v>
      </c>
      <c r="F61" s="198"/>
      <c r="G61" s="198"/>
      <c r="H61" s="198"/>
      <c r="I61" s="198"/>
      <c r="J61" s="198"/>
      <c r="K61" s="198"/>
      <c r="L61" s="198"/>
      <c r="M61" s="198"/>
      <c r="N61" s="199"/>
      <c r="O61" s="199"/>
      <c r="P61" s="199"/>
      <c r="Q61" s="199"/>
      <c r="R61" s="198"/>
      <c r="S61" s="198"/>
      <c r="T61" s="198"/>
      <c r="U61" s="198"/>
      <c r="V61" s="198"/>
      <c r="W61" s="198"/>
      <c r="X61" s="198"/>
      <c r="Y61" s="200"/>
      <c r="Z61" s="200"/>
      <c r="AA61" s="200"/>
      <c r="AB61" s="200"/>
      <c r="AC61" s="200"/>
      <c r="AD61" s="200"/>
      <c r="AE61" s="200"/>
      <c r="AF61" s="200"/>
      <c r="AG61" s="200" t="s">
        <v>123</v>
      </c>
      <c r="AH61" s="200">
        <v>0</v>
      </c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</row>
    <row r="62" spans="1:60" ht="12.75">
      <c r="A62" s="191">
        <v>30</v>
      </c>
      <c r="B62" s="192" t="s">
        <v>202</v>
      </c>
      <c r="C62" s="193" t="s">
        <v>203</v>
      </c>
      <c r="D62" s="194" t="s">
        <v>118</v>
      </c>
      <c r="E62" s="195">
        <v>129.683</v>
      </c>
      <c r="F62" s="196"/>
      <c r="G62" s="197"/>
      <c r="H62" s="198">
        <v>7.06</v>
      </c>
      <c r="I62" s="198">
        <v>915.56198</v>
      </c>
      <c r="J62" s="198">
        <v>17.34</v>
      </c>
      <c r="K62" s="198">
        <v>2248.70322</v>
      </c>
      <c r="L62" s="198">
        <v>21</v>
      </c>
      <c r="M62" s="198">
        <v>3828.7667</v>
      </c>
      <c r="N62" s="199">
        <v>0.00017000000000000004</v>
      </c>
      <c r="O62" s="199">
        <v>0.02204611</v>
      </c>
      <c r="P62" s="199">
        <v>0</v>
      </c>
      <c r="Q62" s="199">
        <v>0</v>
      </c>
      <c r="R62" s="198"/>
      <c r="S62" s="198" t="s">
        <v>119</v>
      </c>
      <c r="T62" s="198" t="s">
        <v>119</v>
      </c>
      <c r="U62" s="198">
        <v>0.03248</v>
      </c>
      <c r="V62" s="198">
        <v>4.21210384</v>
      </c>
      <c r="W62" s="198"/>
      <c r="X62" s="198" t="s">
        <v>120</v>
      </c>
      <c r="Y62" s="200"/>
      <c r="Z62" s="200"/>
      <c r="AA62" s="200"/>
      <c r="AB62" s="200"/>
      <c r="AC62" s="200"/>
      <c r="AD62" s="200"/>
      <c r="AE62" s="200"/>
      <c r="AF62" s="200"/>
      <c r="AG62" s="200" t="s">
        <v>121</v>
      </c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</row>
    <row r="63" spans="1:60" ht="12.75">
      <c r="A63" s="201"/>
      <c r="B63" s="202"/>
      <c r="C63" s="203" t="s">
        <v>200</v>
      </c>
      <c r="D63" s="204"/>
      <c r="E63" s="205">
        <v>45.475</v>
      </c>
      <c r="F63" s="198"/>
      <c r="G63" s="198"/>
      <c r="H63" s="198"/>
      <c r="I63" s="198"/>
      <c r="J63" s="198"/>
      <c r="K63" s="198"/>
      <c r="L63" s="198"/>
      <c r="M63" s="198"/>
      <c r="N63" s="199"/>
      <c r="O63" s="199"/>
      <c r="P63" s="199"/>
      <c r="Q63" s="199"/>
      <c r="R63" s="198"/>
      <c r="S63" s="198"/>
      <c r="T63" s="198"/>
      <c r="U63" s="198"/>
      <c r="V63" s="198"/>
      <c r="W63" s="198"/>
      <c r="X63" s="198"/>
      <c r="Y63" s="200"/>
      <c r="Z63" s="200"/>
      <c r="AA63" s="200"/>
      <c r="AB63" s="200"/>
      <c r="AC63" s="200"/>
      <c r="AD63" s="200"/>
      <c r="AE63" s="200"/>
      <c r="AF63" s="200"/>
      <c r="AG63" s="200" t="s">
        <v>123</v>
      </c>
      <c r="AH63" s="200">
        <v>0</v>
      </c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</row>
    <row r="64" spans="1:60" ht="12.75">
      <c r="A64" s="201"/>
      <c r="B64" s="202"/>
      <c r="C64" s="203" t="s">
        <v>201</v>
      </c>
      <c r="D64" s="204"/>
      <c r="E64" s="205">
        <v>84.208</v>
      </c>
      <c r="F64" s="198"/>
      <c r="G64" s="198"/>
      <c r="H64" s="198"/>
      <c r="I64" s="198"/>
      <c r="J64" s="198"/>
      <c r="K64" s="198"/>
      <c r="L64" s="198"/>
      <c r="M64" s="198"/>
      <c r="N64" s="199"/>
      <c r="O64" s="199"/>
      <c r="P64" s="199"/>
      <c r="Q64" s="199"/>
      <c r="R64" s="198"/>
      <c r="S64" s="198"/>
      <c r="T64" s="198"/>
      <c r="U64" s="198"/>
      <c r="V64" s="198"/>
      <c r="W64" s="198"/>
      <c r="X64" s="198"/>
      <c r="Y64" s="200"/>
      <c r="Z64" s="200"/>
      <c r="AA64" s="200"/>
      <c r="AB64" s="200"/>
      <c r="AC64" s="200"/>
      <c r="AD64" s="200"/>
      <c r="AE64" s="200"/>
      <c r="AF64" s="200"/>
      <c r="AG64" s="200" t="s">
        <v>123</v>
      </c>
      <c r="AH64" s="200">
        <v>0</v>
      </c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</row>
    <row r="65" spans="1:60" ht="12.75">
      <c r="A65" s="191">
        <v>31</v>
      </c>
      <c r="B65" s="192" t="s">
        <v>204</v>
      </c>
      <c r="C65" s="193" t="s">
        <v>205</v>
      </c>
      <c r="D65" s="194" t="s">
        <v>118</v>
      </c>
      <c r="E65" s="195">
        <v>129.683</v>
      </c>
      <c r="F65" s="196"/>
      <c r="G65" s="197"/>
      <c r="H65" s="198">
        <v>18.96</v>
      </c>
      <c r="I65" s="198">
        <v>2458.78968</v>
      </c>
      <c r="J65" s="198">
        <v>54.14</v>
      </c>
      <c r="K65" s="198">
        <v>7021.03762</v>
      </c>
      <c r="L65" s="198">
        <v>21</v>
      </c>
      <c r="M65" s="198">
        <v>11470.5943</v>
      </c>
      <c r="N65" s="199">
        <v>0.00045999999999999996</v>
      </c>
      <c r="O65" s="199">
        <v>0.05965418</v>
      </c>
      <c r="P65" s="199">
        <v>0</v>
      </c>
      <c r="Q65" s="199">
        <v>0</v>
      </c>
      <c r="R65" s="198"/>
      <c r="S65" s="198" t="s">
        <v>119</v>
      </c>
      <c r="T65" s="198" t="s">
        <v>119</v>
      </c>
      <c r="U65" s="198">
        <v>0.10191000000000001</v>
      </c>
      <c r="V65" s="198">
        <v>13.21599453</v>
      </c>
      <c r="W65" s="198"/>
      <c r="X65" s="198" t="s">
        <v>120</v>
      </c>
      <c r="Y65" s="200"/>
      <c r="Z65" s="200"/>
      <c r="AA65" s="200"/>
      <c r="AB65" s="200"/>
      <c r="AC65" s="200"/>
      <c r="AD65" s="200"/>
      <c r="AE65" s="200"/>
      <c r="AF65" s="200"/>
      <c r="AG65" s="200" t="s">
        <v>121</v>
      </c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</row>
    <row r="66" spans="1:60" ht="12.75">
      <c r="A66" s="201"/>
      <c r="B66" s="202"/>
      <c r="C66" s="203" t="s">
        <v>200</v>
      </c>
      <c r="D66" s="204"/>
      <c r="E66" s="205">
        <v>45.475</v>
      </c>
      <c r="F66" s="198"/>
      <c r="G66" s="198"/>
      <c r="H66" s="198"/>
      <c r="I66" s="198"/>
      <c r="J66" s="198"/>
      <c r="K66" s="198"/>
      <c r="L66" s="198"/>
      <c r="M66" s="198"/>
      <c r="N66" s="199"/>
      <c r="O66" s="199"/>
      <c r="P66" s="199"/>
      <c r="Q66" s="199"/>
      <c r="R66" s="198"/>
      <c r="S66" s="198"/>
      <c r="T66" s="198"/>
      <c r="U66" s="198"/>
      <c r="V66" s="198"/>
      <c r="W66" s="198"/>
      <c r="X66" s="198"/>
      <c r="Y66" s="200"/>
      <c r="Z66" s="200"/>
      <c r="AA66" s="200"/>
      <c r="AB66" s="200"/>
      <c r="AC66" s="200"/>
      <c r="AD66" s="200"/>
      <c r="AE66" s="200"/>
      <c r="AF66" s="200"/>
      <c r="AG66" s="200" t="s">
        <v>123</v>
      </c>
      <c r="AH66" s="200">
        <v>0</v>
      </c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</row>
    <row r="67" spans="1:60" ht="12.75">
      <c r="A67" s="201"/>
      <c r="B67" s="202"/>
      <c r="C67" s="203" t="s">
        <v>201</v>
      </c>
      <c r="D67" s="204"/>
      <c r="E67" s="205">
        <v>84.208</v>
      </c>
      <c r="F67" s="198"/>
      <c r="G67" s="198"/>
      <c r="H67" s="198"/>
      <c r="I67" s="198"/>
      <c r="J67" s="198"/>
      <c r="K67" s="198"/>
      <c r="L67" s="198"/>
      <c r="M67" s="198"/>
      <c r="N67" s="199"/>
      <c r="O67" s="199"/>
      <c r="P67" s="199"/>
      <c r="Q67" s="199"/>
      <c r="R67" s="198"/>
      <c r="S67" s="198"/>
      <c r="T67" s="198"/>
      <c r="U67" s="198"/>
      <c r="V67" s="198"/>
      <c r="W67" s="198"/>
      <c r="X67" s="198"/>
      <c r="Y67" s="200"/>
      <c r="Z67" s="200"/>
      <c r="AA67" s="200"/>
      <c r="AB67" s="200"/>
      <c r="AC67" s="200"/>
      <c r="AD67" s="200"/>
      <c r="AE67" s="200"/>
      <c r="AF67" s="200"/>
      <c r="AG67" s="200" t="s">
        <v>123</v>
      </c>
      <c r="AH67" s="200">
        <v>0</v>
      </c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</row>
    <row r="68" spans="1:60" ht="12.75">
      <c r="A68" s="191">
        <v>32</v>
      </c>
      <c r="B68" s="192" t="s">
        <v>206</v>
      </c>
      <c r="C68" s="193" t="s">
        <v>207</v>
      </c>
      <c r="D68" s="194" t="s">
        <v>118</v>
      </c>
      <c r="E68" s="195">
        <v>14.706</v>
      </c>
      <c r="F68" s="196"/>
      <c r="G68" s="197"/>
      <c r="H68" s="198">
        <v>5.27</v>
      </c>
      <c r="I68" s="198">
        <v>77.50062</v>
      </c>
      <c r="J68" s="198">
        <v>15.03</v>
      </c>
      <c r="K68" s="198">
        <v>221.03117999999998</v>
      </c>
      <c r="L68" s="198">
        <v>21</v>
      </c>
      <c r="M68" s="198">
        <v>361.2213</v>
      </c>
      <c r="N68" s="199">
        <v>2E-05</v>
      </c>
      <c r="O68" s="199">
        <v>0.00029412000000000004</v>
      </c>
      <c r="P68" s="199">
        <v>0</v>
      </c>
      <c r="Q68" s="199">
        <v>0</v>
      </c>
      <c r="R68" s="198"/>
      <c r="S68" s="198" t="s">
        <v>119</v>
      </c>
      <c r="T68" s="198" t="s">
        <v>119</v>
      </c>
      <c r="U68" s="198">
        <v>0.029000000000000005</v>
      </c>
      <c r="V68" s="198">
        <v>0.426474</v>
      </c>
      <c r="W68" s="198"/>
      <c r="X68" s="198" t="s">
        <v>120</v>
      </c>
      <c r="Y68" s="200"/>
      <c r="Z68" s="200"/>
      <c r="AA68" s="200"/>
      <c r="AB68" s="200"/>
      <c r="AC68" s="200"/>
      <c r="AD68" s="200"/>
      <c r="AE68" s="200"/>
      <c r="AF68" s="200"/>
      <c r="AG68" s="200" t="s">
        <v>121</v>
      </c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</row>
    <row r="69" spans="1:60" ht="12.75">
      <c r="A69" s="201"/>
      <c r="B69" s="202"/>
      <c r="C69" s="203" t="s">
        <v>208</v>
      </c>
      <c r="D69" s="204"/>
      <c r="E69" s="205">
        <v>10.706</v>
      </c>
      <c r="F69" s="198"/>
      <c r="G69" s="198"/>
      <c r="H69" s="198"/>
      <c r="I69" s="198"/>
      <c r="J69" s="198"/>
      <c r="K69" s="198"/>
      <c r="L69" s="198"/>
      <c r="M69" s="198"/>
      <c r="N69" s="199"/>
      <c r="O69" s="199"/>
      <c r="P69" s="199"/>
      <c r="Q69" s="199"/>
      <c r="R69" s="198"/>
      <c r="S69" s="198"/>
      <c r="T69" s="198"/>
      <c r="U69" s="198"/>
      <c r="V69" s="198"/>
      <c r="W69" s="198"/>
      <c r="X69" s="198"/>
      <c r="Y69" s="200"/>
      <c r="Z69" s="200"/>
      <c r="AA69" s="200"/>
      <c r="AB69" s="200"/>
      <c r="AC69" s="200"/>
      <c r="AD69" s="200"/>
      <c r="AE69" s="200"/>
      <c r="AF69" s="200"/>
      <c r="AG69" s="200" t="s">
        <v>123</v>
      </c>
      <c r="AH69" s="200">
        <v>0</v>
      </c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</row>
    <row r="70" spans="1:60" ht="12.75">
      <c r="A70" s="201"/>
      <c r="B70" s="202"/>
      <c r="C70" s="203" t="s">
        <v>209</v>
      </c>
      <c r="D70" s="204"/>
      <c r="E70" s="205">
        <v>2</v>
      </c>
      <c r="F70" s="198"/>
      <c r="G70" s="198"/>
      <c r="H70" s="198"/>
      <c r="I70" s="198"/>
      <c r="J70" s="198"/>
      <c r="K70" s="198"/>
      <c r="L70" s="198"/>
      <c r="M70" s="198"/>
      <c r="N70" s="199"/>
      <c r="O70" s="199"/>
      <c r="P70" s="199"/>
      <c r="Q70" s="199"/>
      <c r="R70" s="198"/>
      <c r="S70" s="198"/>
      <c r="T70" s="198"/>
      <c r="U70" s="198"/>
      <c r="V70" s="198"/>
      <c r="W70" s="198"/>
      <c r="X70" s="198"/>
      <c r="Y70" s="200"/>
      <c r="Z70" s="200"/>
      <c r="AA70" s="200"/>
      <c r="AB70" s="200"/>
      <c r="AC70" s="200"/>
      <c r="AD70" s="200"/>
      <c r="AE70" s="200"/>
      <c r="AF70" s="200"/>
      <c r="AG70" s="200" t="s">
        <v>123</v>
      </c>
      <c r="AH70" s="200">
        <v>0</v>
      </c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</row>
    <row r="71" spans="1:60" ht="12.75">
      <c r="A71" s="201"/>
      <c r="B71" s="202"/>
      <c r="C71" s="203" t="s">
        <v>210</v>
      </c>
      <c r="D71" s="204"/>
      <c r="E71" s="205">
        <v>2</v>
      </c>
      <c r="F71" s="198"/>
      <c r="G71" s="198"/>
      <c r="H71" s="198"/>
      <c r="I71" s="198"/>
      <c r="J71" s="198"/>
      <c r="K71" s="198"/>
      <c r="L71" s="198"/>
      <c r="M71" s="198"/>
      <c r="N71" s="199"/>
      <c r="O71" s="199"/>
      <c r="P71" s="199"/>
      <c r="Q71" s="199"/>
      <c r="R71" s="198"/>
      <c r="S71" s="198"/>
      <c r="T71" s="198"/>
      <c r="U71" s="198"/>
      <c r="V71" s="198"/>
      <c r="W71" s="198"/>
      <c r="X71" s="198"/>
      <c r="Y71" s="200"/>
      <c r="Z71" s="200"/>
      <c r="AA71" s="200"/>
      <c r="AB71" s="200"/>
      <c r="AC71" s="200"/>
      <c r="AD71" s="200"/>
      <c r="AE71" s="200"/>
      <c r="AF71" s="200"/>
      <c r="AG71" s="200" t="s">
        <v>123</v>
      </c>
      <c r="AH71" s="200">
        <v>0</v>
      </c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</row>
    <row r="72" spans="1:33" ht="12.75">
      <c r="A72" s="182" t="s">
        <v>114</v>
      </c>
      <c r="B72" s="183" t="s">
        <v>78</v>
      </c>
      <c r="C72" s="184" t="s">
        <v>79</v>
      </c>
      <c r="D72" s="185"/>
      <c r="E72" s="186"/>
      <c r="F72" s="187"/>
      <c r="G72" s="188"/>
      <c r="H72" s="189"/>
      <c r="I72" s="189">
        <v>0</v>
      </c>
      <c r="J72" s="189"/>
      <c r="K72" s="189">
        <v>3048</v>
      </c>
      <c r="L72" s="189"/>
      <c r="M72" s="189"/>
      <c r="N72" s="190"/>
      <c r="O72" s="190"/>
      <c r="P72" s="190"/>
      <c r="Q72" s="190"/>
      <c r="R72" s="189"/>
      <c r="S72" s="189"/>
      <c r="T72" s="189"/>
      <c r="U72" s="189"/>
      <c r="V72" s="189"/>
      <c r="W72" s="189"/>
      <c r="X72" s="189"/>
      <c r="AG72" s="1" t="s">
        <v>115</v>
      </c>
    </row>
    <row r="73" spans="1:60" ht="12.75">
      <c r="A73" s="206">
        <v>33</v>
      </c>
      <c r="B73" s="207" t="s">
        <v>211</v>
      </c>
      <c r="C73" s="208" t="s">
        <v>212</v>
      </c>
      <c r="D73" s="209" t="s">
        <v>151</v>
      </c>
      <c r="E73" s="210">
        <v>8</v>
      </c>
      <c r="F73" s="211"/>
      <c r="G73" s="212"/>
      <c r="H73" s="198">
        <v>0</v>
      </c>
      <c r="I73" s="198">
        <v>0</v>
      </c>
      <c r="J73" s="198">
        <v>238</v>
      </c>
      <c r="K73" s="198">
        <v>1904</v>
      </c>
      <c r="L73" s="198">
        <v>21</v>
      </c>
      <c r="M73" s="198">
        <v>2303.84</v>
      </c>
      <c r="N73" s="199">
        <v>0</v>
      </c>
      <c r="O73" s="199">
        <v>0</v>
      </c>
      <c r="P73" s="199">
        <v>0</v>
      </c>
      <c r="Q73" s="199">
        <v>0</v>
      </c>
      <c r="R73" s="198"/>
      <c r="S73" s="198" t="s">
        <v>119</v>
      </c>
      <c r="T73" s="198" t="s">
        <v>119</v>
      </c>
      <c r="U73" s="198">
        <v>0.45</v>
      </c>
      <c r="V73" s="198">
        <v>3.6</v>
      </c>
      <c r="W73" s="198"/>
      <c r="X73" s="198" t="s">
        <v>120</v>
      </c>
      <c r="Y73" s="200"/>
      <c r="Z73" s="200"/>
      <c r="AA73" s="200"/>
      <c r="AB73" s="200"/>
      <c r="AC73" s="200"/>
      <c r="AD73" s="200"/>
      <c r="AE73" s="200"/>
      <c r="AF73" s="200"/>
      <c r="AG73" s="200" t="s">
        <v>121</v>
      </c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</row>
    <row r="74" spans="1:60" ht="12.75">
      <c r="A74" s="206">
        <v>34</v>
      </c>
      <c r="B74" s="207" t="s">
        <v>213</v>
      </c>
      <c r="C74" s="208" t="s">
        <v>214</v>
      </c>
      <c r="D74" s="209" t="s">
        <v>151</v>
      </c>
      <c r="E74" s="210">
        <v>8</v>
      </c>
      <c r="F74" s="211"/>
      <c r="G74" s="212"/>
      <c r="H74" s="198">
        <v>0</v>
      </c>
      <c r="I74" s="198">
        <v>0</v>
      </c>
      <c r="J74" s="198">
        <v>143</v>
      </c>
      <c r="K74" s="198">
        <v>1144</v>
      </c>
      <c r="L74" s="198">
        <v>21</v>
      </c>
      <c r="M74" s="198">
        <v>1384.24</v>
      </c>
      <c r="N74" s="199">
        <v>0</v>
      </c>
      <c r="O74" s="199">
        <v>0</v>
      </c>
      <c r="P74" s="199">
        <v>0</v>
      </c>
      <c r="Q74" s="199">
        <v>0</v>
      </c>
      <c r="R74" s="198"/>
      <c r="S74" s="198" t="s">
        <v>119</v>
      </c>
      <c r="T74" s="198" t="s">
        <v>119</v>
      </c>
      <c r="U74" s="198">
        <v>0.27</v>
      </c>
      <c r="V74" s="198">
        <v>2.16</v>
      </c>
      <c r="W74" s="198"/>
      <c r="X74" s="198" t="s">
        <v>120</v>
      </c>
      <c r="Y74" s="200"/>
      <c r="Z74" s="200"/>
      <c r="AA74" s="200"/>
      <c r="AB74" s="200"/>
      <c r="AC74" s="200"/>
      <c r="AD74" s="200"/>
      <c r="AE74" s="200"/>
      <c r="AF74" s="200"/>
      <c r="AG74" s="200" t="s">
        <v>121</v>
      </c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</row>
    <row r="75" spans="1:33" ht="12.75">
      <c r="A75" s="182" t="s">
        <v>114</v>
      </c>
      <c r="B75" s="183" t="s">
        <v>80</v>
      </c>
      <c r="C75" s="184" t="s">
        <v>81</v>
      </c>
      <c r="D75" s="185"/>
      <c r="E75" s="186"/>
      <c r="F75" s="187"/>
      <c r="G75" s="188"/>
      <c r="H75" s="189"/>
      <c r="I75" s="189">
        <v>0</v>
      </c>
      <c r="J75" s="189"/>
      <c r="K75" s="189">
        <v>8481.52</v>
      </c>
      <c r="L75" s="189"/>
      <c r="M75" s="189"/>
      <c r="N75" s="190"/>
      <c r="O75" s="190"/>
      <c r="P75" s="190"/>
      <c r="Q75" s="190"/>
      <c r="R75" s="189"/>
      <c r="S75" s="189"/>
      <c r="T75" s="189"/>
      <c r="U75" s="189"/>
      <c r="V75" s="189"/>
      <c r="W75" s="189"/>
      <c r="X75" s="189"/>
      <c r="AG75" s="1" t="s">
        <v>115</v>
      </c>
    </row>
    <row r="76" spans="1:60" ht="12.75">
      <c r="A76" s="206">
        <v>35</v>
      </c>
      <c r="B76" s="207" t="s">
        <v>215</v>
      </c>
      <c r="C76" s="208" t="s">
        <v>216</v>
      </c>
      <c r="D76" s="209" t="s">
        <v>161</v>
      </c>
      <c r="E76" s="210">
        <v>2.83568</v>
      </c>
      <c r="F76" s="211"/>
      <c r="G76" s="212"/>
      <c r="H76" s="198">
        <v>0</v>
      </c>
      <c r="I76" s="198">
        <v>0</v>
      </c>
      <c r="J76" s="198">
        <v>256.5</v>
      </c>
      <c r="K76" s="198">
        <v>727.35192</v>
      </c>
      <c r="L76" s="198">
        <v>21</v>
      </c>
      <c r="M76" s="198">
        <v>880.0935000000001</v>
      </c>
      <c r="N76" s="199">
        <v>0</v>
      </c>
      <c r="O76" s="199">
        <v>0</v>
      </c>
      <c r="P76" s="199">
        <v>0</v>
      </c>
      <c r="Q76" s="199">
        <v>0</v>
      </c>
      <c r="R76" s="198"/>
      <c r="S76" s="198" t="s">
        <v>119</v>
      </c>
      <c r="T76" s="198" t="s">
        <v>119</v>
      </c>
      <c r="U76" s="198">
        <v>0.49</v>
      </c>
      <c r="V76" s="198">
        <v>1.3894832</v>
      </c>
      <c r="W76" s="198"/>
      <c r="X76" s="198" t="s">
        <v>217</v>
      </c>
      <c r="Y76" s="200"/>
      <c r="Z76" s="200"/>
      <c r="AA76" s="200"/>
      <c r="AB76" s="200"/>
      <c r="AC76" s="200"/>
      <c r="AD76" s="200"/>
      <c r="AE76" s="200"/>
      <c r="AF76" s="200"/>
      <c r="AG76" s="200" t="s">
        <v>218</v>
      </c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</row>
    <row r="77" spans="1:60" ht="12.75">
      <c r="A77" s="206">
        <v>36</v>
      </c>
      <c r="B77" s="207" t="s">
        <v>219</v>
      </c>
      <c r="C77" s="208" t="s">
        <v>220</v>
      </c>
      <c r="D77" s="209" t="s">
        <v>161</v>
      </c>
      <c r="E77" s="210">
        <v>28.35676</v>
      </c>
      <c r="F77" s="211"/>
      <c r="G77" s="212"/>
      <c r="H77" s="198">
        <v>0</v>
      </c>
      <c r="I77" s="198">
        <v>0</v>
      </c>
      <c r="J77" s="198">
        <v>24.6</v>
      </c>
      <c r="K77" s="198">
        <v>697.5762960000001</v>
      </c>
      <c r="L77" s="198">
        <v>21</v>
      </c>
      <c r="M77" s="198">
        <v>844.0718</v>
      </c>
      <c r="N77" s="199">
        <v>0</v>
      </c>
      <c r="O77" s="199">
        <v>0</v>
      </c>
      <c r="P77" s="199">
        <v>0</v>
      </c>
      <c r="Q77" s="199">
        <v>0</v>
      </c>
      <c r="R77" s="198"/>
      <c r="S77" s="198" t="s">
        <v>119</v>
      </c>
      <c r="T77" s="198" t="s">
        <v>119</v>
      </c>
      <c r="U77" s="198">
        <v>0</v>
      </c>
      <c r="V77" s="198">
        <v>0</v>
      </c>
      <c r="W77" s="198"/>
      <c r="X77" s="198" t="s">
        <v>217</v>
      </c>
      <c r="Y77" s="200"/>
      <c r="Z77" s="200"/>
      <c r="AA77" s="200"/>
      <c r="AB77" s="200"/>
      <c r="AC77" s="200"/>
      <c r="AD77" s="200"/>
      <c r="AE77" s="200"/>
      <c r="AF77" s="200"/>
      <c r="AG77" s="200" t="s">
        <v>218</v>
      </c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</row>
    <row r="78" spans="1:60" ht="12.75">
      <c r="A78" s="206">
        <v>37</v>
      </c>
      <c r="B78" s="207" t="s">
        <v>221</v>
      </c>
      <c r="C78" s="208" t="s">
        <v>222</v>
      </c>
      <c r="D78" s="209" t="s">
        <v>161</v>
      </c>
      <c r="E78" s="210">
        <v>2.83568</v>
      </c>
      <c r="F78" s="211"/>
      <c r="G78" s="212"/>
      <c r="H78" s="198">
        <v>0</v>
      </c>
      <c r="I78" s="198">
        <v>0</v>
      </c>
      <c r="J78" s="198">
        <v>2175</v>
      </c>
      <c r="K78" s="198">
        <v>6167.604</v>
      </c>
      <c r="L78" s="198">
        <v>21</v>
      </c>
      <c r="M78" s="198">
        <v>7462.796</v>
      </c>
      <c r="N78" s="199">
        <v>0</v>
      </c>
      <c r="O78" s="199">
        <v>0</v>
      </c>
      <c r="P78" s="199">
        <v>0</v>
      </c>
      <c r="Q78" s="199">
        <v>0</v>
      </c>
      <c r="R78" s="198"/>
      <c r="S78" s="198" t="s">
        <v>119</v>
      </c>
      <c r="T78" s="198" t="s">
        <v>119</v>
      </c>
      <c r="U78" s="198">
        <v>0</v>
      </c>
      <c r="V78" s="198">
        <v>0</v>
      </c>
      <c r="W78" s="198"/>
      <c r="X78" s="198" t="s">
        <v>217</v>
      </c>
      <c r="Y78" s="200"/>
      <c r="Z78" s="200"/>
      <c r="AA78" s="200"/>
      <c r="AB78" s="200"/>
      <c r="AC78" s="200"/>
      <c r="AD78" s="200"/>
      <c r="AE78" s="200"/>
      <c r="AF78" s="200"/>
      <c r="AG78" s="200" t="s">
        <v>218</v>
      </c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</row>
    <row r="79" spans="1:60" ht="12.75">
      <c r="A79" s="206">
        <v>38</v>
      </c>
      <c r="B79" s="207" t="s">
        <v>223</v>
      </c>
      <c r="C79" s="208" t="s">
        <v>224</v>
      </c>
      <c r="D79" s="209" t="s">
        <v>161</v>
      </c>
      <c r="E79" s="210">
        <v>2.83568</v>
      </c>
      <c r="F79" s="211"/>
      <c r="G79" s="212"/>
      <c r="H79" s="198">
        <v>0</v>
      </c>
      <c r="I79" s="198">
        <v>0</v>
      </c>
      <c r="J79" s="198">
        <v>313.5</v>
      </c>
      <c r="K79" s="198">
        <v>888.98568</v>
      </c>
      <c r="L79" s="198">
        <v>21</v>
      </c>
      <c r="M79" s="198">
        <v>1075.6779</v>
      </c>
      <c r="N79" s="199">
        <v>0</v>
      </c>
      <c r="O79" s="199">
        <v>0</v>
      </c>
      <c r="P79" s="199">
        <v>0</v>
      </c>
      <c r="Q79" s="199">
        <v>0</v>
      </c>
      <c r="R79" s="198"/>
      <c r="S79" s="198" t="s">
        <v>119</v>
      </c>
      <c r="T79" s="198" t="s">
        <v>119</v>
      </c>
      <c r="U79" s="198">
        <v>0.752</v>
      </c>
      <c r="V79" s="198">
        <v>2.13243136</v>
      </c>
      <c r="W79" s="198"/>
      <c r="X79" s="198" t="s">
        <v>217</v>
      </c>
      <c r="Y79" s="200"/>
      <c r="Z79" s="200"/>
      <c r="AA79" s="200"/>
      <c r="AB79" s="200"/>
      <c r="AC79" s="200"/>
      <c r="AD79" s="200"/>
      <c r="AE79" s="200"/>
      <c r="AF79" s="200"/>
      <c r="AG79" s="200" t="s">
        <v>218</v>
      </c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</row>
    <row r="80" spans="1:33" ht="12.75">
      <c r="A80" s="182" t="s">
        <v>114</v>
      </c>
      <c r="B80" s="183" t="s">
        <v>18</v>
      </c>
      <c r="C80" s="184" t="s">
        <v>19</v>
      </c>
      <c r="D80" s="185"/>
      <c r="E80" s="186"/>
      <c r="F80" s="187"/>
      <c r="G80" s="188"/>
      <c r="H80" s="189"/>
      <c r="I80" s="189">
        <v>0</v>
      </c>
      <c r="J80" s="189"/>
      <c r="K80" s="189">
        <v>11104.98</v>
      </c>
      <c r="L80" s="189"/>
      <c r="M80" s="189"/>
      <c r="N80" s="190"/>
      <c r="O80" s="190"/>
      <c r="P80" s="190"/>
      <c r="Q80" s="190"/>
      <c r="R80" s="189"/>
      <c r="S80" s="189"/>
      <c r="T80" s="189"/>
      <c r="U80" s="189"/>
      <c r="V80" s="189"/>
      <c r="W80" s="189"/>
      <c r="X80" s="189"/>
      <c r="AG80" s="1" t="s">
        <v>115</v>
      </c>
    </row>
    <row r="81" spans="1:60" ht="12.75">
      <c r="A81" s="206">
        <v>39</v>
      </c>
      <c r="B81" s="207" t="s">
        <v>225</v>
      </c>
      <c r="C81" s="208" t="s">
        <v>226</v>
      </c>
      <c r="D81" s="209" t="s">
        <v>227</v>
      </c>
      <c r="E81" s="210">
        <v>1</v>
      </c>
      <c r="F81" s="211"/>
      <c r="G81" s="212"/>
      <c r="H81" s="198">
        <v>0</v>
      </c>
      <c r="I81" s="198">
        <v>0</v>
      </c>
      <c r="J81" s="198">
        <v>7838.81</v>
      </c>
      <c r="K81" s="198">
        <v>7838.81</v>
      </c>
      <c r="L81" s="198">
        <v>21</v>
      </c>
      <c r="M81" s="198">
        <v>9484.9601</v>
      </c>
      <c r="N81" s="199">
        <v>0</v>
      </c>
      <c r="O81" s="199">
        <v>0</v>
      </c>
      <c r="P81" s="199">
        <v>0</v>
      </c>
      <c r="Q81" s="199">
        <v>0</v>
      </c>
      <c r="R81" s="198"/>
      <c r="S81" s="198" t="s">
        <v>119</v>
      </c>
      <c r="T81" s="198" t="s">
        <v>228</v>
      </c>
      <c r="U81" s="198">
        <v>0</v>
      </c>
      <c r="V81" s="198">
        <v>0</v>
      </c>
      <c r="W81" s="198"/>
      <c r="X81" s="198" t="s">
        <v>229</v>
      </c>
      <c r="Y81" s="200"/>
      <c r="Z81" s="200"/>
      <c r="AA81" s="200"/>
      <c r="AB81" s="200"/>
      <c r="AC81" s="200"/>
      <c r="AD81" s="200"/>
      <c r="AE81" s="200"/>
      <c r="AF81" s="200"/>
      <c r="AG81" s="200" t="s">
        <v>230</v>
      </c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</row>
    <row r="82" spans="1:60" ht="12.75">
      <c r="A82" s="191">
        <v>40</v>
      </c>
      <c r="B82" s="192" t="s">
        <v>231</v>
      </c>
      <c r="C82" s="193" t="s">
        <v>232</v>
      </c>
      <c r="D82" s="194" t="s">
        <v>227</v>
      </c>
      <c r="E82" s="195">
        <v>1</v>
      </c>
      <c r="F82" s="196"/>
      <c r="G82" s="197"/>
      <c r="H82" s="198">
        <v>0</v>
      </c>
      <c r="I82" s="198">
        <v>0</v>
      </c>
      <c r="J82" s="198">
        <v>3266.17</v>
      </c>
      <c r="K82" s="198">
        <v>3266.17</v>
      </c>
      <c r="L82" s="198">
        <v>21</v>
      </c>
      <c r="M82" s="198">
        <v>3952.0657</v>
      </c>
      <c r="N82" s="199">
        <v>0</v>
      </c>
      <c r="O82" s="199">
        <v>0</v>
      </c>
      <c r="P82" s="199">
        <v>0</v>
      </c>
      <c r="Q82" s="199">
        <v>0</v>
      </c>
      <c r="R82" s="198"/>
      <c r="S82" s="198" t="s">
        <v>119</v>
      </c>
      <c r="T82" s="198" t="s">
        <v>228</v>
      </c>
      <c r="U82" s="198">
        <v>0</v>
      </c>
      <c r="V82" s="198">
        <v>0</v>
      </c>
      <c r="W82" s="198"/>
      <c r="X82" s="198" t="s">
        <v>229</v>
      </c>
      <c r="Y82" s="200"/>
      <c r="Z82" s="200"/>
      <c r="AA82" s="200"/>
      <c r="AB82" s="200"/>
      <c r="AC82" s="200"/>
      <c r="AD82" s="200"/>
      <c r="AE82" s="200"/>
      <c r="AF82" s="200"/>
      <c r="AG82" s="200" t="s">
        <v>233</v>
      </c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</row>
    <row r="83" spans="1:33" ht="12.75">
      <c r="A83" s="160"/>
      <c r="B83" s="166"/>
      <c r="C83" s="213"/>
      <c r="D83" s="168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AE83" s="1">
        <v>15</v>
      </c>
      <c r="AF83" s="1">
        <v>21</v>
      </c>
      <c r="AG83" s="1" t="s">
        <v>101</v>
      </c>
    </row>
    <row r="84" spans="3:33" ht="12.75">
      <c r="C84" s="214"/>
      <c r="D84" s="108"/>
      <c r="AG84" s="1" t="s">
        <v>234</v>
      </c>
    </row>
    <row r="85" ht="12.75">
      <c r="D85" s="108"/>
    </row>
    <row r="86" ht="12.75">
      <c r="D86" s="108"/>
    </row>
    <row r="87" ht="12.75">
      <c r="D87" s="108"/>
    </row>
    <row r="88" ht="12.75">
      <c r="D88" s="108"/>
    </row>
    <row r="89" ht="12.75">
      <c r="D89" s="108"/>
    </row>
    <row r="90" ht="12.75">
      <c r="D90" s="108"/>
    </row>
    <row r="91" ht="12.75">
      <c r="D91" s="108"/>
    </row>
    <row r="92" ht="12.75">
      <c r="D92" s="108"/>
    </row>
    <row r="93" ht="12.75">
      <c r="D93" s="108"/>
    </row>
    <row r="94" ht="12.75">
      <c r="D94" s="108"/>
    </row>
    <row r="95" ht="12.75">
      <c r="D95" s="108"/>
    </row>
    <row r="96" ht="12.75">
      <c r="D96" s="108"/>
    </row>
    <row r="97" ht="12.75">
      <c r="D97" s="108"/>
    </row>
    <row r="98" ht="12.75">
      <c r="D98" s="108"/>
    </row>
    <row r="99" ht="12.75">
      <c r="D99" s="108"/>
    </row>
    <row r="100" ht="12.75">
      <c r="D100" s="108"/>
    </row>
    <row r="101" ht="12.75">
      <c r="D101" s="108"/>
    </row>
    <row r="102" ht="12.75">
      <c r="D102" s="108"/>
    </row>
    <row r="103" ht="12.75">
      <c r="D103" s="108"/>
    </row>
    <row r="104" ht="12.75">
      <c r="D104" s="108"/>
    </row>
    <row r="105" ht="12.75">
      <c r="D105" s="108"/>
    </row>
    <row r="106" ht="12.75">
      <c r="D106" s="108"/>
    </row>
    <row r="107" ht="12.75">
      <c r="D107" s="108"/>
    </row>
    <row r="108" ht="12.75">
      <c r="D108" s="108"/>
    </row>
    <row r="109" ht="12.75">
      <c r="D109" s="108"/>
    </row>
    <row r="110" ht="12.75">
      <c r="D110" s="108"/>
    </row>
    <row r="111" ht="12.75">
      <c r="D111" s="108"/>
    </row>
    <row r="112" ht="12.75">
      <c r="D112" s="108"/>
    </row>
    <row r="113" ht="12.75">
      <c r="D113" s="108"/>
    </row>
    <row r="114" ht="12.75">
      <c r="D114" s="108"/>
    </row>
    <row r="115" ht="12.75">
      <c r="D115" s="108"/>
    </row>
    <row r="116" ht="12.75">
      <c r="D116" s="108"/>
    </row>
    <row r="117" ht="12.75">
      <c r="D117" s="108"/>
    </row>
    <row r="118" ht="12.75">
      <c r="D118" s="108"/>
    </row>
    <row r="119" ht="12.75">
      <c r="D119" s="108"/>
    </row>
    <row r="120" ht="12.75">
      <c r="D120" s="108"/>
    </row>
    <row r="121" ht="12.75">
      <c r="D121" s="108"/>
    </row>
    <row r="122" ht="12.75">
      <c r="D122" s="108"/>
    </row>
    <row r="123" ht="12.75">
      <c r="D123" s="108"/>
    </row>
    <row r="124" ht="12.75">
      <c r="D124" s="108"/>
    </row>
    <row r="125" ht="12.75">
      <c r="D125" s="108"/>
    </row>
    <row r="126" ht="12.75">
      <c r="D126" s="108"/>
    </row>
    <row r="127" ht="12.75">
      <c r="D127" s="108"/>
    </row>
    <row r="128" ht="12.75">
      <c r="D128" s="108"/>
    </row>
    <row r="129" ht="12.75">
      <c r="D129" s="108"/>
    </row>
    <row r="130" ht="12.75">
      <c r="D130" s="108"/>
    </row>
    <row r="131" ht="12.75">
      <c r="D131" s="108"/>
    </row>
    <row r="132" ht="12.75">
      <c r="D132" s="108"/>
    </row>
    <row r="133" ht="12.75">
      <c r="D133" s="108"/>
    </row>
    <row r="134" ht="12.75">
      <c r="D134" s="108"/>
    </row>
    <row r="135" ht="12.75">
      <c r="D135" s="108"/>
    </row>
    <row r="136" ht="12.75">
      <c r="D136" s="108"/>
    </row>
    <row r="137" ht="12.75">
      <c r="D137" s="108"/>
    </row>
    <row r="138" ht="12.75">
      <c r="D138" s="108"/>
    </row>
    <row r="139" ht="12.75">
      <c r="D139" s="108"/>
    </row>
    <row r="140" ht="12.75">
      <c r="D140" s="108"/>
    </row>
    <row r="141" ht="12.75">
      <c r="D141" s="108"/>
    </row>
    <row r="142" ht="12.75">
      <c r="D142" s="108"/>
    </row>
    <row r="143" ht="12.75">
      <c r="D143" s="108"/>
    </row>
    <row r="144" ht="12.75">
      <c r="D144" s="108"/>
    </row>
    <row r="145" ht="12.75">
      <c r="D145" s="108"/>
    </row>
    <row r="146" ht="12.75">
      <c r="D146" s="108"/>
    </row>
    <row r="147" ht="12.75">
      <c r="D147" s="108"/>
    </row>
    <row r="148" ht="12.75">
      <c r="D148" s="108"/>
    </row>
    <row r="149" ht="12.75">
      <c r="D149" s="108"/>
    </row>
    <row r="150" ht="12.75">
      <c r="D150" s="108"/>
    </row>
    <row r="151" ht="12.75">
      <c r="D151" s="108"/>
    </row>
    <row r="152" ht="12.75">
      <c r="D152" s="108"/>
    </row>
    <row r="153" ht="12.75">
      <c r="D153" s="108"/>
    </row>
    <row r="154" ht="12.75">
      <c r="D154" s="108"/>
    </row>
    <row r="155" ht="12.75">
      <c r="D155" s="108"/>
    </row>
    <row r="156" ht="12.75">
      <c r="D156" s="108"/>
    </row>
    <row r="157" ht="12.75">
      <c r="D157" s="108"/>
    </row>
    <row r="158" ht="12.75">
      <c r="D158" s="108"/>
    </row>
    <row r="159" ht="12.75">
      <c r="D159" s="108"/>
    </row>
    <row r="160" ht="12.75">
      <c r="D160" s="108"/>
    </row>
    <row r="161" ht="12.75">
      <c r="D161" s="108"/>
    </row>
    <row r="162" ht="12.75">
      <c r="D162" s="108"/>
    </row>
    <row r="163" ht="12.75">
      <c r="D163" s="108"/>
    </row>
    <row r="164" ht="12.75">
      <c r="D164" s="108"/>
    </row>
    <row r="165" ht="12.75">
      <c r="D165" s="108"/>
    </row>
    <row r="166" ht="12.75">
      <c r="D166" s="108"/>
    </row>
    <row r="167" ht="12.75">
      <c r="D167" s="108"/>
    </row>
    <row r="168" ht="12.75">
      <c r="D168" s="108"/>
    </row>
    <row r="169" ht="12.75">
      <c r="D169" s="108"/>
    </row>
    <row r="170" ht="12.75">
      <c r="D170" s="108"/>
    </row>
    <row r="171" ht="12.75">
      <c r="D171" s="108"/>
    </row>
    <row r="172" ht="12.75">
      <c r="D172" s="108"/>
    </row>
    <row r="173" ht="12.75">
      <c r="D173" s="108"/>
    </row>
    <row r="174" ht="12.75">
      <c r="D174" s="108"/>
    </row>
    <row r="175" ht="12.75">
      <c r="D175" s="108"/>
    </row>
    <row r="176" ht="12.75">
      <c r="D176" s="108"/>
    </row>
    <row r="177" ht="12.75">
      <c r="D177" s="108"/>
    </row>
    <row r="178" ht="12.75">
      <c r="D178" s="108"/>
    </row>
    <row r="179" ht="12.75">
      <c r="D179" s="108"/>
    </row>
    <row r="180" ht="12.75">
      <c r="D180" s="108"/>
    </row>
    <row r="181" ht="12.75">
      <c r="D181" s="108"/>
    </row>
    <row r="182" ht="12.75">
      <c r="D182" s="108"/>
    </row>
    <row r="183" ht="12.75">
      <c r="D183" s="108"/>
    </row>
    <row r="184" ht="12.75">
      <c r="D184" s="108"/>
    </row>
    <row r="185" ht="12.75">
      <c r="D185" s="108"/>
    </row>
    <row r="186" ht="12.75">
      <c r="D186" s="108"/>
    </row>
    <row r="187" ht="12.75">
      <c r="D187" s="108"/>
    </row>
    <row r="188" ht="12.75">
      <c r="D188" s="108"/>
    </row>
    <row r="189" ht="12.75">
      <c r="D189" s="108"/>
    </row>
    <row r="190" ht="12.75">
      <c r="D190" s="108"/>
    </row>
    <row r="191" ht="12.75">
      <c r="D191" s="108"/>
    </row>
    <row r="192" ht="12.75">
      <c r="D192" s="108"/>
    </row>
    <row r="193" ht="12.75">
      <c r="D193" s="108"/>
    </row>
    <row r="194" ht="12.75">
      <c r="D194" s="108"/>
    </row>
    <row r="195" ht="12.75">
      <c r="D195" s="108"/>
    </row>
    <row r="196" ht="12.75">
      <c r="D196" s="108"/>
    </row>
    <row r="197" ht="12.75">
      <c r="D197" s="108"/>
    </row>
    <row r="198" ht="12.75">
      <c r="D198" s="108"/>
    </row>
    <row r="199" ht="12.75">
      <c r="D199" s="108"/>
    </row>
    <row r="200" ht="12.75">
      <c r="D200" s="108"/>
    </row>
    <row r="201" ht="12.75">
      <c r="D201" s="108"/>
    </row>
    <row r="202" ht="12.75">
      <c r="D202" s="108"/>
    </row>
    <row r="203" ht="12.75">
      <c r="D203" s="108"/>
    </row>
    <row r="204" ht="12.75">
      <c r="D204" s="108"/>
    </row>
    <row r="205" ht="12.75">
      <c r="D205" s="108"/>
    </row>
    <row r="206" ht="12.75">
      <c r="D206" s="108"/>
    </row>
    <row r="207" ht="12.75">
      <c r="D207" s="108"/>
    </row>
    <row r="208" ht="12.75">
      <c r="D208" s="108"/>
    </row>
    <row r="209" ht="12.75">
      <c r="D209" s="108"/>
    </row>
    <row r="210" ht="12.75">
      <c r="D210" s="108"/>
    </row>
    <row r="211" ht="12.75">
      <c r="D211" s="108"/>
    </row>
    <row r="212" ht="12.75">
      <c r="D212" s="108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38"/>
  <sheetViews>
    <sheetView showGridLines="0" workbookViewId="0" topLeftCell="A1">
      <pane ySplit="7" topLeftCell="A8" activePane="bottomLeft" state="frozen"/>
      <selection pane="topLeft" activeCell="A1" sqref="A1"/>
      <selection pane="bottomLeft" activeCell="AD13" sqref="AD13"/>
    </sheetView>
  </sheetViews>
  <sheetFormatPr defaultColWidth="9.140625" defaultRowHeight="12.75"/>
  <cols>
    <col min="1" max="1" width="3.421875" style="1" customWidth="1"/>
    <col min="2" max="2" width="12.7109375" style="169" customWidth="1"/>
    <col min="3" max="3" width="38.421875" style="169" customWidth="1"/>
    <col min="4" max="4" width="4.8515625" style="1" customWidth="1"/>
    <col min="5" max="5" width="10.7109375" style="1" customWidth="1"/>
    <col min="6" max="6" width="9.8515625" style="1" customWidth="1"/>
    <col min="7" max="7" width="12.8515625" style="1" customWidth="1"/>
    <col min="8" max="24" width="0" style="1" hidden="1" customWidth="1"/>
    <col min="25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170" t="s">
        <v>83</v>
      </c>
      <c r="B1" s="170"/>
      <c r="C1" s="170"/>
      <c r="D1" s="170"/>
      <c r="E1" s="170"/>
      <c r="F1" s="170"/>
      <c r="G1" s="170"/>
      <c r="AG1" s="1" t="s">
        <v>87</v>
      </c>
    </row>
    <row r="2" spans="1:33" ht="24.75" customHeight="1">
      <c r="A2" s="163" t="s">
        <v>84</v>
      </c>
      <c r="B2" s="164" t="s">
        <v>5</v>
      </c>
      <c r="C2" s="171" t="s">
        <v>6</v>
      </c>
      <c r="D2" s="171"/>
      <c r="E2" s="171"/>
      <c r="F2" s="171"/>
      <c r="G2" s="171"/>
      <c r="AG2" s="1" t="s">
        <v>88</v>
      </c>
    </row>
    <row r="3" spans="1:33" ht="24.75" customHeight="1">
      <c r="A3" s="163" t="s">
        <v>85</v>
      </c>
      <c r="B3" s="164" t="s">
        <v>43</v>
      </c>
      <c r="C3" s="171" t="s">
        <v>44</v>
      </c>
      <c r="D3" s="171"/>
      <c r="E3" s="171"/>
      <c r="F3" s="171"/>
      <c r="G3" s="171"/>
      <c r="AC3" s="169" t="s">
        <v>88</v>
      </c>
      <c r="AG3" s="1" t="s">
        <v>89</v>
      </c>
    </row>
    <row r="4" spans="1:33" ht="24.75" customHeight="1">
      <c r="A4" s="172" t="s">
        <v>86</v>
      </c>
      <c r="B4" s="173" t="s">
        <v>47</v>
      </c>
      <c r="C4" s="174" t="s">
        <v>48</v>
      </c>
      <c r="D4" s="174"/>
      <c r="E4" s="174"/>
      <c r="F4" s="174"/>
      <c r="G4" s="174"/>
      <c r="AG4" s="1" t="s">
        <v>90</v>
      </c>
    </row>
    <row r="5" ht="12.75">
      <c r="D5" s="108"/>
    </row>
    <row r="6" spans="1:24" ht="318.75">
      <c r="A6" s="175" t="s">
        <v>91</v>
      </c>
      <c r="B6" s="176" t="s">
        <v>92</v>
      </c>
      <c r="C6" s="176" t="s">
        <v>93</v>
      </c>
      <c r="D6" s="177" t="s">
        <v>94</v>
      </c>
      <c r="E6" s="175" t="s">
        <v>95</v>
      </c>
      <c r="F6" s="178" t="s">
        <v>96</v>
      </c>
      <c r="G6" s="175" t="s">
        <v>14</v>
      </c>
      <c r="H6" s="179" t="s">
        <v>97</v>
      </c>
      <c r="I6" s="179" t="s">
        <v>98</v>
      </c>
      <c r="J6" s="179" t="s">
        <v>99</v>
      </c>
      <c r="K6" s="179" t="s">
        <v>100</v>
      </c>
      <c r="L6" s="179" t="s">
        <v>101</v>
      </c>
      <c r="M6" s="179" t="s">
        <v>102</v>
      </c>
      <c r="N6" s="179" t="s">
        <v>103</v>
      </c>
      <c r="O6" s="179" t="s">
        <v>104</v>
      </c>
      <c r="P6" s="179" t="s">
        <v>105</v>
      </c>
      <c r="Q6" s="179" t="s">
        <v>106</v>
      </c>
      <c r="R6" s="179" t="s">
        <v>107</v>
      </c>
      <c r="S6" s="179" t="s">
        <v>108</v>
      </c>
      <c r="T6" s="179" t="s">
        <v>109</v>
      </c>
      <c r="U6" s="179" t="s">
        <v>110</v>
      </c>
      <c r="V6" s="179" t="s">
        <v>111</v>
      </c>
      <c r="W6" s="179" t="s">
        <v>112</v>
      </c>
      <c r="X6" s="179" t="s">
        <v>113</v>
      </c>
    </row>
    <row r="7" spans="1:24" ht="12.75" hidden="1">
      <c r="A7" s="160"/>
      <c r="B7" s="166"/>
      <c r="C7" s="166"/>
      <c r="D7" s="168"/>
      <c r="E7" s="180"/>
      <c r="F7" s="181"/>
      <c r="G7" s="181"/>
      <c r="H7" s="181"/>
      <c r="I7" s="181"/>
      <c r="J7" s="181"/>
      <c r="K7" s="181"/>
      <c r="L7" s="181"/>
      <c r="M7" s="181"/>
      <c r="N7" s="180"/>
      <c r="O7" s="180"/>
      <c r="P7" s="180"/>
      <c r="Q7" s="180"/>
      <c r="R7" s="181"/>
      <c r="S7" s="181"/>
      <c r="T7" s="181"/>
      <c r="U7" s="181"/>
      <c r="V7" s="181"/>
      <c r="W7" s="181"/>
      <c r="X7" s="181"/>
    </row>
    <row r="8" spans="1:33" ht="12.75">
      <c r="A8" s="182" t="s">
        <v>114</v>
      </c>
      <c r="B8" s="183" t="s">
        <v>54</v>
      </c>
      <c r="C8" s="184" t="s">
        <v>55</v>
      </c>
      <c r="D8" s="185"/>
      <c r="E8" s="186"/>
      <c r="F8" s="187"/>
      <c r="G8" s="188"/>
      <c r="H8" s="189"/>
      <c r="I8" s="189">
        <v>31027.12</v>
      </c>
      <c r="J8" s="189"/>
      <c r="K8" s="189">
        <v>29604.23</v>
      </c>
      <c r="L8" s="189"/>
      <c r="M8" s="189"/>
      <c r="N8" s="190"/>
      <c r="O8" s="190"/>
      <c r="P8" s="190"/>
      <c r="Q8" s="190"/>
      <c r="R8" s="189"/>
      <c r="S8" s="189"/>
      <c r="T8" s="189"/>
      <c r="U8" s="189"/>
      <c r="V8" s="189"/>
      <c r="W8" s="189"/>
      <c r="X8" s="189"/>
      <c r="AG8" s="1" t="s">
        <v>115</v>
      </c>
    </row>
    <row r="9" spans="1:60" ht="12.75">
      <c r="A9" s="206">
        <v>1</v>
      </c>
      <c r="B9" s="207" t="s">
        <v>235</v>
      </c>
      <c r="C9" s="208" t="s">
        <v>236</v>
      </c>
      <c r="D9" s="209" t="s">
        <v>151</v>
      </c>
      <c r="E9" s="210">
        <v>105</v>
      </c>
      <c r="F9" s="211"/>
      <c r="G9" s="212"/>
      <c r="H9" s="198">
        <v>5.68</v>
      </c>
      <c r="I9" s="198">
        <v>596.4</v>
      </c>
      <c r="J9" s="198">
        <v>49.32</v>
      </c>
      <c r="K9" s="198">
        <v>5178.6</v>
      </c>
      <c r="L9" s="198">
        <v>21</v>
      </c>
      <c r="M9" s="198">
        <v>6987.75</v>
      </c>
      <c r="N9" s="199">
        <v>1E-05</v>
      </c>
      <c r="O9" s="199">
        <v>0.0010500000000000004</v>
      </c>
      <c r="P9" s="199">
        <v>0</v>
      </c>
      <c r="Q9" s="199">
        <v>0</v>
      </c>
      <c r="R9" s="198"/>
      <c r="S9" s="198" t="s">
        <v>119</v>
      </c>
      <c r="T9" s="198" t="s">
        <v>119</v>
      </c>
      <c r="U9" s="198">
        <v>0.092</v>
      </c>
      <c r="V9" s="198">
        <v>9.66</v>
      </c>
      <c r="W9" s="198"/>
      <c r="X9" s="198" t="s">
        <v>120</v>
      </c>
      <c r="Y9" s="200"/>
      <c r="Z9" s="200"/>
      <c r="AA9" s="200"/>
      <c r="AB9" s="200"/>
      <c r="AC9" s="200"/>
      <c r="AD9" s="200"/>
      <c r="AE9" s="200"/>
      <c r="AF9" s="200"/>
      <c r="AG9" s="200" t="s">
        <v>121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>
      <c r="A10" s="206">
        <v>2</v>
      </c>
      <c r="B10" s="207" t="s">
        <v>149</v>
      </c>
      <c r="C10" s="208" t="s">
        <v>150</v>
      </c>
      <c r="D10" s="209" t="s">
        <v>151</v>
      </c>
      <c r="E10" s="210">
        <v>8</v>
      </c>
      <c r="F10" s="211"/>
      <c r="G10" s="212"/>
      <c r="H10" s="198">
        <v>3.77</v>
      </c>
      <c r="I10" s="198">
        <v>30.16</v>
      </c>
      <c r="J10" s="198">
        <v>216.23</v>
      </c>
      <c r="K10" s="198">
        <v>1729.84</v>
      </c>
      <c r="L10" s="198">
        <v>21</v>
      </c>
      <c r="M10" s="198">
        <v>2129.6</v>
      </c>
      <c r="N10" s="199">
        <v>0.00238</v>
      </c>
      <c r="O10" s="199">
        <v>0.019039999999999998</v>
      </c>
      <c r="P10" s="199">
        <v>0</v>
      </c>
      <c r="Q10" s="199">
        <v>0</v>
      </c>
      <c r="R10" s="198"/>
      <c r="S10" s="198" t="s">
        <v>119</v>
      </c>
      <c r="T10" s="198" t="s">
        <v>119</v>
      </c>
      <c r="U10" s="198">
        <v>0.29300000000000004</v>
      </c>
      <c r="V10" s="198">
        <v>2.344</v>
      </c>
      <c r="W10" s="198"/>
      <c r="X10" s="198" t="s">
        <v>120</v>
      </c>
      <c r="Y10" s="200"/>
      <c r="Z10" s="200"/>
      <c r="AA10" s="200"/>
      <c r="AB10" s="200"/>
      <c r="AC10" s="200"/>
      <c r="AD10" s="200"/>
      <c r="AE10" s="200"/>
      <c r="AF10" s="200"/>
      <c r="AG10" s="200" t="s">
        <v>121</v>
      </c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60" ht="12.75">
      <c r="A11" s="191">
        <v>3</v>
      </c>
      <c r="B11" s="192" t="s">
        <v>237</v>
      </c>
      <c r="C11" s="193" t="s">
        <v>238</v>
      </c>
      <c r="D11" s="194" t="s">
        <v>154</v>
      </c>
      <c r="E11" s="195">
        <v>3.414</v>
      </c>
      <c r="F11" s="196"/>
      <c r="G11" s="197"/>
      <c r="H11" s="198">
        <v>2966.71</v>
      </c>
      <c r="I11" s="198">
        <v>10128.34794</v>
      </c>
      <c r="J11" s="198">
        <v>1133.29</v>
      </c>
      <c r="K11" s="198">
        <v>3869.05206</v>
      </c>
      <c r="L11" s="198">
        <v>21</v>
      </c>
      <c r="M11" s="198">
        <v>16936.854</v>
      </c>
      <c r="N11" s="199">
        <v>2.525</v>
      </c>
      <c r="O11" s="199">
        <v>8.62035</v>
      </c>
      <c r="P11" s="199">
        <v>0</v>
      </c>
      <c r="Q11" s="199">
        <v>0</v>
      </c>
      <c r="R11" s="198"/>
      <c r="S11" s="198" t="s">
        <v>119</v>
      </c>
      <c r="T11" s="198" t="s">
        <v>119</v>
      </c>
      <c r="U11" s="198">
        <v>2.58</v>
      </c>
      <c r="V11" s="198">
        <v>8.80812</v>
      </c>
      <c r="W11" s="198"/>
      <c r="X11" s="198" t="s">
        <v>120</v>
      </c>
      <c r="Y11" s="200"/>
      <c r="Z11" s="200"/>
      <c r="AA11" s="200"/>
      <c r="AB11" s="200"/>
      <c r="AC11" s="200"/>
      <c r="AD11" s="200"/>
      <c r="AE11" s="200"/>
      <c r="AF11" s="200"/>
      <c r="AG11" s="200" t="s">
        <v>121</v>
      </c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</row>
    <row r="12" spans="1:60" ht="12.75">
      <c r="A12" s="201"/>
      <c r="B12" s="202"/>
      <c r="C12" s="203" t="s">
        <v>239</v>
      </c>
      <c r="D12" s="204"/>
      <c r="E12" s="205">
        <v>1.707</v>
      </c>
      <c r="F12" s="198"/>
      <c r="G12" s="198"/>
      <c r="H12" s="198"/>
      <c r="I12" s="198"/>
      <c r="J12" s="198"/>
      <c r="K12" s="198"/>
      <c r="L12" s="198"/>
      <c r="M12" s="198"/>
      <c r="N12" s="199"/>
      <c r="O12" s="199"/>
      <c r="P12" s="199"/>
      <c r="Q12" s="199"/>
      <c r="R12" s="198"/>
      <c r="S12" s="198"/>
      <c r="T12" s="198"/>
      <c r="U12" s="198"/>
      <c r="V12" s="198"/>
      <c r="W12" s="198"/>
      <c r="X12" s="198"/>
      <c r="Y12" s="200"/>
      <c r="Z12" s="200"/>
      <c r="AA12" s="200"/>
      <c r="AB12" s="200"/>
      <c r="AC12" s="200"/>
      <c r="AD12" s="200"/>
      <c r="AE12" s="200"/>
      <c r="AF12" s="200"/>
      <c r="AG12" s="200" t="s">
        <v>123</v>
      </c>
      <c r="AH12" s="200">
        <v>0</v>
      </c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</row>
    <row r="13" spans="1:60" ht="12.75">
      <c r="A13" s="201"/>
      <c r="B13" s="202"/>
      <c r="C13" s="203" t="s">
        <v>240</v>
      </c>
      <c r="D13" s="204"/>
      <c r="E13" s="205">
        <v>1.335</v>
      </c>
      <c r="F13" s="198"/>
      <c r="G13" s="198"/>
      <c r="H13" s="198"/>
      <c r="I13" s="198"/>
      <c r="J13" s="198"/>
      <c r="K13" s="198"/>
      <c r="L13" s="198"/>
      <c r="M13" s="198"/>
      <c r="N13" s="199"/>
      <c r="O13" s="199"/>
      <c r="P13" s="199"/>
      <c r="Q13" s="199"/>
      <c r="R13" s="198"/>
      <c r="S13" s="198"/>
      <c r="T13" s="198"/>
      <c r="U13" s="198"/>
      <c r="V13" s="198"/>
      <c r="W13" s="198"/>
      <c r="X13" s="198"/>
      <c r="Y13" s="200"/>
      <c r="Z13" s="200"/>
      <c r="AA13" s="200"/>
      <c r="AB13" s="200"/>
      <c r="AC13" s="200"/>
      <c r="AD13" s="200"/>
      <c r="AE13" s="200"/>
      <c r="AF13" s="200"/>
      <c r="AG13" s="200" t="s">
        <v>123</v>
      </c>
      <c r="AH13" s="200">
        <v>0</v>
      </c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</row>
    <row r="14" spans="1:60" ht="12.75">
      <c r="A14" s="201"/>
      <c r="B14" s="202"/>
      <c r="C14" s="203" t="s">
        <v>241</v>
      </c>
      <c r="D14" s="204"/>
      <c r="E14" s="205">
        <v>0.372</v>
      </c>
      <c r="F14" s="198"/>
      <c r="G14" s="198"/>
      <c r="H14" s="198"/>
      <c r="I14" s="198"/>
      <c r="J14" s="198"/>
      <c r="K14" s="198"/>
      <c r="L14" s="198"/>
      <c r="M14" s="198"/>
      <c r="N14" s="199"/>
      <c r="O14" s="199"/>
      <c r="P14" s="199"/>
      <c r="Q14" s="199"/>
      <c r="R14" s="198"/>
      <c r="S14" s="198"/>
      <c r="T14" s="198"/>
      <c r="U14" s="198"/>
      <c r="V14" s="198"/>
      <c r="W14" s="198"/>
      <c r="X14" s="198"/>
      <c r="Y14" s="200"/>
      <c r="Z14" s="200"/>
      <c r="AA14" s="200"/>
      <c r="AB14" s="200"/>
      <c r="AC14" s="200"/>
      <c r="AD14" s="200"/>
      <c r="AE14" s="200"/>
      <c r="AF14" s="200"/>
      <c r="AG14" s="200" t="s">
        <v>123</v>
      </c>
      <c r="AH14" s="200">
        <v>0</v>
      </c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</row>
    <row r="15" spans="1:60" ht="12.75">
      <c r="A15" s="191">
        <v>4</v>
      </c>
      <c r="B15" s="192" t="s">
        <v>242</v>
      </c>
      <c r="C15" s="193" t="s">
        <v>243</v>
      </c>
      <c r="D15" s="194" t="s">
        <v>161</v>
      </c>
      <c r="E15" s="195">
        <v>0.03583</v>
      </c>
      <c r="F15" s="196"/>
      <c r="G15" s="197"/>
      <c r="H15" s="198">
        <v>61784.73</v>
      </c>
      <c r="I15" s="198">
        <v>2213.7468759000003</v>
      </c>
      <c r="J15" s="198">
        <v>7765.27</v>
      </c>
      <c r="K15" s="198">
        <v>278.2296241</v>
      </c>
      <c r="L15" s="198">
        <v>21</v>
      </c>
      <c r="M15" s="198">
        <v>3015.2958</v>
      </c>
      <c r="N15" s="199">
        <v>1.06625</v>
      </c>
      <c r="O15" s="199">
        <v>0.0382037375</v>
      </c>
      <c r="P15" s="199">
        <v>0</v>
      </c>
      <c r="Q15" s="199">
        <v>0</v>
      </c>
      <c r="R15" s="198"/>
      <c r="S15" s="198" t="s">
        <v>119</v>
      </c>
      <c r="T15" s="198" t="s">
        <v>119</v>
      </c>
      <c r="U15" s="198">
        <v>15.231</v>
      </c>
      <c r="V15" s="198">
        <v>0.5457267300000002</v>
      </c>
      <c r="W15" s="198"/>
      <c r="X15" s="198" t="s">
        <v>120</v>
      </c>
      <c r="Y15" s="200"/>
      <c r="Z15" s="200"/>
      <c r="AA15" s="200"/>
      <c r="AB15" s="200"/>
      <c r="AC15" s="200"/>
      <c r="AD15" s="200"/>
      <c r="AE15" s="200"/>
      <c r="AF15" s="200"/>
      <c r="AG15" s="200" t="s">
        <v>121</v>
      </c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</row>
    <row r="16" spans="1:60" ht="12.75">
      <c r="A16" s="201"/>
      <c r="B16" s="202"/>
      <c r="C16" s="203" t="s">
        <v>244</v>
      </c>
      <c r="D16" s="204"/>
      <c r="E16" s="205">
        <v>0.03583</v>
      </c>
      <c r="F16" s="198"/>
      <c r="G16" s="198"/>
      <c r="H16" s="198"/>
      <c r="I16" s="198"/>
      <c r="J16" s="198"/>
      <c r="K16" s="198"/>
      <c r="L16" s="198"/>
      <c r="M16" s="198"/>
      <c r="N16" s="199"/>
      <c r="O16" s="199"/>
      <c r="P16" s="199"/>
      <c r="Q16" s="199"/>
      <c r="R16" s="198"/>
      <c r="S16" s="198"/>
      <c r="T16" s="198"/>
      <c r="U16" s="198"/>
      <c r="V16" s="198"/>
      <c r="W16" s="198"/>
      <c r="X16" s="198"/>
      <c r="Y16" s="200"/>
      <c r="Z16" s="200"/>
      <c r="AA16" s="200"/>
      <c r="AB16" s="200"/>
      <c r="AC16" s="200"/>
      <c r="AD16" s="200"/>
      <c r="AE16" s="200"/>
      <c r="AF16" s="200"/>
      <c r="AG16" s="200" t="s">
        <v>123</v>
      </c>
      <c r="AH16" s="200">
        <v>0</v>
      </c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</row>
    <row r="17" spans="1:60" ht="12.75">
      <c r="A17" s="191">
        <v>5</v>
      </c>
      <c r="B17" s="192" t="s">
        <v>245</v>
      </c>
      <c r="C17" s="193" t="s">
        <v>246</v>
      </c>
      <c r="D17" s="194" t="s">
        <v>161</v>
      </c>
      <c r="E17" s="195">
        <v>0.04407</v>
      </c>
      <c r="F17" s="196"/>
      <c r="G17" s="197"/>
      <c r="H17" s="198">
        <v>61714.73</v>
      </c>
      <c r="I17" s="198">
        <v>2719.7681511</v>
      </c>
      <c r="J17" s="198">
        <v>7765.27</v>
      </c>
      <c r="K17" s="198">
        <v>342.2154489</v>
      </c>
      <c r="L17" s="198">
        <v>21</v>
      </c>
      <c r="M17" s="198">
        <v>3704.9958</v>
      </c>
      <c r="N17" s="199">
        <v>1.06625</v>
      </c>
      <c r="O17" s="199">
        <v>0.046989637499999994</v>
      </c>
      <c r="P17" s="199">
        <v>0</v>
      </c>
      <c r="Q17" s="199">
        <v>0</v>
      </c>
      <c r="R17" s="198"/>
      <c r="S17" s="198" t="s">
        <v>119</v>
      </c>
      <c r="T17" s="198" t="s">
        <v>119</v>
      </c>
      <c r="U17" s="198">
        <v>15.231</v>
      </c>
      <c r="V17" s="198">
        <v>0.6712301700000001</v>
      </c>
      <c r="W17" s="198"/>
      <c r="X17" s="198" t="s">
        <v>120</v>
      </c>
      <c r="Y17" s="200"/>
      <c r="Z17" s="200"/>
      <c r="AA17" s="200"/>
      <c r="AB17" s="200"/>
      <c r="AC17" s="200"/>
      <c r="AD17" s="200"/>
      <c r="AE17" s="200"/>
      <c r="AF17" s="200"/>
      <c r="AG17" s="200" t="s">
        <v>121</v>
      </c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</row>
    <row r="18" spans="1:60" ht="12.75">
      <c r="A18" s="201"/>
      <c r="B18" s="202"/>
      <c r="C18" s="203" t="s">
        <v>247</v>
      </c>
      <c r="D18" s="204"/>
      <c r="E18" s="205">
        <v>0.04407</v>
      </c>
      <c r="F18" s="198"/>
      <c r="G18" s="198"/>
      <c r="H18" s="198"/>
      <c r="I18" s="198"/>
      <c r="J18" s="198"/>
      <c r="K18" s="198"/>
      <c r="L18" s="198"/>
      <c r="M18" s="198"/>
      <c r="N18" s="199"/>
      <c r="O18" s="199"/>
      <c r="P18" s="199"/>
      <c r="Q18" s="199"/>
      <c r="R18" s="198"/>
      <c r="S18" s="198"/>
      <c r="T18" s="198"/>
      <c r="U18" s="198"/>
      <c r="V18" s="198"/>
      <c r="W18" s="198"/>
      <c r="X18" s="198"/>
      <c r="Y18" s="200"/>
      <c r="Z18" s="200"/>
      <c r="AA18" s="200"/>
      <c r="AB18" s="200"/>
      <c r="AC18" s="200"/>
      <c r="AD18" s="200"/>
      <c r="AE18" s="200"/>
      <c r="AF18" s="200"/>
      <c r="AG18" s="200" t="s">
        <v>123</v>
      </c>
      <c r="AH18" s="200">
        <v>0</v>
      </c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</row>
    <row r="19" spans="1:60" ht="12.75">
      <c r="A19" s="191">
        <v>6</v>
      </c>
      <c r="B19" s="192" t="s">
        <v>248</v>
      </c>
      <c r="C19" s="193" t="s">
        <v>249</v>
      </c>
      <c r="D19" s="194" t="s">
        <v>154</v>
      </c>
      <c r="E19" s="195">
        <v>23.0445</v>
      </c>
      <c r="F19" s="196"/>
      <c r="G19" s="197"/>
      <c r="H19" s="198">
        <v>634.95</v>
      </c>
      <c r="I19" s="198">
        <v>14632.105275</v>
      </c>
      <c r="J19" s="198">
        <v>790.05</v>
      </c>
      <c r="K19" s="198">
        <v>18206.307224999997</v>
      </c>
      <c r="L19" s="198">
        <v>21</v>
      </c>
      <c r="M19" s="198">
        <v>39734.47610000001</v>
      </c>
      <c r="N19" s="199">
        <v>1.837</v>
      </c>
      <c r="O19" s="199">
        <v>42.3327465</v>
      </c>
      <c r="P19" s="199">
        <v>0</v>
      </c>
      <c r="Q19" s="199">
        <v>0</v>
      </c>
      <c r="R19" s="198"/>
      <c r="S19" s="198" t="s">
        <v>119</v>
      </c>
      <c r="T19" s="198" t="s">
        <v>119</v>
      </c>
      <c r="U19" s="198">
        <v>1.836</v>
      </c>
      <c r="V19" s="198">
        <v>42.309702</v>
      </c>
      <c r="W19" s="198"/>
      <c r="X19" s="198" t="s">
        <v>120</v>
      </c>
      <c r="Y19" s="200"/>
      <c r="Z19" s="200"/>
      <c r="AA19" s="200"/>
      <c r="AB19" s="200"/>
      <c r="AC19" s="200"/>
      <c r="AD19" s="200"/>
      <c r="AE19" s="200"/>
      <c r="AF19" s="200"/>
      <c r="AG19" s="200" t="s">
        <v>121</v>
      </c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</row>
    <row r="20" spans="1:60" ht="12.75">
      <c r="A20" s="201"/>
      <c r="B20" s="202"/>
      <c r="C20" s="203" t="s">
        <v>250</v>
      </c>
      <c r="D20" s="204"/>
      <c r="E20" s="205">
        <v>23.0445</v>
      </c>
      <c r="F20" s="198"/>
      <c r="G20" s="198"/>
      <c r="H20" s="198"/>
      <c r="I20" s="198"/>
      <c r="J20" s="198"/>
      <c r="K20" s="198"/>
      <c r="L20" s="198"/>
      <c r="M20" s="198"/>
      <c r="N20" s="199"/>
      <c r="O20" s="199"/>
      <c r="P20" s="199"/>
      <c r="Q20" s="199"/>
      <c r="R20" s="198"/>
      <c r="S20" s="198"/>
      <c r="T20" s="198"/>
      <c r="U20" s="198"/>
      <c r="V20" s="198"/>
      <c r="W20" s="198"/>
      <c r="X20" s="198"/>
      <c r="Y20" s="200"/>
      <c r="Z20" s="200"/>
      <c r="AA20" s="200"/>
      <c r="AB20" s="200"/>
      <c r="AC20" s="200"/>
      <c r="AD20" s="200"/>
      <c r="AE20" s="200"/>
      <c r="AF20" s="200"/>
      <c r="AG20" s="200" t="s">
        <v>123</v>
      </c>
      <c r="AH20" s="200">
        <v>0</v>
      </c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</row>
    <row r="21" spans="1:60" ht="12.75">
      <c r="A21" s="191">
        <v>7</v>
      </c>
      <c r="B21" s="192" t="s">
        <v>251</v>
      </c>
      <c r="C21" s="193" t="s">
        <v>252</v>
      </c>
      <c r="D21" s="194" t="s">
        <v>161</v>
      </c>
      <c r="E21" s="195">
        <v>0.01296</v>
      </c>
      <c r="F21" s="196"/>
      <c r="G21" s="197"/>
      <c r="H21" s="198">
        <v>54520</v>
      </c>
      <c r="I21" s="198">
        <v>706.5792</v>
      </c>
      <c r="J21" s="198">
        <v>0</v>
      </c>
      <c r="K21" s="198">
        <v>0</v>
      </c>
      <c r="L21" s="198">
        <v>21</v>
      </c>
      <c r="M21" s="198">
        <v>854.9618</v>
      </c>
      <c r="N21" s="199">
        <v>1</v>
      </c>
      <c r="O21" s="199">
        <v>0.01296</v>
      </c>
      <c r="P21" s="199">
        <v>0</v>
      </c>
      <c r="Q21" s="199">
        <v>0</v>
      </c>
      <c r="R21" s="198" t="s">
        <v>181</v>
      </c>
      <c r="S21" s="198" t="s">
        <v>119</v>
      </c>
      <c r="T21" s="198" t="s">
        <v>119</v>
      </c>
      <c r="U21" s="198">
        <v>0</v>
      </c>
      <c r="V21" s="198">
        <v>0</v>
      </c>
      <c r="W21" s="198"/>
      <c r="X21" s="198" t="s">
        <v>182</v>
      </c>
      <c r="Y21" s="200"/>
      <c r="Z21" s="200"/>
      <c r="AA21" s="200"/>
      <c r="AB21" s="200"/>
      <c r="AC21" s="200"/>
      <c r="AD21" s="200"/>
      <c r="AE21" s="200"/>
      <c r="AF21" s="200"/>
      <c r="AG21" s="200" t="s">
        <v>183</v>
      </c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</row>
    <row r="22" spans="1:60" ht="12.75">
      <c r="A22" s="201"/>
      <c r="B22" s="202"/>
      <c r="C22" s="203" t="s">
        <v>253</v>
      </c>
      <c r="D22" s="204"/>
      <c r="E22" s="205">
        <v>0.01296</v>
      </c>
      <c r="F22" s="198"/>
      <c r="G22" s="198"/>
      <c r="H22" s="198"/>
      <c r="I22" s="198"/>
      <c r="J22" s="198"/>
      <c r="K22" s="198"/>
      <c r="L22" s="198"/>
      <c r="M22" s="198"/>
      <c r="N22" s="199"/>
      <c r="O22" s="199"/>
      <c r="P22" s="199"/>
      <c r="Q22" s="199"/>
      <c r="R22" s="198"/>
      <c r="S22" s="198"/>
      <c r="T22" s="198"/>
      <c r="U22" s="198"/>
      <c r="V22" s="198"/>
      <c r="W22" s="198"/>
      <c r="X22" s="198"/>
      <c r="Y22" s="200"/>
      <c r="Z22" s="200"/>
      <c r="AA22" s="200"/>
      <c r="AB22" s="200"/>
      <c r="AC22" s="200"/>
      <c r="AD22" s="200"/>
      <c r="AE22" s="200"/>
      <c r="AF22" s="200"/>
      <c r="AG22" s="200" t="s">
        <v>123</v>
      </c>
      <c r="AH22" s="200">
        <v>0</v>
      </c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</row>
    <row r="23" spans="1:33" ht="12.75">
      <c r="A23" s="182" t="s">
        <v>114</v>
      </c>
      <c r="B23" s="183" t="s">
        <v>56</v>
      </c>
      <c r="C23" s="184" t="s">
        <v>57</v>
      </c>
      <c r="D23" s="185"/>
      <c r="E23" s="186"/>
      <c r="F23" s="187"/>
      <c r="G23" s="188"/>
      <c r="H23" s="189"/>
      <c r="I23" s="189">
        <v>0</v>
      </c>
      <c r="J23" s="189"/>
      <c r="K23" s="189">
        <v>12999</v>
      </c>
      <c r="L23" s="189"/>
      <c r="M23" s="189"/>
      <c r="N23" s="190"/>
      <c r="O23" s="190"/>
      <c r="P23" s="190"/>
      <c r="Q23" s="190"/>
      <c r="R23" s="189"/>
      <c r="S23" s="189"/>
      <c r="T23" s="189"/>
      <c r="U23" s="189"/>
      <c r="V23" s="189"/>
      <c r="W23" s="189"/>
      <c r="X23" s="189"/>
      <c r="AG23" s="1" t="s">
        <v>115</v>
      </c>
    </row>
    <row r="24" spans="1:60" ht="12.75">
      <c r="A24" s="206">
        <v>8</v>
      </c>
      <c r="B24" s="207" t="s">
        <v>135</v>
      </c>
      <c r="C24" s="208" t="s">
        <v>254</v>
      </c>
      <c r="D24" s="209" t="s">
        <v>137</v>
      </c>
      <c r="E24" s="210">
        <v>1</v>
      </c>
      <c r="F24" s="211"/>
      <c r="G24" s="212"/>
      <c r="H24" s="198">
        <v>0</v>
      </c>
      <c r="I24" s="198">
        <v>0</v>
      </c>
      <c r="J24" s="198">
        <v>699</v>
      </c>
      <c r="K24" s="198">
        <v>699</v>
      </c>
      <c r="L24" s="198">
        <v>21</v>
      </c>
      <c r="M24" s="198">
        <v>845.79</v>
      </c>
      <c r="N24" s="199">
        <v>0</v>
      </c>
      <c r="O24" s="199">
        <v>0</v>
      </c>
      <c r="P24" s="199">
        <v>0</v>
      </c>
      <c r="Q24" s="199">
        <v>0</v>
      </c>
      <c r="R24" s="198"/>
      <c r="S24" s="198" t="s">
        <v>119</v>
      </c>
      <c r="T24" s="198" t="s">
        <v>119</v>
      </c>
      <c r="U24" s="198">
        <v>1.6</v>
      </c>
      <c r="V24" s="198">
        <v>1.6</v>
      </c>
      <c r="W24" s="198"/>
      <c r="X24" s="198" t="s">
        <v>120</v>
      </c>
      <c r="Y24" s="200"/>
      <c r="Z24" s="200"/>
      <c r="AA24" s="200"/>
      <c r="AB24" s="200"/>
      <c r="AC24" s="200"/>
      <c r="AD24" s="200"/>
      <c r="AE24" s="200"/>
      <c r="AF24" s="200"/>
      <c r="AG24" s="200" t="s">
        <v>121</v>
      </c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</row>
    <row r="25" spans="1:60" ht="12.75">
      <c r="A25" s="206">
        <v>9</v>
      </c>
      <c r="B25" s="207" t="s">
        <v>138</v>
      </c>
      <c r="C25" s="208" t="s">
        <v>139</v>
      </c>
      <c r="D25" s="209" t="s">
        <v>140</v>
      </c>
      <c r="E25" s="210">
        <v>30</v>
      </c>
      <c r="F25" s="211"/>
      <c r="G25" s="212"/>
      <c r="H25" s="198">
        <v>0</v>
      </c>
      <c r="I25" s="198">
        <v>0</v>
      </c>
      <c r="J25" s="198">
        <v>338</v>
      </c>
      <c r="K25" s="198">
        <v>10140</v>
      </c>
      <c r="L25" s="198">
        <v>21</v>
      </c>
      <c r="M25" s="198">
        <v>12269.4</v>
      </c>
      <c r="N25" s="199">
        <v>0</v>
      </c>
      <c r="O25" s="199">
        <v>0</v>
      </c>
      <c r="P25" s="199">
        <v>0</v>
      </c>
      <c r="Q25" s="199">
        <v>0</v>
      </c>
      <c r="R25" s="198"/>
      <c r="S25" s="198" t="s">
        <v>119</v>
      </c>
      <c r="T25" s="198" t="s">
        <v>119</v>
      </c>
      <c r="U25" s="198">
        <v>0</v>
      </c>
      <c r="V25" s="198">
        <v>0</v>
      </c>
      <c r="W25" s="198"/>
      <c r="X25" s="198" t="s">
        <v>120</v>
      </c>
      <c r="Y25" s="200"/>
      <c r="Z25" s="200"/>
      <c r="AA25" s="200"/>
      <c r="AB25" s="200"/>
      <c r="AC25" s="200"/>
      <c r="AD25" s="200"/>
      <c r="AE25" s="200"/>
      <c r="AF25" s="200"/>
      <c r="AG25" s="200" t="s">
        <v>121</v>
      </c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</row>
    <row r="26" spans="1:60" ht="12.75">
      <c r="A26" s="206">
        <v>10</v>
      </c>
      <c r="B26" s="207" t="s">
        <v>141</v>
      </c>
      <c r="C26" s="208" t="s">
        <v>142</v>
      </c>
      <c r="D26" s="209" t="s">
        <v>143</v>
      </c>
      <c r="E26" s="210">
        <v>1</v>
      </c>
      <c r="F26" s="211"/>
      <c r="G26" s="212"/>
      <c r="H26" s="198">
        <v>0</v>
      </c>
      <c r="I26" s="198">
        <v>0</v>
      </c>
      <c r="J26" s="198">
        <v>1658</v>
      </c>
      <c r="K26" s="198">
        <v>1658</v>
      </c>
      <c r="L26" s="198">
        <v>21</v>
      </c>
      <c r="M26" s="198">
        <v>2006.18</v>
      </c>
      <c r="N26" s="199">
        <v>0</v>
      </c>
      <c r="O26" s="199">
        <v>0</v>
      </c>
      <c r="P26" s="199">
        <v>0</v>
      </c>
      <c r="Q26" s="199">
        <v>0</v>
      </c>
      <c r="R26" s="198"/>
      <c r="S26" s="198" t="s">
        <v>119</v>
      </c>
      <c r="T26" s="198" t="s">
        <v>119</v>
      </c>
      <c r="U26" s="198">
        <v>0</v>
      </c>
      <c r="V26" s="198">
        <v>0</v>
      </c>
      <c r="W26" s="198"/>
      <c r="X26" s="198" t="s">
        <v>120</v>
      </c>
      <c r="Y26" s="200"/>
      <c r="Z26" s="200"/>
      <c r="AA26" s="200"/>
      <c r="AB26" s="200"/>
      <c r="AC26" s="200"/>
      <c r="AD26" s="200"/>
      <c r="AE26" s="200"/>
      <c r="AF26" s="200"/>
      <c r="AG26" s="200" t="s">
        <v>121</v>
      </c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</row>
    <row r="27" spans="1:60" ht="12.75">
      <c r="A27" s="206">
        <v>11</v>
      </c>
      <c r="B27" s="207" t="s">
        <v>144</v>
      </c>
      <c r="C27" s="208" t="s">
        <v>145</v>
      </c>
      <c r="D27" s="209" t="s">
        <v>146</v>
      </c>
      <c r="E27" s="210">
        <v>1</v>
      </c>
      <c r="F27" s="211"/>
      <c r="G27" s="212"/>
      <c r="H27" s="198">
        <v>0</v>
      </c>
      <c r="I27" s="198">
        <v>0</v>
      </c>
      <c r="J27" s="198">
        <v>502</v>
      </c>
      <c r="K27" s="198">
        <v>502</v>
      </c>
      <c r="L27" s="198">
        <v>21</v>
      </c>
      <c r="M27" s="198">
        <v>607.42</v>
      </c>
      <c r="N27" s="199">
        <v>0</v>
      </c>
      <c r="O27" s="199">
        <v>0</v>
      </c>
      <c r="P27" s="199">
        <v>0</v>
      </c>
      <c r="Q27" s="199">
        <v>0</v>
      </c>
      <c r="R27" s="198"/>
      <c r="S27" s="198" t="s">
        <v>119</v>
      </c>
      <c r="T27" s="198" t="s">
        <v>119</v>
      </c>
      <c r="U27" s="198">
        <v>1.15</v>
      </c>
      <c r="V27" s="198">
        <v>1.15</v>
      </c>
      <c r="W27" s="198"/>
      <c r="X27" s="198" t="s">
        <v>120</v>
      </c>
      <c r="Y27" s="200"/>
      <c r="Z27" s="200"/>
      <c r="AA27" s="200"/>
      <c r="AB27" s="200"/>
      <c r="AC27" s="200"/>
      <c r="AD27" s="200"/>
      <c r="AE27" s="200"/>
      <c r="AF27" s="200"/>
      <c r="AG27" s="200" t="s">
        <v>121</v>
      </c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</row>
    <row r="28" spans="1:33" ht="12.75">
      <c r="A28" s="182" t="s">
        <v>114</v>
      </c>
      <c r="B28" s="183" t="s">
        <v>58</v>
      </c>
      <c r="C28" s="184" t="s">
        <v>59</v>
      </c>
      <c r="D28" s="185"/>
      <c r="E28" s="186"/>
      <c r="F28" s="187"/>
      <c r="G28" s="188"/>
      <c r="H28" s="189"/>
      <c r="I28" s="189">
        <v>87.69</v>
      </c>
      <c r="J28" s="189"/>
      <c r="K28" s="189">
        <v>71070.23</v>
      </c>
      <c r="L28" s="189"/>
      <c r="M28" s="189"/>
      <c r="N28" s="190"/>
      <c r="O28" s="190"/>
      <c r="P28" s="190"/>
      <c r="Q28" s="190"/>
      <c r="R28" s="189"/>
      <c r="S28" s="189"/>
      <c r="T28" s="189"/>
      <c r="U28" s="189"/>
      <c r="V28" s="189"/>
      <c r="W28" s="189"/>
      <c r="X28" s="189"/>
      <c r="AG28" s="1" t="s">
        <v>115</v>
      </c>
    </row>
    <row r="29" spans="1:60" ht="12.75">
      <c r="A29" s="191">
        <v>12</v>
      </c>
      <c r="B29" s="192" t="s">
        <v>255</v>
      </c>
      <c r="C29" s="193" t="s">
        <v>256</v>
      </c>
      <c r="D29" s="194" t="s">
        <v>154</v>
      </c>
      <c r="E29" s="195">
        <v>12.8025</v>
      </c>
      <c r="F29" s="196"/>
      <c r="G29" s="197"/>
      <c r="H29" s="198">
        <v>0</v>
      </c>
      <c r="I29" s="198">
        <v>0</v>
      </c>
      <c r="J29" s="198">
        <v>1428</v>
      </c>
      <c r="K29" s="198">
        <v>18281.97</v>
      </c>
      <c r="L29" s="198">
        <v>21</v>
      </c>
      <c r="M29" s="198">
        <v>22121.1837</v>
      </c>
      <c r="N29" s="199">
        <v>0</v>
      </c>
      <c r="O29" s="199">
        <v>0</v>
      </c>
      <c r="P29" s="199">
        <v>1.5</v>
      </c>
      <c r="Q29" s="199">
        <v>19.20375</v>
      </c>
      <c r="R29" s="198"/>
      <c r="S29" s="198" t="s">
        <v>119</v>
      </c>
      <c r="T29" s="198" t="s">
        <v>119</v>
      </c>
      <c r="U29" s="198">
        <v>3.533</v>
      </c>
      <c r="V29" s="198">
        <v>45.2312325</v>
      </c>
      <c r="W29" s="198"/>
      <c r="X29" s="198" t="s">
        <v>120</v>
      </c>
      <c r="Y29" s="200"/>
      <c r="Z29" s="200"/>
      <c r="AA29" s="200"/>
      <c r="AB29" s="200"/>
      <c r="AC29" s="200"/>
      <c r="AD29" s="200"/>
      <c r="AE29" s="200"/>
      <c r="AF29" s="200"/>
      <c r="AG29" s="200" t="s">
        <v>121</v>
      </c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</row>
    <row r="30" spans="1:60" ht="12.75">
      <c r="A30" s="201"/>
      <c r="B30" s="202"/>
      <c r="C30" s="203" t="s">
        <v>257</v>
      </c>
      <c r="D30" s="204"/>
      <c r="E30" s="205">
        <v>12.8025</v>
      </c>
      <c r="F30" s="198"/>
      <c r="G30" s="198"/>
      <c r="H30" s="198"/>
      <c r="I30" s="198"/>
      <c r="J30" s="198"/>
      <c r="K30" s="198"/>
      <c r="L30" s="198"/>
      <c r="M30" s="198"/>
      <c r="N30" s="199"/>
      <c r="O30" s="199"/>
      <c r="P30" s="199"/>
      <c r="Q30" s="199"/>
      <c r="R30" s="198"/>
      <c r="S30" s="198"/>
      <c r="T30" s="198"/>
      <c r="U30" s="198"/>
      <c r="V30" s="198"/>
      <c r="W30" s="198"/>
      <c r="X30" s="198"/>
      <c r="Y30" s="200"/>
      <c r="Z30" s="200"/>
      <c r="AA30" s="200"/>
      <c r="AB30" s="200"/>
      <c r="AC30" s="200"/>
      <c r="AD30" s="200"/>
      <c r="AE30" s="200"/>
      <c r="AF30" s="200"/>
      <c r="AG30" s="200" t="s">
        <v>123</v>
      </c>
      <c r="AH30" s="200">
        <v>0</v>
      </c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</row>
    <row r="31" spans="1:60" ht="12.75">
      <c r="A31" s="206">
        <v>13</v>
      </c>
      <c r="B31" s="207" t="s">
        <v>155</v>
      </c>
      <c r="C31" s="208" t="s">
        <v>156</v>
      </c>
      <c r="D31" s="209" t="s">
        <v>151</v>
      </c>
      <c r="E31" s="210">
        <v>8</v>
      </c>
      <c r="F31" s="211"/>
      <c r="G31" s="212"/>
      <c r="H31" s="198">
        <v>0</v>
      </c>
      <c r="I31" s="198">
        <v>0</v>
      </c>
      <c r="J31" s="198">
        <v>152</v>
      </c>
      <c r="K31" s="198">
        <v>1216</v>
      </c>
      <c r="L31" s="198">
        <v>21</v>
      </c>
      <c r="M31" s="198">
        <v>1471.36</v>
      </c>
      <c r="N31" s="199">
        <v>0</v>
      </c>
      <c r="O31" s="199">
        <v>0</v>
      </c>
      <c r="P31" s="199">
        <v>0.005</v>
      </c>
      <c r="Q31" s="199">
        <v>0.04</v>
      </c>
      <c r="R31" s="198"/>
      <c r="S31" s="198" t="s">
        <v>119</v>
      </c>
      <c r="T31" s="198" t="s">
        <v>119</v>
      </c>
      <c r="U31" s="198">
        <v>0.39</v>
      </c>
      <c r="V31" s="198">
        <v>3.12</v>
      </c>
      <c r="W31" s="198"/>
      <c r="X31" s="198" t="s">
        <v>120</v>
      </c>
      <c r="Y31" s="200"/>
      <c r="Z31" s="200"/>
      <c r="AA31" s="200"/>
      <c r="AB31" s="200"/>
      <c r="AC31" s="200"/>
      <c r="AD31" s="200"/>
      <c r="AE31" s="200"/>
      <c r="AF31" s="200"/>
      <c r="AG31" s="200" t="s">
        <v>121</v>
      </c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</row>
    <row r="32" spans="1:60" ht="12.75">
      <c r="A32" s="191">
        <v>14</v>
      </c>
      <c r="B32" s="192" t="s">
        <v>258</v>
      </c>
      <c r="C32" s="193" t="s">
        <v>259</v>
      </c>
      <c r="D32" s="194" t="s">
        <v>154</v>
      </c>
      <c r="E32" s="195">
        <v>0.372</v>
      </c>
      <c r="F32" s="196"/>
      <c r="G32" s="197"/>
      <c r="H32" s="198">
        <v>0</v>
      </c>
      <c r="I32" s="198">
        <v>0</v>
      </c>
      <c r="J32" s="198">
        <v>4125</v>
      </c>
      <c r="K32" s="198">
        <v>1534.5</v>
      </c>
      <c r="L32" s="198">
        <v>21</v>
      </c>
      <c r="M32" s="198">
        <v>1856.745</v>
      </c>
      <c r="N32" s="199">
        <v>0</v>
      </c>
      <c r="O32" s="199">
        <v>0</v>
      </c>
      <c r="P32" s="199">
        <v>2.2</v>
      </c>
      <c r="Q32" s="199">
        <v>0.8184</v>
      </c>
      <c r="R32" s="198"/>
      <c r="S32" s="198" t="s">
        <v>119</v>
      </c>
      <c r="T32" s="198" t="s">
        <v>119</v>
      </c>
      <c r="U32" s="198">
        <v>10.88</v>
      </c>
      <c r="V32" s="198">
        <v>4.04736</v>
      </c>
      <c r="W32" s="198"/>
      <c r="X32" s="198" t="s">
        <v>120</v>
      </c>
      <c r="Y32" s="200"/>
      <c r="Z32" s="200"/>
      <c r="AA32" s="200"/>
      <c r="AB32" s="200"/>
      <c r="AC32" s="200"/>
      <c r="AD32" s="200"/>
      <c r="AE32" s="200"/>
      <c r="AF32" s="200"/>
      <c r="AG32" s="200" t="s">
        <v>121</v>
      </c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</row>
    <row r="33" spans="1:60" ht="12.75">
      <c r="A33" s="201"/>
      <c r="B33" s="202"/>
      <c r="C33" s="203" t="s">
        <v>241</v>
      </c>
      <c r="D33" s="204"/>
      <c r="E33" s="205">
        <v>0.372</v>
      </c>
      <c r="F33" s="198"/>
      <c r="G33" s="198"/>
      <c r="H33" s="198"/>
      <c r="I33" s="198"/>
      <c r="J33" s="198"/>
      <c r="K33" s="198"/>
      <c r="L33" s="198"/>
      <c r="M33" s="198"/>
      <c r="N33" s="199"/>
      <c r="O33" s="199"/>
      <c r="P33" s="199"/>
      <c r="Q33" s="199"/>
      <c r="R33" s="198"/>
      <c r="S33" s="198"/>
      <c r="T33" s="198"/>
      <c r="U33" s="198"/>
      <c r="V33" s="198"/>
      <c r="W33" s="198"/>
      <c r="X33" s="198"/>
      <c r="Y33" s="200"/>
      <c r="Z33" s="200"/>
      <c r="AA33" s="200"/>
      <c r="AB33" s="200"/>
      <c r="AC33" s="200"/>
      <c r="AD33" s="200"/>
      <c r="AE33" s="200"/>
      <c r="AF33" s="200"/>
      <c r="AG33" s="200" t="s">
        <v>123</v>
      </c>
      <c r="AH33" s="200">
        <v>0</v>
      </c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</row>
    <row r="34" spans="1:60" ht="12.75">
      <c r="A34" s="191">
        <v>15</v>
      </c>
      <c r="B34" s="192" t="s">
        <v>260</v>
      </c>
      <c r="C34" s="193" t="s">
        <v>261</v>
      </c>
      <c r="D34" s="194" t="s">
        <v>154</v>
      </c>
      <c r="E34" s="195">
        <v>1.707</v>
      </c>
      <c r="F34" s="196"/>
      <c r="G34" s="197"/>
      <c r="H34" s="198">
        <v>0</v>
      </c>
      <c r="I34" s="198">
        <v>0</v>
      </c>
      <c r="J34" s="198">
        <v>3255</v>
      </c>
      <c r="K34" s="198">
        <v>5556.285</v>
      </c>
      <c r="L34" s="198">
        <v>21</v>
      </c>
      <c r="M34" s="198">
        <v>6723.1109</v>
      </c>
      <c r="N34" s="199">
        <v>0</v>
      </c>
      <c r="O34" s="199">
        <v>0</v>
      </c>
      <c r="P34" s="199">
        <v>2.2</v>
      </c>
      <c r="Q34" s="199">
        <v>3.7554000000000003</v>
      </c>
      <c r="R34" s="198"/>
      <c r="S34" s="198" t="s">
        <v>119</v>
      </c>
      <c r="T34" s="198" t="s">
        <v>119</v>
      </c>
      <c r="U34" s="198">
        <v>7.195</v>
      </c>
      <c r="V34" s="198">
        <v>12.281865000000002</v>
      </c>
      <c r="W34" s="198"/>
      <c r="X34" s="198" t="s">
        <v>120</v>
      </c>
      <c r="Y34" s="200"/>
      <c r="Z34" s="200"/>
      <c r="AA34" s="200"/>
      <c r="AB34" s="200"/>
      <c r="AC34" s="200"/>
      <c r="AD34" s="200"/>
      <c r="AE34" s="200"/>
      <c r="AF34" s="200"/>
      <c r="AG34" s="200" t="s">
        <v>121</v>
      </c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</row>
    <row r="35" spans="1:60" ht="12.75">
      <c r="A35" s="201"/>
      <c r="B35" s="202"/>
      <c r="C35" s="203" t="s">
        <v>262</v>
      </c>
      <c r="D35" s="204"/>
      <c r="E35" s="205">
        <v>1.707</v>
      </c>
      <c r="F35" s="198"/>
      <c r="G35" s="198"/>
      <c r="H35" s="198"/>
      <c r="I35" s="198"/>
      <c r="J35" s="198"/>
      <c r="K35" s="198"/>
      <c r="L35" s="198"/>
      <c r="M35" s="198"/>
      <c r="N35" s="199"/>
      <c r="O35" s="199"/>
      <c r="P35" s="199"/>
      <c r="Q35" s="199"/>
      <c r="R35" s="198"/>
      <c r="S35" s="198"/>
      <c r="T35" s="198"/>
      <c r="U35" s="198"/>
      <c r="V35" s="198"/>
      <c r="W35" s="198"/>
      <c r="X35" s="198"/>
      <c r="Y35" s="200"/>
      <c r="Z35" s="200"/>
      <c r="AA35" s="200"/>
      <c r="AB35" s="200"/>
      <c r="AC35" s="200"/>
      <c r="AD35" s="200"/>
      <c r="AE35" s="200"/>
      <c r="AF35" s="200"/>
      <c r="AG35" s="200" t="s">
        <v>123</v>
      </c>
      <c r="AH35" s="200">
        <v>0</v>
      </c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</row>
    <row r="36" spans="1:60" ht="12.75">
      <c r="A36" s="191">
        <v>16</v>
      </c>
      <c r="B36" s="192" t="s">
        <v>263</v>
      </c>
      <c r="C36" s="193" t="s">
        <v>264</v>
      </c>
      <c r="D36" s="194" t="s">
        <v>154</v>
      </c>
      <c r="E36" s="195">
        <v>2.0025</v>
      </c>
      <c r="F36" s="196"/>
      <c r="G36" s="197"/>
      <c r="H36" s="198">
        <v>0</v>
      </c>
      <c r="I36" s="198">
        <v>0</v>
      </c>
      <c r="J36" s="198">
        <v>2655</v>
      </c>
      <c r="K36" s="198">
        <v>5316.6375</v>
      </c>
      <c r="L36" s="198">
        <v>21</v>
      </c>
      <c r="M36" s="198">
        <v>6433.134400000001</v>
      </c>
      <c r="N36" s="199">
        <v>0</v>
      </c>
      <c r="O36" s="199">
        <v>0</v>
      </c>
      <c r="P36" s="199">
        <v>2.2</v>
      </c>
      <c r="Q36" s="199">
        <v>4.4055</v>
      </c>
      <c r="R36" s="198"/>
      <c r="S36" s="198" t="s">
        <v>119</v>
      </c>
      <c r="T36" s="198" t="s">
        <v>119</v>
      </c>
      <c r="U36" s="198">
        <v>5.867</v>
      </c>
      <c r="V36" s="198">
        <v>11.7486675</v>
      </c>
      <c r="W36" s="198"/>
      <c r="X36" s="198" t="s">
        <v>120</v>
      </c>
      <c r="Y36" s="200"/>
      <c r="Z36" s="200"/>
      <c r="AA36" s="200"/>
      <c r="AB36" s="200"/>
      <c r="AC36" s="200"/>
      <c r="AD36" s="200"/>
      <c r="AE36" s="200"/>
      <c r="AF36" s="200"/>
      <c r="AG36" s="200" t="s">
        <v>121</v>
      </c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</row>
    <row r="37" spans="1:60" ht="12.75">
      <c r="A37" s="201"/>
      <c r="B37" s="202"/>
      <c r="C37" s="203" t="s">
        <v>265</v>
      </c>
      <c r="D37" s="204"/>
      <c r="E37" s="205">
        <v>2.0025</v>
      </c>
      <c r="F37" s="198"/>
      <c r="G37" s="198"/>
      <c r="H37" s="198"/>
      <c r="I37" s="198"/>
      <c r="J37" s="198"/>
      <c r="K37" s="198"/>
      <c r="L37" s="198"/>
      <c r="M37" s="198"/>
      <c r="N37" s="199"/>
      <c r="O37" s="199"/>
      <c r="P37" s="199"/>
      <c r="Q37" s="199"/>
      <c r="R37" s="198"/>
      <c r="S37" s="198"/>
      <c r="T37" s="198"/>
      <c r="U37" s="198"/>
      <c r="V37" s="198"/>
      <c r="W37" s="198"/>
      <c r="X37" s="198"/>
      <c r="Y37" s="200"/>
      <c r="Z37" s="200"/>
      <c r="AA37" s="200"/>
      <c r="AB37" s="200"/>
      <c r="AC37" s="200"/>
      <c r="AD37" s="200"/>
      <c r="AE37" s="200"/>
      <c r="AF37" s="200"/>
      <c r="AG37" s="200" t="s">
        <v>123</v>
      </c>
      <c r="AH37" s="200">
        <v>0</v>
      </c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</row>
    <row r="38" spans="1:60" ht="12.75">
      <c r="A38" s="191">
        <v>17</v>
      </c>
      <c r="B38" s="192" t="s">
        <v>266</v>
      </c>
      <c r="C38" s="193" t="s">
        <v>267</v>
      </c>
      <c r="D38" s="194" t="s">
        <v>154</v>
      </c>
      <c r="E38" s="195">
        <v>2.0025</v>
      </c>
      <c r="F38" s="196"/>
      <c r="G38" s="197"/>
      <c r="H38" s="198">
        <v>0</v>
      </c>
      <c r="I38" s="198">
        <v>0</v>
      </c>
      <c r="J38" s="198">
        <v>1528</v>
      </c>
      <c r="K38" s="198">
        <v>3059.82</v>
      </c>
      <c r="L38" s="198">
        <v>21</v>
      </c>
      <c r="M38" s="198">
        <v>3702.3822</v>
      </c>
      <c r="N38" s="199">
        <v>0</v>
      </c>
      <c r="O38" s="199">
        <v>0</v>
      </c>
      <c r="P38" s="199">
        <v>0</v>
      </c>
      <c r="Q38" s="199">
        <v>0</v>
      </c>
      <c r="R38" s="198"/>
      <c r="S38" s="198" t="s">
        <v>119</v>
      </c>
      <c r="T38" s="198" t="s">
        <v>119</v>
      </c>
      <c r="U38" s="198">
        <v>4.029</v>
      </c>
      <c r="V38" s="198">
        <v>8.0680725</v>
      </c>
      <c r="W38" s="198"/>
      <c r="X38" s="198" t="s">
        <v>120</v>
      </c>
      <c r="Y38" s="200"/>
      <c r="Z38" s="200"/>
      <c r="AA38" s="200"/>
      <c r="AB38" s="200"/>
      <c r="AC38" s="200"/>
      <c r="AD38" s="200"/>
      <c r="AE38" s="200"/>
      <c r="AF38" s="200"/>
      <c r="AG38" s="200" t="s">
        <v>121</v>
      </c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</row>
    <row r="39" spans="1:60" ht="12.75">
      <c r="A39" s="201"/>
      <c r="B39" s="202"/>
      <c r="C39" s="203" t="s">
        <v>265</v>
      </c>
      <c r="D39" s="204"/>
      <c r="E39" s="205">
        <v>2.0025</v>
      </c>
      <c r="F39" s="198"/>
      <c r="G39" s="198"/>
      <c r="H39" s="198"/>
      <c r="I39" s="198"/>
      <c r="J39" s="198"/>
      <c r="K39" s="198"/>
      <c r="L39" s="198"/>
      <c r="M39" s="198"/>
      <c r="N39" s="199"/>
      <c r="O39" s="199"/>
      <c r="P39" s="199"/>
      <c r="Q39" s="199"/>
      <c r="R39" s="198"/>
      <c r="S39" s="198"/>
      <c r="T39" s="198"/>
      <c r="U39" s="198"/>
      <c r="V39" s="198"/>
      <c r="W39" s="198"/>
      <c r="X39" s="198"/>
      <c r="Y39" s="200"/>
      <c r="Z39" s="200"/>
      <c r="AA39" s="200"/>
      <c r="AB39" s="200"/>
      <c r="AC39" s="200"/>
      <c r="AD39" s="200"/>
      <c r="AE39" s="200"/>
      <c r="AF39" s="200"/>
      <c r="AG39" s="200" t="s">
        <v>123</v>
      </c>
      <c r="AH39" s="200">
        <v>0</v>
      </c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</row>
    <row r="40" spans="1:60" ht="12.75">
      <c r="A40" s="206">
        <v>18</v>
      </c>
      <c r="B40" s="207" t="s">
        <v>147</v>
      </c>
      <c r="C40" s="208" t="s">
        <v>148</v>
      </c>
      <c r="D40" s="209" t="s">
        <v>118</v>
      </c>
      <c r="E40" s="210">
        <v>37.73</v>
      </c>
      <c r="F40" s="211"/>
      <c r="G40" s="212"/>
      <c r="H40" s="198">
        <v>0</v>
      </c>
      <c r="I40" s="198">
        <v>0</v>
      </c>
      <c r="J40" s="198">
        <v>352</v>
      </c>
      <c r="K40" s="198">
        <v>13280.96</v>
      </c>
      <c r="L40" s="198">
        <v>21</v>
      </c>
      <c r="M40" s="198">
        <v>16069.961599999999</v>
      </c>
      <c r="N40" s="199">
        <v>0</v>
      </c>
      <c r="O40" s="199">
        <v>0</v>
      </c>
      <c r="P40" s="199">
        <v>0.0126</v>
      </c>
      <c r="Q40" s="199">
        <v>0.47539800000000004</v>
      </c>
      <c r="R40" s="198"/>
      <c r="S40" s="198" t="s">
        <v>119</v>
      </c>
      <c r="T40" s="198" t="s">
        <v>119</v>
      </c>
      <c r="U40" s="198">
        <v>0.33</v>
      </c>
      <c r="V40" s="198">
        <v>12.450899999999999</v>
      </c>
      <c r="W40" s="198"/>
      <c r="X40" s="198" t="s">
        <v>120</v>
      </c>
      <c r="Y40" s="200"/>
      <c r="Z40" s="200"/>
      <c r="AA40" s="200"/>
      <c r="AB40" s="200"/>
      <c r="AC40" s="200"/>
      <c r="AD40" s="200"/>
      <c r="AE40" s="200"/>
      <c r="AF40" s="200"/>
      <c r="AG40" s="200" t="s">
        <v>121</v>
      </c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</row>
    <row r="41" spans="1:60" ht="12.75">
      <c r="A41" s="206">
        <v>19</v>
      </c>
      <c r="B41" s="207" t="s">
        <v>268</v>
      </c>
      <c r="C41" s="208" t="s">
        <v>269</v>
      </c>
      <c r="D41" s="209" t="s">
        <v>118</v>
      </c>
      <c r="E41" s="210">
        <v>37.73</v>
      </c>
      <c r="F41" s="211"/>
      <c r="G41" s="212"/>
      <c r="H41" s="198">
        <v>0</v>
      </c>
      <c r="I41" s="198">
        <v>0</v>
      </c>
      <c r="J41" s="198">
        <v>73.5</v>
      </c>
      <c r="K41" s="198">
        <v>2773.1549999999997</v>
      </c>
      <c r="L41" s="198">
        <v>21</v>
      </c>
      <c r="M41" s="198">
        <v>3355.5236</v>
      </c>
      <c r="N41" s="199">
        <v>0</v>
      </c>
      <c r="O41" s="199">
        <v>0</v>
      </c>
      <c r="P41" s="199">
        <v>0.02</v>
      </c>
      <c r="Q41" s="199">
        <v>0.7545999999999999</v>
      </c>
      <c r="R41" s="198"/>
      <c r="S41" s="198" t="s">
        <v>119</v>
      </c>
      <c r="T41" s="198" t="s">
        <v>119</v>
      </c>
      <c r="U41" s="198">
        <v>0.14700000000000002</v>
      </c>
      <c r="V41" s="198">
        <v>5.546309999999999</v>
      </c>
      <c r="W41" s="198"/>
      <c r="X41" s="198" t="s">
        <v>120</v>
      </c>
      <c r="Y41" s="200"/>
      <c r="Z41" s="200"/>
      <c r="AA41" s="200"/>
      <c r="AB41" s="200"/>
      <c r="AC41" s="200"/>
      <c r="AD41" s="200"/>
      <c r="AE41" s="200"/>
      <c r="AF41" s="200"/>
      <c r="AG41" s="200" t="s">
        <v>121</v>
      </c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</row>
    <row r="42" spans="1:60" ht="12.75">
      <c r="A42" s="206">
        <v>20</v>
      </c>
      <c r="B42" s="207" t="s">
        <v>270</v>
      </c>
      <c r="C42" s="208" t="s">
        <v>271</v>
      </c>
      <c r="D42" s="209" t="s">
        <v>172</v>
      </c>
      <c r="E42" s="210">
        <v>17.2</v>
      </c>
      <c r="F42" s="211"/>
      <c r="G42" s="212"/>
      <c r="H42" s="198">
        <v>0</v>
      </c>
      <c r="I42" s="198">
        <v>0</v>
      </c>
      <c r="J42" s="198">
        <v>29.2</v>
      </c>
      <c r="K42" s="198">
        <v>502.23999999999995</v>
      </c>
      <c r="L42" s="198">
        <v>21</v>
      </c>
      <c r="M42" s="198">
        <v>607.7104</v>
      </c>
      <c r="N42" s="199">
        <v>0</v>
      </c>
      <c r="O42" s="199">
        <v>0</v>
      </c>
      <c r="P42" s="199">
        <v>0.0004</v>
      </c>
      <c r="Q42" s="199">
        <v>0.00688</v>
      </c>
      <c r="R42" s="198"/>
      <c r="S42" s="198" t="s">
        <v>119</v>
      </c>
      <c r="T42" s="198" t="s">
        <v>119</v>
      </c>
      <c r="U42" s="198">
        <v>0.07</v>
      </c>
      <c r="V42" s="198">
        <v>1.204</v>
      </c>
      <c r="W42" s="198"/>
      <c r="X42" s="198" t="s">
        <v>120</v>
      </c>
      <c r="Y42" s="200"/>
      <c r="Z42" s="200"/>
      <c r="AA42" s="200"/>
      <c r="AB42" s="200"/>
      <c r="AC42" s="200"/>
      <c r="AD42" s="200"/>
      <c r="AE42" s="200"/>
      <c r="AF42" s="200"/>
      <c r="AG42" s="200" t="s">
        <v>121</v>
      </c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</row>
    <row r="43" spans="1:60" ht="12.75">
      <c r="A43" s="191">
        <v>21</v>
      </c>
      <c r="B43" s="192" t="s">
        <v>272</v>
      </c>
      <c r="C43" s="193" t="s">
        <v>273</v>
      </c>
      <c r="D43" s="194" t="s">
        <v>154</v>
      </c>
      <c r="E43" s="195">
        <v>10.242</v>
      </c>
      <c r="F43" s="196"/>
      <c r="G43" s="197"/>
      <c r="H43" s="198">
        <v>0</v>
      </c>
      <c r="I43" s="198">
        <v>0</v>
      </c>
      <c r="J43" s="198">
        <v>1332</v>
      </c>
      <c r="K43" s="198">
        <v>13642.344000000001</v>
      </c>
      <c r="L43" s="198">
        <v>21</v>
      </c>
      <c r="M43" s="198">
        <v>16507.2314</v>
      </c>
      <c r="N43" s="199">
        <v>0</v>
      </c>
      <c r="O43" s="199">
        <v>0</v>
      </c>
      <c r="P43" s="199">
        <v>1.5</v>
      </c>
      <c r="Q43" s="199">
        <v>15.363000000000001</v>
      </c>
      <c r="R43" s="198"/>
      <c r="S43" s="198" t="s">
        <v>119</v>
      </c>
      <c r="T43" s="198" t="s">
        <v>228</v>
      </c>
      <c r="U43" s="198">
        <v>0.875</v>
      </c>
      <c r="V43" s="198">
        <v>8.96175</v>
      </c>
      <c r="W43" s="198"/>
      <c r="X43" s="198" t="s">
        <v>120</v>
      </c>
      <c r="Y43" s="200"/>
      <c r="Z43" s="200"/>
      <c r="AA43" s="200"/>
      <c r="AB43" s="200"/>
      <c r="AC43" s="200"/>
      <c r="AD43" s="200"/>
      <c r="AE43" s="200"/>
      <c r="AF43" s="200"/>
      <c r="AG43" s="200" t="s">
        <v>121</v>
      </c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</row>
    <row r="44" spans="1:60" ht="12.75">
      <c r="A44" s="201"/>
      <c r="B44" s="202"/>
      <c r="C44" s="203" t="s">
        <v>274</v>
      </c>
      <c r="D44" s="204"/>
      <c r="E44" s="205">
        <v>10.242</v>
      </c>
      <c r="F44" s="198"/>
      <c r="G44" s="198"/>
      <c r="H44" s="198"/>
      <c r="I44" s="198"/>
      <c r="J44" s="198"/>
      <c r="K44" s="198"/>
      <c r="L44" s="198"/>
      <c r="M44" s="198"/>
      <c r="N44" s="199"/>
      <c r="O44" s="199"/>
      <c r="P44" s="199"/>
      <c r="Q44" s="199"/>
      <c r="R44" s="198"/>
      <c r="S44" s="198"/>
      <c r="T44" s="198"/>
      <c r="U44" s="198"/>
      <c r="V44" s="198"/>
      <c r="W44" s="198"/>
      <c r="X44" s="198"/>
      <c r="Y44" s="200"/>
      <c r="Z44" s="200"/>
      <c r="AA44" s="200"/>
      <c r="AB44" s="200"/>
      <c r="AC44" s="200"/>
      <c r="AD44" s="200"/>
      <c r="AE44" s="200"/>
      <c r="AF44" s="200"/>
      <c r="AG44" s="200" t="s">
        <v>123</v>
      </c>
      <c r="AH44" s="200">
        <v>0</v>
      </c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</row>
    <row r="45" spans="1:60" ht="12.75">
      <c r="A45" s="206">
        <v>22</v>
      </c>
      <c r="B45" s="207" t="s">
        <v>275</v>
      </c>
      <c r="C45" s="208" t="s">
        <v>276</v>
      </c>
      <c r="D45" s="209" t="s">
        <v>118</v>
      </c>
      <c r="E45" s="210">
        <v>3</v>
      </c>
      <c r="F45" s="211"/>
      <c r="G45" s="212"/>
      <c r="H45" s="198">
        <v>29.23</v>
      </c>
      <c r="I45" s="198">
        <v>87.69</v>
      </c>
      <c r="J45" s="198">
        <v>211.77</v>
      </c>
      <c r="K45" s="198">
        <v>635.3100000000001</v>
      </c>
      <c r="L45" s="198">
        <v>21</v>
      </c>
      <c r="M45" s="198">
        <v>874.83</v>
      </c>
      <c r="N45" s="199">
        <v>0.001</v>
      </c>
      <c r="O45" s="199">
        <v>0.003</v>
      </c>
      <c r="P45" s="199">
        <v>0</v>
      </c>
      <c r="Q45" s="199">
        <v>0</v>
      </c>
      <c r="R45" s="198"/>
      <c r="S45" s="198" t="s">
        <v>119</v>
      </c>
      <c r="T45" s="198" t="s">
        <v>119</v>
      </c>
      <c r="U45" s="198">
        <v>0.498</v>
      </c>
      <c r="V45" s="198">
        <v>1.494</v>
      </c>
      <c r="W45" s="198"/>
      <c r="X45" s="198" t="s">
        <v>120</v>
      </c>
      <c r="Y45" s="200"/>
      <c r="Z45" s="200"/>
      <c r="AA45" s="200"/>
      <c r="AB45" s="200"/>
      <c r="AC45" s="200"/>
      <c r="AD45" s="200"/>
      <c r="AE45" s="200"/>
      <c r="AF45" s="200"/>
      <c r="AG45" s="200" t="s">
        <v>121</v>
      </c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</row>
    <row r="46" spans="1:60" ht="12.75">
      <c r="A46" s="206">
        <v>23</v>
      </c>
      <c r="B46" s="207" t="s">
        <v>277</v>
      </c>
      <c r="C46" s="208" t="s">
        <v>278</v>
      </c>
      <c r="D46" s="209" t="s">
        <v>151</v>
      </c>
      <c r="E46" s="210">
        <v>105</v>
      </c>
      <c r="F46" s="211"/>
      <c r="G46" s="212"/>
      <c r="H46" s="198">
        <v>0</v>
      </c>
      <c r="I46" s="198">
        <v>0</v>
      </c>
      <c r="J46" s="198">
        <v>50.2</v>
      </c>
      <c r="K46" s="198">
        <v>5271</v>
      </c>
      <c r="L46" s="198">
        <v>21</v>
      </c>
      <c r="M46" s="198">
        <v>6377.91</v>
      </c>
      <c r="N46" s="199">
        <v>0</v>
      </c>
      <c r="O46" s="199">
        <v>0</v>
      </c>
      <c r="P46" s="199">
        <v>0.0004</v>
      </c>
      <c r="Q46" s="199">
        <v>0.042</v>
      </c>
      <c r="R46" s="198"/>
      <c r="S46" s="198" t="s">
        <v>119</v>
      </c>
      <c r="T46" s="198" t="s">
        <v>119</v>
      </c>
      <c r="U46" s="198">
        <v>0.11800000000000001</v>
      </c>
      <c r="V46" s="198">
        <v>12.389999999999999</v>
      </c>
      <c r="W46" s="198"/>
      <c r="X46" s="198" t="s">
        <v>120</v>
      </c>
      <c r="Y46" s="200"/>
      <c r="Z46" s="200"/>
      <c r="AA46" s="200"/>
      <c r="AB46" s="200"/>
      <c r="AC46" s="200"/>
      <c r="AD46" s="200"/>
      <c r="AE46" s="200"/>
      <c r="AF46" s="200"/>
      <c r="AG46" s="200" t="s">
        <v>121</v>
      </c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</row>
    <row r="47" spans="1:33" ht="12.75">
      <c r="A47" s="182" t="s">
        <v>114</v>
      </c>
      <c r="B47" s="183" t="s">
        <v>60</v>
      </c>
      <c r="C47" s="184" t="s">
        <v>61</v>
      </c>
      <c r="D47" s="185"/>
      <c r="E47" s="186"/>
      <c r="F47" s="187"/>
      <c r="G47" s="188"/>
      <c r="H47" s="189"/>
      <c r="I47" s="189">
        <v>5955.02</v>
      </c>
      <c r="J47" s="189"/>
      <c r="K47" s="189">
        <v>12176.98</v>
      </c>
      <c r="L47" s="189"/>
      <c r="M47" s="189"/>
      <c r="N47" s="190"/>
      <c r="O47" s="190"/>
      <c r="P47" s="190"/>
      <c r="Q47" s="190"/>
      <c r="R47" s="189"/>
      <c r="S47" s="189"/>
      <c r="T47" s="189"/>
      <c r="U47" s="189"/>
      <c r="V47" s="189"/>
      <c r="W47" s="189"/>
      <c r="X47" s="189"/>
      <c r="AG47" s="1" t="s">
        <v>115</v>
      </c>
    </row>
    <row r="48" spans="1:60" ht="12.75">
      <c r="A48" s="206">
        <v>24</v>
      </c>
      <c r="B48" s="207" t="s">
        <v>149</v>
      </c>
      <c r="C48" s="208" t="s">
        <v>150</v>
      </c>
      <c r="D48" s="209" t="s">
        <v>151</v>
      </c>
      <c r="E48" s="210">
        <v>6</v>
      </c>
      <c r="F48" s="211"/>
      <c r="G48" s="212"/>
      <c r="H48" s="198">
        <v>3.77</v>
      </c>
      <c r="I48" s="198">
        <v>22.62</v>
      </c>
      <c r="J48" s="198">
        <v>216.23</v>
      </c>
      <c r="K48" s="198">
        <v>1297.3799999999999</v>
      </c>
      <c r="L48" s="198">
        <v>21</v>
      </c>
      <c r="M48" s="198">
        <v>1597.2</v>
      </c>
      <c r="N48" s="199">
        <v>0.00238</v>
      </c>
      <c r="O48" s="199">
        <v>0.014280000000000001</v>
      </c>
      <c r="P48" s="199">
        <v>0</v>
      </c>
      <c r="Q48" s="199">
        <v>0</v>
      </c>
      <c r="R48" s="198"/>
      <c r="S48" s="198" t="s">
        <v>119</v>
      </c>
      <c r="T48" s="198" t="s">
        <v>119</v>
      </c>
      <c r="U48" s="198">
        <v>0.29300000000000004</v>
      </c>
      <c r="V48" s="198">
        <v>1.758</v>
      </c>
      <c r="W48" s="198"/>
      <c r="X48" s="198" t="s">
        <v>120</v>
      </c>
      <c r="Y48" s="200"/>
      <c r="Z48" s="200"/>
      <c r="AA48" s="200"/>
      <c r="AB48" s="200"/>
      <c r="AC48" s="200"/>
      <c r="AD48" s="200"/>
      <c r="AE48" s="200"/>
      <c r="AF48" s="200"/>
      <c r="AG48" s="200" t="s">
        <v>121</v>
      </c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</row>
    <row r="49" spans="1:60" ht="12.75">
      <c r="A49" s="206">
        <v>25</v>
      </c>
      <c r="B49" s="207" t="s">
        <v>152</v>
      </c>
      <c r="C49" s="208" t="s">
        <v>153</v>
      </c>
      <c r="D49" s="209" t="s">
        <v>154</v>
      </c>
      <c r="E49" s="210">
        <v>2</v>
      </c>
      <c r="F49" s="211"/>
      <c r="G49" s="212"/>
      <c r="H49" s="198">
        <v>2966.2</v>
      </c>
      <c r="I49" s="198">
        <v>5932.4</v>
      </c>
      <c r="J49" s="198">
        <v>1013.8</v>
      </c>
      <c r="K49" s="198">
        <v>2027.6</v>
      </c>
      <c r="L49" s="198">
        <v>21</v>
      </c>
      <c r="M49" s="198">
        <v>9631.6</v>
      </c>
      <c r="N49" s="199">
        <v>2.525</v>
      </c>
      <c r="O49" s="199">
        <v>5.05</v>
      </c>
      <c r="P49" s="199">
        <v>0</v>
      </c>
      <c r="Q49" s="199">
        <v>0</v>
      </c>
      <c r="R49" s="198"/>
      <c r="S49" s="198" t="s">
        <v>119</v>
      </c>
      <c r="T49" s="198" t="s">
        <v>119</v>
      </c>
      <c r="U49" s="198">
        <v>2.317</v>
      </c>
      <c r="V49" s="198">
        <v>4.634</v>
      </c>
      <c r="W49" s="198"/>
      <c r="X49" s="198" t="s">
        <v>120</v>
      </c>
      <c r="Y49" s="200"/>
      <c r="Z49" s="200"/>
      <c r="AA49" s="200"/>
      <c r="AB49" s="200"/>
      <c r="AC49" s="200"/>
      <c r="AD49" s="200"/>
      <c r="AE49" s="200"/>
      <c r="AF49" s="200"/>
      <c r="AG49" s="200" t="s">
        <v>121</v>
      </c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</row>
    <row r="50" spans="1:60" ht="12.75">
      <c r="A50" s="206">
        <v>26</v>
      </c>
      <c r="B50" s="207" t="s">
        <v>155</v>
      </c>
      <c r="C50" s="208" t="s">
        <v>156</v>
      </c>
      <c r="D50" s="209" t="s">
        <v>151</v>
      </c>
      <c r="E50" s="210">
        <v>6</v>
      </c>
      <c r="F50" s="211"/>
      <c r="G50" s="212"/>
      <c r="H50" s="198">
        <v>0</v>
      </c>
      <c r="I50" s="198">
        <v>0</v>
      </c>
      <c r="J50" s="198">
        <v>152</v>
      </c>
      <c r="K50" s="198">
        <v>912</v>
      </c>
      <c r="L50" s="198">
        <v>21</v>
      </c>
      <c r="M50" s="198">
        <v>1103.52</v>
      </c>
      <c r="N50" s="199">
        <v>0</v>
      </c>
      <c r="O50" s="199">
        <v>0</v>
      </c>
      <c r="P50" s="199">
        <v>0.005</v>
      </c>
      <c r="Q50" s="199">
        <v>0.03</v>
      </c>
      <c r="R50" s="198"/>
      <c r="S50" s="198" t="s">
        <v>119</v>
      </c>
      <c r="T50" s="198" t="s">
        <v>119</v>
      </c>
      <c r="U50" s="198">
        <v>0.39</v>
      </c>
      <c r="V50" s="198">
        <v>2.34</v>
      </c>
      <c r="W50" s="198"/>
      <c r="X50" s="198" t="s">
        <v>120</v>
      </c>
      <c r="Y50" s="200"/>
      <c r="Z50" s="200"/>
      <c r="AA50" s="200"/>
      <c r="AB50" s="200"/>
      <c r="AC50" s="200"/>
      <c r="AD50" s="200"/>
      <c r="AE50" s="200"/>
      <c r="AF50" s="200"/>
      <c r="AG50" s="200" t="s">
        <v>121</v>
      </c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</row>
    <row r="51" spans="1:60" ht="12.75">
      <c r="A51" s="206">
        <v>27</v>
      </c>
      <c r="B51" s="207" t="s">
        <v>157</v>
      </c>
      <c r="C51" s="208" t="s">
        <v>158</v>
      </c>
      <c r="D51" s="209" t="s">
        <v>154</v>
      </c>
      <c r="E51" s="210">
        <v>2</v>
      </c>
      <c r="F51" s="211"/>
      <c r="G51" s="212"/>
      <c r="H51" s="198">
        <v>0</v>
      </c>
      <c r="I51" s="198">
        <v>0</v>
      </c>
      <c r="J51" s="198">
        <v>3970</v>
      </c>
      <c r="K51" s="198">
        <v>7940</v>
      </c>
      <c r="L51" s="198">
        <v>21</v>
      </c>
      <c r="M51" s="198">
        <v>9607.4</v>
      </c>
      <c r="N51" s="199">
        <v>0</v>
      </c>
      <c r="O51" s="199">
        <v>0</v>
      </c>
      <c r="P51" s="199">
        <v>2.2</v>
      </c>
      <c r="Q51" s="199">
        <v>4.4</v>
      </c>
      <c r="R51" s="198"/>
      <c r="S51" s="198" t="s">
        <v>119</v>
      </c>
      <c r="T51" s="198" t="s">
        <v>119</v>
      </c>
      <c r="U51" s="198">
        <v>10.47</v>
      </c>
      <c r="V51" s="198">
        <v>20.94</v>
      </c>
      <c r="W51" s="198"/>
      <c r="X51" s="198" t="s">
        <v>120</v>
      </c>
      <c r="Y51" s="200"/>
      <c r="Z51" s="200"/>
      <c r="AA51" s="200"/>
      <c r="AB51" s="200"/>
      <c r="AC51" s="200"/>
      <c r="AD51" s="200"/>
      <c r="AE51" s="200"/>
      <c r="AF51" s="200"/>
      <c r="AG51" s="200" t="s">
        <v>121</v>
      </c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</row>
    <row r="52" spans="1:33" ht="12.75">
      <c r="A52" s="182" t="s">
        <v>114</v>
      </c>
      <c r="B52" s="183" t="s">
        <v>62</v>
      </c>
      <c r="C52" s="184" t="s">
        <v>63</v>
      </c>
      <c r="D52" s="185"/>
      <c r="E52" s="186"/>
      <c r="F52" s="187"/>
      <c r="G52" s="188"/>
      <c r="H52" s="189"/>
      <c r="I52" s="189">
        <v>0</v>
      </c>
      <c r="J52" s="189"/>
      <c r="K52" s="189">
        <v>53107.13</v>
      </c>
      <c r="L52" s="189"/>
      <c r="M52" s="189"/>
      <c r="N52" s="190"/>
      <c r="O52" s="190"/>
      <c r="P52" s="190"/>
      <c r="Q52" s="190"/>
      <c r="R52" s="189"/>
      <c r="S52" s="189"/>
      <c r="T52" s="189"/>
      <c r="U52" s="189"/>
      <c r="V52" s="189"/>
      <c r="W52" s="189"/>
      <c r="X52" s="189"/>
      <c r="AG52" s="1" t="s">
        <v>115</v>
      </c>
    </row>
    <row r="53" spans="1:60" ht="12.75">
      <c r="A53" s="206">
        <v>28</v>
      </c>
      <c r="B53" s="207" t="s">
        <v>159</v>
      </c>
      <c r="C53" s="208" t="s">
        <v>160</v>
      </c>
      <c r="D53" s="209" t="s">
        <v>161</v>
      </c>
      <c r="E53" s="210">
        <v>56.13862</v>
      </c>
      <c r="F53" s="211"/>
      <c r="G53" s="212"/>
      <c r="H53" s="198">
        <v>0</v>
      </c>
      <c r="I53" s="198">
        <v>0</v>
      </c>
      <c r="J53" s="198">
        <v>946</v>
      </c>
      <c r="K53" s="198">
        <v>53107.13452</v>
      </c>
      <c r="L53" s="198">
        <v>21</v>
      </c>
      <c r="M53" s="198">
        <v>64259.6273</v>
      </c>
      <c r="N53" s="199">
        <v>0</v>
      </c>
      <c r="O53" s="199">
        <v>0</v>
      </c>
      <c r="P53" s="199">
        <v>0</v>
      </c>
      <c r="Q53" s="199">
        <v>0</v>
      </c>
      <c r="R53" s="198"/>
      <c r="S53" s="198" t="s">
        <v>119</v>
      </c>
      <c r="T53" s="198" t="s">
        <v>119</v>
      </c>
      <c r="U53" s="198">
        <v>2.1</v>
      </c>
      <c r="V53" s="198">
        <v>117.89110200000002</v>
      </c>
      <c r="W53" s="198"/>
      <c r="X53" s="198" t="s">
        <v>162</v>
      </c>
      <c r="Y53" s="200"/>
      <c r="Z53" s="200"/>
      <c r="AA53" s="200"/>
      <c r="AB53" s="200"/>
      <c r="AC53" s="200"/>
      <c r="AD53" s="200"/>
      <c r="AE53" s="200"/>
      <c r="AF53" s="200"/>
      <c r="AG53" s="200" t="s">
        <v>163</v>
      </c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</row>
    <row r="54" spans="1:33" ht="12.75">
      <c r="A54" s="182" t="s">
        <v>114</v>
      </c>
      <c r="B54" s="183" t="s">
        <v>64</v>
      </c>
      <c r="C54" s="184" t="s">
        <v>65</v>
      </c>
      <c r="D54" s="185"/>
      <c r="E54" s="186"/>
      <c r="F54" s="187"/>
      <c r="G54" s="188"/>
      <c r="H54" s="189"/>
      <c r="I54" s="189">
        <v>5293.23</v>
      </c>
      <c r="J54" s="189"/>
      <c r="K54" s="189">
        <v>2614.06</v>
      </c>
      <c r="L54" s="189"/>
      <c r="M54" s="189"/>
      <c r="N54" s="190"/>
      <c r="O54" s="190"/>
      <c r="P54" s="190"/>
      <c r="Q54" s="190"/>
      <c r="R54" s="189"/>
      <c r="S54" s="189"/>
      <c r="T54" s="189"/>
      <c r="U54" s="189"/>
      <c r="V54" s="189"/>
      <c r="W54" s="189"/>
      <c r="X54" s="189"/>
      <c r="AG54" s="1" t="s">
        <v>115</v>
      </c>
    </row>
    <row r="55" spans="1:60" ht="12.75">
      <c r="A55" s="206">
        <v>29</v>
      </c>
      <c r="B55" s="207" t="s">
        <v>279</v>
      </c>
      <c r="C55" s="208" t="s">
        <v>280</v>
      </c>
      <c r="D55" s="209" t="s">
        <v>118</v>
      </c>
      <c r="E55" s="210">
        <v>17.07</v>
      </c>
      <c r="F55" s="211"/>
      <c r="G55" s="212"/>
      <c r="H55" s="198">
        <v>37.6</v>
      </c>
      <c r="I55" s="198">
        <v>641.832</v>
      </c>
      <c r="J55" s="198">
        <v>13.4</v>
      </c>
      <c r="K55" s="198">
        <v>228.738</v>
      </c>
      <c r="L55" s="198">
        <v>21</v>
      </c>
      <c r="M55" s="198">
        <v>1053.3897</v>
      </c>
      <c r="N55" s="199">
        <v>0.00033</v>
      </c>
      <c r="O55" s="199">
        <v>0.005633100000000001</v>
      </c>
      <c r="P55" s="199">
        <v>0</v>
      </c>
      <c r="Q55" s="199">
        <v>0</v>
      </c>
      <c r="R55" s="198"/>
      <c r="S55" s="198" t="s">
        <v>119</v>
      </c>
      <c r="T55" s="198" t="s">
        <v>119</v>
      </c>
      <c r="U55" s="198">
        <v>0.0275</v>
      </c>
      <c r="V55" s="198">
        <v>0.46942500000000004</v>
      </c>
      <c r="W55" s="198"/>
      <c r="X55" s="198" t="s">
        <v>120</v>
      </c>
      <c r="Y55" s="200"/>
      <c r="Z55" s="200"/>
      <c r="AA55" s="200"/>
      <c r="AB55" s="200"/>
      <c r="AC55" s="200"/>
      <c r="AD55" s="200"/>
      <c r="AE55" s="200"/>
      <c r="AF55" s="200"/>
      <c r="AG55" s="200" t="s">
        <v>121</v>
      </c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</row>
    <row r="56" spans="1:60" ht="12.75">
      <c r="A56" s="206">
        <v>30</v>
      </c>
      <c r="B56" s="207" t="s">
        <v>281</v>
      </c>
      <c r="C56" s="208" t="s">
        <v>282</v>
      </c>
      <c r="D56" s="209" t="s">
        <v>118</v>
      </c>
      <c r="E56" s="210">
        <v>17.07</v>
      </c>
      <c r="F56" s="211"/>
      <c r="G56" s="212"/>
      <c r="H56" s="198">
        <v>272.49</v>
      </c>
      <c r="I56" s="198">
        <v>4651.4043</v>
      </c>
      <c r="J56" s="198">
        <v>112.01</v>
      </c>
      <c r="K56" s="198">
        <v>1912.0107</v>
      </c>
      <c r="L56" s="198">
        <v>21</v>
      </c>
      <c r="M56" s="198">
        <v>7941.7382</v>
      </c>
      <c r="N56" s="199">
        <v>0.005590000000000001</v>
      </c>
      <c r="O56" s="199">
        <v>0.09542130000000003</v>
      </c>
      <c r="P56" s="199">
        <v>0</v>
      </c>
      <c r="Q56" s="199">
        <v>0</v>
      </c>
      <c r="R56" s="198"/>
      <c r="S56" s="198" t="s">
        <v>119</v>
      </c>
      <c r="T56" s="198" t="s">
        <v>119</v>
      </c>
      <c r="U56" s="198">
        <v>0.22991000000000003</v>
      </c>
      <c r="V56" s="198">
        <v>3.9245637</v>
      </c>
      <c r="W56" s="198"/>
      <c r="X56" s="198" t="s">
        <v>120</v>
      </c>
      <c r="Y56" s="200"/>
      <c r="Z56" s="200"/>
      <c r="AA56" s="200"/>
      <c r="AB56" s="200"/>
      <c r="AC56" s="200"/>
      <c r="AD56" s="200"/>
      <c r="AE56" s="200"/>
      <c r="AF56" s="200"/>
      <c r="AG56" s="200" t="s">
        <v>121</v>
      </c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</row>
    <row r="57" spans="1:60" ht="12.75">
      <c r="A57" s="206">
        <v>31</v>
      </c>
      <c r="B57" s="207" t="s">
        <v>283</v>
      </c>
      <c r="C57" s="208" t="s">
        <v>284</v>
      </c>
      <c r="D57" s="209" t="s">
        <v>118</v>
      </c>
      <c r="E57" s="210">
        <v>17.07</v>
      </c>
      <c r="F57" s="211"/>
      <c r="G57" s="212"/>
      <c r="H57" s="198">
        <v>0</v>
      </c>
      <c r="I57" s="198">
        <v>0</v>
      </c>
      <c r="J57" s="198">
        <v>20.6</v>
      </c>
      <c r="K57" s="198">
        <v>351.64200000000005</v>
      </c>
      <c r="L57" s="198">
        <v>21</v>
      </c>
      <c r="M57" s="198">
        <v>425.4844</v>
      </c>
      <c r="N57" s="199">
        <v>0</v>
      </c>
      <c r="O57" s="199">
        <v>0</v>
      </c>
      <c r="P57" s="199">
        <v>0.00974</v>
      </c>
      <c r="Q57" s="199">
        <v>0.16626180000000004</v>
      </c>
      <c r="R57" s="198"/>
      <c r="S57" s="198" t="s">
        <v>119</v>
      </c>
      <c r="T57" s="198" t="s">
        <v>119</v>
      </c>
      <c r="U57" s="198">
        <v>0.044</v>
      </c>
      <c r="V57" s="198">
        <v>0.7510799999999999</v>
      </c>
      <c r="W57" s="198"/>
      <c r="X57" s="198" t="s">
        <v>120</v>
      </c>
      <c r="Y57" s="200"/>
      <c r="Z57" s="200"/>
      <c r="AA57" s="200"/>
      <c r="AB57" s="200"/>
      <c r="AC57" s="200"/>
      <c r="AD57" s="200"/>
      <c r="AE57" s="200"/>
      <c r="AF57" s="200"/>
      <c r="AG57" s="200" t="s">
        <v>121</v>
      </c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</row>
    <row r="58" spans="1:60" ht="12.75">
      <c r="A58" s="206">
        <v>32</v>
      </c>
      <c r="B58" s="207" t="s">
        <v>285</v>
      </c>
      <c r="C58" s="208" t="s">
        <v>286</v>
      </c>
      <c r="D58" s="209" t="s">
        <v>161</v>
      </c>
      <c r="E58" s="210">
        <v>0.10105000000000001</v>
      </c>
      <c r="F58" s="211"/>
      <c r="G58" s="212"/>
      <c r="H58" s="198">
        <v>0</v>
      </c>
      <c r="I58" s="198">
        <v>0</v>
      </c>
      <c r="J58" s="198">
        <v>1204</v>
      </c>
      <c r="K58" s="198">
        <v>121.66420000000001</v>
      </c>
      <c r="L58" s="198">
        <v>21</v>
      </c>
      <c r="M58" s="198">
        <v>147.2086</v>
      </c>
      <c r="N58" s="199">
        <v>0</v>
      </c>
      <c r="O58" s="199">
        <v>0</v>
      </c>
      <c r="P58" s="199">
        <v>0</v>
      </c>
      <c r="Q58" s="199">
        <v>0</v>
      </c>
      <c r="R58" s="198"/>
      <c r="S58" s="198" t="s">
        <v>119</v>
      </c>
      <c r="T58" s="198" t="s">
        <v>119</v>
      </c>
      <c r="U58" s="198">
        <v>1.5669999999999997</v>
      </c>
      <c r="V58" s="198">
        <v>0.15834535</v>
      </c>
      <c r="W58" s="198"/>
      <c r="X58" s="198" t="s">
        <v>162</v>
      </c>
      <c r="Y58" s="200"/>
      <c r="Z58" s="200"/>
      <c r="AA58" s="200"/>
      <c r="AB58" s="200"/>
      <c r="AC58" s="200"/>
      <c r="AD58" s="200"/>
      <c r="AE58" s="200"/>
      <c r="AF58" s="200"/>
      <c r="AG58" s="200" t="s">
        <v>163</v>
      </c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</row>
    <row r="59" spans="1:33" ht="12.75">
      <c r="A59" s="182" t="s">
        <v>114</v>
      </c>
      <c r="B59" s="183" t="s">
        <v>66</v>
      </c>
      <c r="C59" s="184" t="s">
        <v>67</v>
      </c>
      <c r="D59" s="185"/>
      <c r="E59" s="186"/>
      <c r="F59" s="187"/>
      <c r="G59" s="188"/>
      <c r="H59" s="189"/>
      <c r="I59" s="189">
        <v>8559.37</v>
      </c>
      <c r="J59" s="189"/>
      <c r="K59" s="189">
        <v>4066.65</v>
      </c>
      <c r="L59" s="189"/>
      <c r="M59" s="189"/>
      <c r="N59" s="190"/>
      <c r="O59" s="190"/>
      <c r="P59" s="190"/>
      <c r="Q59" s="190"/>
      <c r="R59" s="189"/>
      <c r="S59" s="189"/>
      <c r="T59" s="189"/>
      <c r="U59" s="189"/>
      <c r="V59" s="189"/>
      <c r="W59" s="189"/>
      <c r="X59" s="189"/>
      <c r="AG59" s="1" t="s">
        <v>115</v>
      </c>
    </row>
    <row r="60" spans="1:60" ht="12.75">
      <c r="A60" s="206">
        <v>33</v>
      </c>
      <c r="B60" s="207" t="s">
        <v>287</v>
      </c>
      <c r="C60" s="208" t="s">
        <v>288</v>
      </c>
      <c r="D60" s="209" t="s">
        <v>118</v>
      </c>
      <c r="E60" s="210">
        <v>37.73</v>
      </c>
      <c r="F60" s="211"/>
      <c r="G60" s="212"/>
      <c r="H60" s="198">
        <v>0</v>
      </c>
      <c r="I60" s="198">
        <v>0</v>
      </c>
      <c r="J60" s="198">
        <v>42.5</v>
      </c>
      <c r="K60" s="198">
        <v>1603.5249999999999</v>
      </c>
      <c r="L60" s="198">
        <v>21</v>
      </c>
      <c r="M60" s="198">
        <v>1940.2712999999999</v>
      </c>
      <c r="N60" s="199">
        <v>0</v>
      </c>
      <c r="O60" s="199">
        <v>0</v>
      </c>
      <c r="P60" s="199">
        <v>0</v>
      </c>
      <c r="Q60" s="199">
        <v>0</v>
      </c>
      <c r="R60" s="198"/>
      <c r="S60" s="198" t="s">
        <v>119</v>
      </c>
      <c r="T60" s="198" t="s">
        <v>119</v>
      </c>
      <c r="U60" s="198">
        <v>0.08</v>
      </c>
      <c r="V60" s="198">
        <v>3.0183999999999997</v>
      </c>
      <c r="W60" s="198"/>
      <c r="X60" s="198" t="s">
        <v>120</v>
      </c>
      <c r="Y60" s="200"/>
      <c r="Z60" s="200"/>
      <c r="AA60" s="200"/>
      <c r="AB60" s="200"/>
      <c r="AC60" s="200"/>
      <c r="AD60" s="200"/>
      <c r="AE60" s="200"/>
      <c r="AF60" s="200"/>
      <c r="AG60" s="200" t="s">
        <v>121</v>
      </c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</row>
    <row r="61" spans="1:60" ht="12.75">
      <c r="A61" s="206">
        <v>34</v>
      </c>
      <c r="B61" s="207" t="s">
        <v>289</v>
      </c>
      <c r="C61" s="208" t="s">
        <v>290</v>
      </c>
      <c r="D61" s="209" t="s">
        <v>172</v>
      </c>
      <c r="E61" s="210">
        <v>38</v>
      </c>
      <c r="F61" s="211"/>
      <c r="G61" s="212"/>
      <c r="H61" s="198">
        <v>0</v>
      </c>
      <c r="I61" s="198">
        <v>0</v>
      </c>
      <c r="J61" s="198">
        <v>26.6</v>
      </c>
      <c r="K61" s="198">
        <v>1010.8</v>
      </c>
      <c r="L61" s="198">
        <v>21</v>
      </c>
      <c r="M61" s="198">
        <v>1223.068</v>
      </c>
      <c r="N61" s="199">
        <v>0</v>
      </c>
      <c r="O61" s="199">
        <v>0</v>
      </c>
      <c r="P61" s="199">
        <v>0</v>
      </c>
      <c r="Q61" s="199">
        <v>0</v>
      </c>
      <c r="R61" s="198"/>
      <c r="S61" s="198" t="s">
        <v>119</v>
      </c>
      <c r="T61" s="198" t="s">
        <v>119</v>
      </c>
      <c r="U61" s="198">
        <v>0.05</v>
      </c>
      <c r="V61" s="198">
        <v>1.9</v>
      </c>
      <c r="W61" s="198"/>
      <c r="X61" s="198" t="s">
        <v>120</v>
      </c>
      <c r="Y61" s="200"/>
      <c r="Z61" s="200"/>
      <c r="AA61" s="200"/>
      <c r="AB61" s="200"/>
      <c r="AC61" s="200"/>
      <c r="AD61" s="200"/>
      <c r="AE61" s="200"/>
      <c r="AF61" s="200"/>
      <c r="AG61" s="200" t="s">
        <v>121</v>
      </c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</row>
    <row r="62" spans="1:60" ht="12.75">
      <c r="A62" s="206">
        <v>35</v>
      </c>
      <c r="B62" s="207" t="s">
        <v>291</v>
      </c>
      <c r="C62" s="208" t="s">
        <v>292</v>
      </c>
      <c r="D62" s="209" t="s">
        <v>118</v>
      </c>
      <c r="E62" s="210">
        <v>37.73</v>
      </c>
      <c r="F62" s="211"/>
      <c r="G62" s="212"/>
      <c r="H62" s="198">
        <v>8.67</v>
      </c>
      <c r="I62" s="198">
        <v>327.11909999999995</v>
      </c>
      <c r="J62" s="198">
        <v>37.23</v>
      </c>
      <c r="K62" s="198">
        <v>1404.6878999999997</v>
      </c>
      <c r="L62" s="198">
        <v>21</v>
      </c>
      <c r="M62" s="198">
        <v>2095.4901</v>
      </c>
      <c r="N62" s="199">
        <v>1E-05</v>
      </c>
      <c r="O62" s="199">
        <v>0.0003773</v>
      </c>
      <c r="P62" s="199">
        <v>0</v>
      </c>
      <c r="Q62" s="199">
        <v>0</v>
      </c>
      <c r="R62" s="198"/>
      <c r="S62" s="198" t="s">
        <v>119</v>
      </c>
      <c r="T62" s="198" t="s">
        <v>119</v>
      </c>
      <c r="U62" s="198">
        <v>0.07</v>
      </c>
      <c r="V62" s="198">
        <v>2.6411000000000002</v>
      </c>
      <c r="W62" s="198"/>
      <c r="X62" s="198" t="s">
        <v>120</v>
      </c>
      <c r="Y62" s="200"/>
      <c r="Z62" s="200"/>
      <c r="AA62" s="200"/>
      <c r="AB62" s="200"/>
      <c r="AC62" s="200"/>
      <c r="AD62" s="200"/>
      <c r="AE62" s="200"/>
      <c r="AF62" s="200"/>
      <c r="AG62" s="200" t="s">
        <v>121</v>
      </c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</row>
    <row r="63" spans="1:60" ht="12.75">
      <c r="A63" s="191">
        <v>36</v>
      </c>
      <c r="B63" s="192" t="s">
        <v>293</v>
      </c>
      <c r="C63" s="193" t="s">
        <v>294</v>
      </c>
      <c r="D63" s="194" t="s">
        <v>172</v>
      </c>
      <c r="E63" s="195">
        <v>41.8</v>
      </c>
      <c r="F63" s="196"/>
      <c r="G63" s="197"/>
      <c r="H63" s="198">
        <v>3.6</v>
      </c>
      <c r="I63" s="198">
        <v>150.48</v>
      </c>
      <c r="J63" s="198">
        <v>0</v>
      </c>
      <c r="K63" s="198">
        <v>0</v>
      </c>
      <c r="L63" s="198">
        <v>21</v>
      </c>
      <c r="M63" s="198">
        <v>182.08079999999998</v>
      </c>
      <c r="N63" s="199">
        <v>0</v>
      </c>
      <c r="O63" s="199">
        <v>0</v>
      </c>
      <c r="P63" s="199">
        <v>0</v>
      </c>
      <c r="Q63" s="199">
        <v>0</v>
      </c>
      <c r="R63" s="198" t="s">
        <v>181</v>
      </c>
      <c r="S63" s="198" t="s">
        <v>119</v>
      </c>
      <c r="T63" s="198" t="s">
        <v>119</v>
      </c>
      <c r="U63" s="198">
        <v>0</v>
      </c>
      <c r="V63" s="198">
        <v>0</v>
      </c>
      <c r="W63" s="198"/>
      <c r="X63" s="198" t="s">
        <v>182</v>
      </c>
      <c r="Y63" s="200"/>
      <c r="Z63" s="200"/>
      <c r="AA63" s="200"/>
      <c r="AB63" s="200"/>
      <c r="AC63" s="200"/>
      <c r="AD63" s="200"/>
      <c r="AE63" s="200"/>
      <c r="AF63" s="200"/>
      <c r="AG63" s="200" t="s">
        <v>183</v>
      </c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</row>
    <row r="64" spans="1:60" ht="12.75">
      <c r="A64" s="201"/>
      <c r="B64" s="202"/>
      <c r="C64" s="203" t="s">
        <v>295</v>
      </c>
      <c r="D64" s="204"/>
      <c r="E64" s="205">
        <v>41.8</v>
      </c>
      <c r="F64" s="198"/>
      <c r="G64" s="198"/>
      <c r="H64" s="198"/>
      <c r="I64" s="198"/>
      <c r="J64" s="198"/>
      <c r="K64" s="198"/>
      <c r="L64" s="198"/>
      <c r="M64" s="198"/>
      <c r="N64" s="199"/>
      <c r="O64" s="199"/>
      <c r="P64" s="199"/>
      <c r="Q64" s="199"/>
      <c r="R64" s="198"/>
      <c r="S64" s="198"/>
      <c r="T64" s="198"/>
      <c r="U64" s="198"/>
      <c r="V64" s="198"/>
      <c r="W64" s="198"/>
      <c r="X64" s="198"/>
      <c r="Y64" s="200"/>
      <c r="Z64" s="200"/>
      <c r="AA64" s="200"/>
      <c r="AB64" s="200"/>
      <c r="AC64" s="200"/>
      <c r="AD64" s="200"/>
      <c r="AE64" s="200"/>
      <c r="AF64" s="200"/>
      <c r="AG64" s="200" t="s">
        <v>123</v>
      </c>
      <c r="AH64" s="200">
        <v>0</v>
      </c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</row>
    <row r="65" spans="1:60" ht="12.75">
      <c r="A65" s="191">
        <v>37</v>
      </c>
      <c r="B65" s="192" t="s">
        <v>296</v>
      </c>
      <c r="C65" s="193" t="s">
        <v>297</v>
      </c>
      <c r="D65" s="194" t="s">
        <v>118</v>
      </c>
      <c r="E65" s="195">
        <v>38.4846</v>
      </c>
      <c r="F65" s="196"/>
      <c r="G65" s="197"/>
      <c r="H65" s="198">
        <v>210</v>
      </c>
      <c r="I65" s="198">
        <v>8081.766</v>
      </c>
      <c r="J65" s="198">
        <v>0</v>
      </c>
      <c r="K65" s="198">
        <v>0</v>
      </c>
      <c r="L65" s="198">
        <v>21</v>
      </c>
      <c r="M65" s="198">
        <v>9778.941700000001</v>
      </c>
      <c r="N65" s="199">
        <v>0.0012</v>
      </c>
      <c r="O65" s="199">
        <v>0.04618152</v>
      </c>
      <c r="P65" s="199">
        <v>0</v>
      </c>
      <c r="Q65" s="199">
        <v>0</v>
      </c>
      <c r="R65" s="198" t="s">
        <v>181</v>
      </c>
      <c r="S65" s="198" t="s">
        <v>119</v>
      </c>
      <c r="T65" s="198" t="s">
        <v>119</v>
      </c>
      <c r="U65" s="198">
        <v>0</v>
      </c>
      <c r="V65" s="198">
        <v>0</v>
      </c>
      <c r="W65" s="198"/>
      <c r="X65" s="198" t="s">
        <v>182</v>
      </c>
      <c r="Y65" s="200"/>
      <c r="Z65" s="200"/>
      <c r="AA65" s="200"/>
      <c r="AB65" s="200"/>
      <c r="AC65" s="200"/>
      <c r="AD65" s="200"/>
      <c r="AE65" s="200"/>
      <c r="AF65" s="200"/>
      <c r="AG65" s="200" t="s">
        <v>183</v>
      </c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</row>
    <row r="66" spans="1:60" ht="12.75">
      <c r="A66" s="201"/>
      <c r="B66" s="202"/>
      <c r="C66" s="203" t="s">
        <v>298</v>
      </c>
      <c r="D66" s="204"/>
      <c r="E66" s="205">
        <v>38.4846</v>
      </c>
      <c r="F66" s="198"/>
      <c r="G66" s="198"/>
      <c r="H66" s="198"/>
      <c r="I66" s="198"/>
      <c r="J66" s="198"/>
      <c r="K66" s="198"/>
      <c r="L66" s="198"/>
      <c r="M66" s="198"/>
      <c r="N66" s="199"/>
      <c r="O66" s="199"/>
      <c r="P66" s="199"/>
      <c r="Q66" s="199"/>
      <c r="R66" s="198"/>
      <c r="S66" s="198"/>
      <c r="T66" s="198"/>
      <c r="U66" s="198"/>
      <c r="V66" s="198"/>
      <c r="W66" s="198"/>
      <c r="X66" s="198"/>
      <c r="Y66" s="200"/>
      <c r="Z66" s="200"/>
      <c r="AA66" s="200"/>
      <c r="AB66" s="200"/>
      <c r="AC66" s="200"/>
      <c r="AD66" s="200"/>
      <c r="AE66" s="200"/>
      <c r="AF66" s="200"/>
      <c r="AG66" s="200" t="s">
        <v>123</v>
      </c>
      <c r="AH66" s="200">
        <v>0</v>
      </c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</row>
    <row r="67" spans="1:60" ht="12.75">
      <c r="A67" s="206">
        <v>38</v>
      </c>
      <c r="B67" s="207" t="s">
        <v>299</v>
      </c>
      <c r="C67" s="208" t="s">
        <v>300</v>
      </c>
      <c r="D67" s="209" t="s">
        <v>161</v>
      </c>
      <c r="E67" s="210">
        <v>0.04656</v>
      </c>
      <c r="F67" s="211"/>
      <c r="G67" s="212"/>
      <c r="H67" s="198">
        <v>0</v>
      </c>
      <c r="I67" s="198">
        <v>0</v>
      </c>
      <c r="J67" s="198">
        <v>1023</v>
      </c>
      <c r="K67" s="198">
        <v>47.63088</v>
      </c>
      <c r="L67" s="198">
        <v>21</v>
      </c>
      <c r="M67" s="198">
        <v>57.6323</v>
      </c>
      <c r="N67" s="199">
        <v>0</v>
      </c>
      <c r="O67" s="199">
        <v>0</v>
      </c>
      <c r="P67" s="199">
        <v>0</v>
      </c>
      <c r="Q67" s="199">
        <v>0</v>
      </c>
      <c r="R67" s="198"/>
      <c r="S67" s="198" t="s">
        <v>119</v>
      </c>
      <c r="T67" s="198" t="s">
        <v>119</v>
      </c>
      <c r="U67" s="198">
        <v>1.74</v>
      </c>
      <c r="V67" s="198">
        <v>0.0810144</v>
      </c>
      <c r="W67" s="198"/>
      <c r="X67" s="198" t="s">
        <v>162</v>
      </c>
      <c r="Y67" s="200"/>
      <c r="Z67" s="200"/>
      <c r="AA67" s="200"/>
      <c r="AB67" s="200"/>
      <c r="AC67" s="200"/>
      <c r="AD67" s="200"/>
      <c r="AE67" s="200"/>
      <c r="AF67" s="200"/>
      <c r="AG67" s="200" t="s">
        <v>163</v>
      </c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</row>
    <row r="68" spans="1:33" ht="12.75">
      <c r="A68" s="182" t="s">
        <v>114</v>
      </c>
      <c r="B68" s="183" t="s">
        <v>68</v>
      </c>
      <c r="C68" s="184" t="s">
        <v>69</v>
      </c>
      <c r="D68" s="185"/>
      <c r="E68" s="186"/>
      <c r="F68" s="187"/>
      <c r="G68" s="188"/>
      <c r="H68" s="189"/>
      <c r="I68" s="189">
        <v>19805.08</v>
      </c>
      <c r="J68" s="189"/>
      <c r="K68" s="189">
        <v>23956.34</v>
      </c>
      <c r="L68" s="189"/>
      <c r="M68" s="189"/>
      <c r="N68" s="190"/>
      <c r="O68" s="190"/>
      <c r="P68" s="190"/>
      <c r="Q68" s="190"/>
      <c r="R68" s="189"/>
      <c r="S68" s="189"/>
      <c r="T68" s="189"/>
      <c r="U68" s="189"/>
      <c r="V68" s="189"/>
      <c r="W68" s="189"/>
      <c r="X68" s="189"/>
      <c r="AG68" s="1" t="s">
        <v>115</v>
      </c>
    </row>
    <row r="69" spans="1:60" ht="12.75">
      <c r="A69" s="206">
        <v>39</v>
      </c>
      <c r="B69" s="207" t="s">
        <v>301</v>
      </c>
      <c r="C69" s="208" t="s">
        <v>302</v>
      </c>
      <c r="D69" s="209" t="s">
        <v>303</v>
      </c>
      <c r="E69" s="210">
        <v>3</v>
      </c>
      <c r="F69" s="211"/>
      <c r="G69" s="212"/>
      <c r="H69" s="198">
        <v>0</v>
      </c>
      <c r="I69" s="198">
        <v>0</v>
      </c>
      <c r="J69" s="198">
        <v>2030</v>
      </c>
      <c r="K69" s="198">
        <v>6090</v>
      </c>
      <c r="L69" s="198">
        <v>21</v>
      </c>
      <c r="M69" s="198">
        <v>7368.9</v>
      </c>
      <c r="N69" s="199">
        <v>0</v>
      </c>
      <c r="O69" s="199">
        <v>0</v>
      </c>
      <c r="P69" s="199">
        <v>0</v>
      </c>
      <c r="Q69" s="199">
        <v>0</v>
      </c>
      <c r="R69" s="198"/>
      <c r="S69" s="198" t="s">
        <v>119</v>
      </c>
      <c r="T69" s="198" t="s">
        <v>119</v>
      </c>
      <c r="U69" s="198">
        <v>0.9</v>
      </c>
      <c r="V69" s="198">
        <v>2.7</v>
      </c>
      <c r="W69" s="198"/>
      <c r="X69" s="198" t="s">
        <v>120</v>
      </c>
      <c r="Y69" s="200"/>
      <c r="Z69" s="200"/>
      <c r="AA69" s="200"/>
      <c r="AB69" s="200"/>
      <c r="AC69" s="200"/>
      <c r="AD69" s="200"/>
      <c r="AE69" s="200"/>
      <c r="AF69" s="200"/>
      <c r="AG69" s="200" t="s">
        <v>121</v>
      </c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</row>
    <row r="70" spans="1:60" ht="12.75">
      <c r="A70" s="191">
        <v>40</v>
      </c>
      <c r="B70" s="192" t="s">
        <v>304</v>
      </c>
      <c r="C70" s="193" t="s">
        <v>305</v>
      </c>
      <c r="D70" s="194" t="s">
        <v>172</v>
      </c>
      <c r="E70" s="195">
        <v>26.15</v>
      </c>
      <c r="F70" s="196"/>
      <c r="G70" s="197"/>
      <c r="H70" s="198">
        <v>0</v>
      </c>
      <c r="I70" s="198">
        <v>0</v>
      </c>
      <c r="J70" s="198">
        <v>242</v>
      </c>
      <c r="K70" s="198">
        <v>6328.299999999999</v>
      </c>
      <c r="L70" s="198">
        <v>21</v>
      </c>
      <c r="M70" s="198">
        <v>7657.243</v>
      </c>
      <c r="N70" s="199">
        <v>0</v>
      </c>
      <c r="O70" s="199">
        <v>0</v>
      </c>
      <c r="P70" s="199">
        <v>0.03065</v>
      </c>
      <c r="Q70" s="199">
        <v>0.8014974999999999</v>
      </c>
      <c r="R70" s="198"/>
      <c r="S70" s="198" t="s">
        <v>119</v>
      </c>
      <c r="T70" s="198" t="s">
        <v>119</v>
      </c>
      <c r="U70" s="198">
        <v>0.5760000000000001</v>
      </c>
      <c r="V70" s="198">
        <v>15.062399999999998</v>
      </c>
      <c r="W70" s="198"/>
      <c r="X70" s="198" t="s">
        <v>120</v>
      </c>
      <c r="Y70" s="200"/>
      <c r="Z70" s="200"/>
      <c r="AA70" s="200"/>
      <c r="AB70" s="200"/>
      <c r="AC70" s="200"/>
      <c r="AD70" s="200"/>
      <c r="AE70" s="200"/>
      <c r="AF70" s="200"/>
      <c r="AG70" s="200" t="s">
        <v>121</v>
      </c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</row>
    <row r="71" spans="1:60" ht="12.75">
      <c r="A71" s="201"/>
      <c r="B71" s="202"/>
      <c r="C71" s="203" t="s">
        <v>306</v>
      </c>
      <c r="D71" s="204"/>
      <c r="E71" s="205">
        <v>26.15</v>
      </c>
      <c r="F71" s="198"/>
      <c r="G71" s="198"/>
      <c r="H71" s="198"/>
      <c r="I71" s="198"/>
      <c r="J71" s="198"/>
      <c r="K71" s="198"/>
      <c r="L71" s="198"/>
      <c r="M71" s="198"/>
      <c r="N71" s="199"/>
      <c r="O71" s="199"/>
      <c r="P71" s="199"/>
      <c r="Q71" s="199"/>
      <c r="R71" s="198"/>
      <c r="S71" s="198"/>
      <c r="T71" s="198"/>
      <c r="U71" s="198"/>
      <c r="V71" s="198"/>
      <c r="W71" s="198"/>
      <c r="X71" s="198"/>
      <c r="Y71" s="200"/>
      <c r="Z71" s="200"/>
      <c r="AA71" s="200"/>
      <c r="AB71" s="200"/>
      <c r="AC71" s="200"/>
      <c r="AD71" s="200"/>
      <c r="AE71" s="200"/>
      <c r="AF71" s="200"/>
      <c r="AG71" s="200" t="s">
        <v>123</v>
      </c>
      <c r="AH71" s="200">
        <v>0</v>
      </c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</row>
    <row r="72" spans="1:60" ht="12.75">
      <c r="A72" s="206">
        <v>41</v>
      </c>
      <c r="B72" s="207" t="s">
        <v>307</v>
      </c>
      <c r="C72" s="208" t="s">
        <v>308</v>
      </c>
      <c r="D72" s="209" t="s">
        <v>172</v>
      </c>
      <c r="E72" s="210">
        <v>2.5</v>
      </c>
      <c r="F72" s="211"/>
      <c r="G72" s="212"/>
      <c r="H72" s="198">
        <v>445.97</v>
      </c>
      <c r="I72" s="198">
        <v>1114.9250000000002</v>
      </c>
      <c r="J72" s="198">
        <v>425.03</v>
      </c>
      <c r="K72" s="198">
        <v>1062.5749999999998</v>
      </c>
      <c r="L72" s="198">
        <v>21</v>
      </c>
      <c r="M72" s="198">
        <v>2634.775</v>
      </c>
      <c r="N72" s="199">
        <v>0.0021000000000000003</v>
      </c>
      <c r="O72" s="199">
        <v>0.0052499999999999995</v>
      </c>
      <c r="P72" s="199">
        <v>0</v>
      </c>
      <c r="Q72" s="199">
        <v>0</v>
      </c>
      <c r="R72" s="198"/>
      <c r="S72" s="198" t="s">
        <v>119</v>
      </c>
      <c r="T72" s="198" t="s">
        <v>119</v>
      </c>
      <c r="U72" s="198">
        <v>0.8</v>
      </c>
      <c r="V72" s="198">
        <v>2</v>
      </c>
      <c r="W72" s="198"/>
      <c r="X72" s="198" t="s">
        <v>120</v>
      </c>
      <c r="Y72" s="200"/>
      <c r="Z72" s="200"/>
      <c r="AA72" s="200"/>
      <c r="AB72" s="200"/>
      <c r="AC72" s="200"/>
      <c r="AD72" s="200"/>
      <c r="AE72" s="200"/>
      <c r="AF72" s="200"/>
      <c r="AG72" s="200" t="s">
        <v>121</v>
      </c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</row>
    <row r="73" spans="1:60" ht="12.75">
      <c r="A73" s="206">
        <v>42</v>
      </c>
      <c r="B73" s="207" t="s">
        <v>309</v>
      </c>
      <c r="C73" s="208" t="s">
        <v>310</v>
      </c>
      <c r="D73" s="209" t="s">
        <v>172</v>
      </c>
      <c r="E73" s="210">
        <v>8.2</v>
      </c>
      <c r="F73" s="211"/>
      <c r="G73" s="212"/>
      <c r="H73" s="198">
        <v>595.97</v>
      </c>
      <c r="I73" s="198">
        <v>4886.954</v>
      </c>
      <c r="J73" s="198">
        <v>425.03</v>
      </c>
      <c r="K73" s="198">
        <v>3485.2459999999996</v>
      </c>
      <c r="L73" s="198">
        <v>21</v>
      </c>
      <c r="M73" s="198">
        <v>10130.362000000001</v>
      </c>
      <c r="N73" s="199">
        <v>0.00252</v>
      </c>
      <c r="O73" s="199">
        <v>0.020664</v>
      </c>
      <c r="P73" s="199">
        <v>0</v>
      </c>
      <c r="Q73" s="199">
        <v>0</v>
      </c>
      <c r="R73" s="198"/>
      <c r="S73" s="198" t="s">
        <v>119</v>
      </c>
      <c r="T73" s="198" t="s">
        <v>119</v>
      </c>
      <c r="U73" s="198">
        <v>0.8</v>
      </c>
      <c r="V73" s="198">
        <v>6.56</v>
      </c>
      <c r="W73" s="198"/>
      <c r="X73" s="198" t="s">
        <v>120</v>
      </c>
      <c r="Y73" s="200"/>
      <c r="Z73" s="200"/>
      <c r="AA73" s="200"/>
      <c r="AB73" s="200"/>
      <c r="AC73" s="200"/>
      <c r="AD73" s="200"/>
      <c r="AE73" s="200"/>
      <c r="AF73" s="200"/>
      <c r="AG73" s="200" t="s">
        <v>121</v>
      </c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</row>
    <row r="74" spans="1:60" ht="12.75">
      <c r="A74" s="206">
        <v>43</v>
      </c>
      <c r="B74" s="207" t="s">
        <v>311</v>
      </c>
      <c r="C74" s="208" t="s">
        <v>312</v>
      </c>
      <c r="D74" s="209" t="s">
        <v>172</v>
      </c>
      <c r="E74" s="210">
        <v>5.2</v>
      </c>
      <c r="F74" s="211"/>
      <c r="G74" s="212"/>
      <c r="H74" s="198">
        <v>753.79</v>
      </c>
      <c r="I74" s="198">
        <v>3919.708</v>
      </c>
      <c r="J74" s="198">
        <v>292.21</v>
      </c>
      <c r="K74" s="198">
        <v>1519.492</v>
      </c>
      <c r="L74" s="198">
        <v>21</v>
      </c>
      <c r="M74" s="198">
        <v>6581.432</v>
      </c>
      <c r="N74" s="199">
        <v>0.00357</v>
      </c>
      <c r="O74" s="199">
        <v>0.018564</v>
      </c>
      <c r="P74" s="199">
        <v>0</v>
      </c>
      <c r="Q74" s="199">
        <v>0</v>
      </c>
      <c r="R74" s="198"/>
      <c r="S74" s="198" t="s">
        <v>119</v>
      </c>
      <c r="T74" s="198" t="s">
        <v>119</v>
      </c>
      <c r="U74" s="198">
        <v>0.55</v>
      </c>
      <c r="V74" s="198">
        <v>2.8600000000000003</v>
      </c>
      <c r="W74" s="198"/>
      <c r="X74" s="198" t="s">
        <v>120</v>
      </c>
      <c r="Y74" s="200"/>
      <c r="Z74" s="200"/>
      <c r="AA74" s="200"/>
      <c r="AB74" s="200"/>
      <c r="AC74" s="200"/>
      <c r="AD74" s="200"/>
      <c r="AE74" s="200"/>
      <c r="AF74" s="200"/>
      <c r="AG74" s="200" t="s">
        <v>121</v>
      </c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</row>
    <row r="75" spans="1:60" ht="12.75">
      <c r="A75" s="206">
        <v>44</v>
      </c>
      <c r="B75" s="207" t="s">
        <v>313</v>
      </c>
      <c r="C75" s="208" t="s">
        <v>314</v>
      </c>
      <c r="D75" s="209" t="s">
        <v>172</v>
      </c>
      <c r="E75" s="210">
        <v>11.75</v>
      </c>
      <c r="F75" s="211"/>
      <c r="G75" s="212"/>
      <c r="H75" s="198">
        <v>834.23</v>
      </c>
      <c r="I75" s="198">
        <v>9802.2025</v>
      </c>
      <c r="J75" s="198">
        <v>318.77</v>
      </c>
      <c r="K75" s="198">
        <v>3745.5474999999997</v>
      </c>
      <c r="L75" s="198">
        <v>21</v>
      </c>
      <c r="M75" s="198">
        <v>16392.7775</v>
      </c>
      <c r="N75" s="199">
        <v>0.00403</v>
      </c>
      <c r="O75" s="199">
        <v>0.0473525</v>
      </c>
      <c r="P75" s="199">
        <v>0</v>
      </c>
      <c r="Q75" s="199">
        <v>0</v>
      </c>
      <c r="R75" s="198"/>
      <c r="S75" s="198" t="s">
        <v>119</v>
      </c>
      <c r="T75" s="198" t="s">
        <v>119</v>
      </c>
      <c r="U75" s="198">
        <v>0.6000000000000001</v>
      </c>
      <c r="V75" s="198">
        <v>7.05</v>
      </c>
      <c r="W75" s="198"/>
      <c r="X75" s="198" t="s">
        <v>120</v>
      </c>
      <c r="Y75" s="200"/>
      <c r="Z75" s="200"/>
      <c r="AA75" s="200"/>
      <c r="AB75" s="200"/>
      <c r="AC75" s="200"/>
      <c r="AD75" s="200"/>
      <c r="AE75" s="200"/>
      <c r="AF75" s="200"/>
      <c r="AG75" s="200" t="s">
        <v>121</v>
      </c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</row>
    <row r="76" spans="1:60" ht="12.75">
      <c r="A76" s="191">
        <v>45</v>
      </c>
      <c r="B76" s="192" t="s">
        <v>315</v>
      </c>
      <c r="C76" s="193" t="s">
        <v>316</v>
      </c>
      <c r="D76" s="194" t="s">
        <v>172</v>
      </c>
      <c r="E76" s="195">
        <v>27.65</v>
      </c>
      <c r="F76" s="196"/>
      <c r="G76" s="197"/>
      <c r="H76" s="198">
        <v>2.94</v>
      </c>
      <c r="I76" s="198">
        <v>81.291</v>
      </c>
      <c r="J76" s="198">
        <v>31.36</v>
      </c>
      <c r="K76" s="198">
        <v>867.1039999999999</v>
      </c>
      <c r="L76" s="198">
        <v>21</v>
      </c>
      <c r="M76" s="198">
        <v>1147.564</v>
      </c>
      <c r="N76" s="199">
        <v>0</v>
      </c>
      <c r="O76" s="199">
        <v>0</v>
      </c>
      <c r="P76" s="199">
        <v>0</v>
      </c>
      <c r="Q76" s="199">
        <v>0</v>
      </c>
      <c r="R76" s="198"/>
      <c r="S76" s="198" t="s">
        <v>119</v>
      </c>
      <c r="T76" s="198" t="s">
        <v>119</v>
      </c>
      <c r="U76" s="198">
        <v>0.059</v>
      </c>
      <c r="V76" s="198">
        <v>1.6313499999999999</v>
      </c>
      <c r="W76" s="198"/>
      <c r="X76" s="198" t="s">
        <v>120</v>
      </c>
      <c r="Y76" s="200"/>
      <c r="Z76" s="200"/>
      <c r="AA76" s="200"/>
      <c r="AB76" s="200"/>
      <c r="AC76" s="200"/>
      <c r="AD76" s="200"/>
      <c r="AE76" s="200"/>
      <c r="AF76" s="200"/>
      <c r="AG76" s="200" t="s">
        <v>121</v>
      </c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</row>
    <row r="77" spans="1:60" ht="12.75">
      <c r="A77" s="201"/>
      <c r="B77" s="202"/>
      <c r="C77" s="203" t="s">
        <v>317</v>
      </c>
      <c r="D77" s="204"/>
      <c r="E77" s="205">
        <v>27.65</v>
      </c>
      <c r="F77" s="198"/>
      <c r="G77" s="198"/>
      <c r="H77" s="198"/>
      <c r="I77" s="198"/>
      <c r="J77" s="198"/>
      <c r="K77" s="198"/>
      <c r="L77" s="198"/>
      <c r="M77" s="198"/>
      <c r="N77" s="199"/>
      <c r="O77" s="199"/>
      <c r="P77" s="199"/>
      <c r="Q77" s="199"/>
      <c r="R77" s="198"/>
      <c r="S77" s="198"/>
      <c r="T77" s="198"/>
      <c r="U77" s="198"/>
      <c r="V77" s="198"/>
      <c r="W77" s="198"/>
      <c r="X77" s="198"/>
      <c r="Y77" s="200"/>
      <c r="Z77" s="200"/>
      <c r="AA77" s="200"/>
      <c r="AB77" s="200"/>
      <c r="AC77" s="200"/>
      <c r="AD77" s="200"/>
      <c r="AE77" s="200"/>
      <c r="AF77" s="200"/>
      <c r="AG77" s="200" t="s">
        <v>123</v>
      </c>
      <c r="AH77" s="200">
        <v>0</v>
      </c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</row>
    <row r="78" spans="1:60" ht="12.75">
      <c r="A78" s="206">
        <v>46</v>
      </c>
      <c r="B78" s="207" t="s">
        <v>318</v>
      </c>
      <c r="C78" s="208" t="s">
        <v>319</v>
      </c>
      <c r="D78" s="209" t="s">
        <v>24</v>
      </c>
      <c r="E78" s="210">
        <v>429.0335</v>
      </c>
      <c r="F78" s="211"/>
      <c r="G78" s="212"/>
      <c r="H78" s="198">
        <v>0</v>
      </c>
      <c r="I78" s="198">
        <v>0</v>
      </c>
      <c r="J78" s="198">
        <v>2</v>
      </c>
      <c r="K78" s="198">
        <v>858.067</v>
      </c>
      <c r="L78" s="198">
        <v>21</v>
      </c>
      <c r="M78" s="198">
        <v>1038.2647</v>
      </c>
      <c r="N78" s="199">
        <v>0</v>
      </c>
      <c r="O78" s="199">
        <v>0</v>
      </c>
      <c r="P78" s="199">
        <v>0</v>
      </c>
      <c r="Q78" s="199">
        <v>0</v>
      </c>
      <c r="R78" s="198"/>
      <c r="S78" s="198" t="s">
        <v>119</v>
      </c>
      <c r="T78" s="198" t="s">
        <v>119</v>
      </c>
      <c r="U78" s="198">
        <v>0</v>
      </c>
      <c r="V78" s="198">
        <v>0</v>
      </c>
      <c r="W78" s="198"/>
      <c r="X78" s="198" t="s">
        <v>162</v>
      </c>
      <c r="Y78" s="200"/>
      <c r="Z78" s="200"/>
      <c r="AA78" s="200"/>
      <c r="AB78" s="200"/>
      <c r="AC78" s="200"/>
      <c r="AD78" s="200"/>
      <c r="AE78" s="200"/>
      <c r="AF78" s="200"/>
      <c r="AG78" s="200" t="s">
        <v>163</v>
      </c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</row>
    <row r="79" spans="1:33" ht="12.75">
      <c r="A79" s="182" t="s">
        <v>114</v>
      </c>
      <c r="B79" s="183" t="s">
        <v>70</v>
      </c>
      <c r="C79" s="184" t="s">
        <v>71</v>
      </c>
      <c r="D79" s="185"/>
      <c r="E79" s="186"/>
      <c r="F79" s="187"/>
      <c r="G79" s="188"/>
      <c r="H79" s="189"/>
      <c r="I79" s="189">
        <v>210.77</v>
      </c>
      <c r="J79" s="189"/>
      <c r="K79" s="189">
        <v>2816.73</v>
      </c>
      <c r="L79" s="189"/>
      <c r="M79" s="189"/>
      <c r="N79" s="190"/>
      <c r="O79" s="190"/>
      <c r="P79" s="190"/>
      <c r="Q79" s="190"/>
      <c r="R79" s="189"/>
      <c r="S79" s="189"/>
      <c r="T79" s="189"/>
      <c r="U79" s="189"/>
      <c r="V79" s="189"/>
      <c r="W79" s="189"/>
      <c r="X79" s="189"/>
      <c r="AG79" s="1" t="s">
        <v>115</v>
      </c>
    </row>
    <row r="80" spans="1:60" ht="12.75">
      <c r="A80" s="191">
        <v>47</v>
      </c>
      <c r="B80" s="192" t="s">
        <v>320</v>
      </c>
      <c r="C80" s="193" t="s">
        <v>321</v>
      </c>
      <c r="D80" s="194" t="s">
        <v>172</v>
      </c>
      <c r="E80" s="195">
        <v>7</v>
      </c>
      <c r="F80" s="196"/>
      <c r="G80" s="197"/>
      <c r="H80" s="198">
        <v>30.11</v>
      </c>
      <c r="I80" s="198">
        <v>210.77</v>
      </c>
      <c r="J80" s="198">
        <v>402.39</v>
      </c>
      <c r="K80" s="198">
        <v>2816.73</v>
      </c>
      <c r="L80" s="198">
        <v>21</v>
      </c>
      <c r="M80" s="198">
        <v>3663.275</v>
      </c>
      <c r="N80" s="199">
        <v>2E-05</v>
      </c>
      <c r="O80" s="199">
        <v>0.00014000000000000001</v>
      </c>
      <c r="P80" s="199">
        <v>0</v>
      </c>
      <c r="Q80" s="199">
        <v>0</v>
      </c>
      <c r="R80" s="198"/>
      <c r="S80" s="198" t="s">
        <v>119</v>
      </c>
      <c r="T80" s="198" t="s">
        <v>119</v>
      </c>
      <c r="U80" s="198">
        <v>0.757</v>
      </c>
      <c r="V80" s="198">
        <v>5.299</v>
      </c>
      <c r="W80" s="198"/>
      <c r="X80" s="198" t="s">
        <v>120</v>
      </c>
      <c r="Y80" s="200"/>
      <c r="Z80" s="200"/>
      <c r="AA80" s="200"/>
      <c r="AB80" s="200"/>
      <c r="AC80" s="200"/>
      <c r="AD80" s="200"/>
      <c r="AE80" s="200"/>
      <c r="AF80" s="200"/>
      <c r="AG80" s="200" t="s">
        <v>121</v>
      </c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</row>
    <row r="81" spans="1:60" ht="12.75">
      <c r="A81" s="201"/>
      <c r="B81" s="202"/>
      <c r="C81" s="203" t="s">
        <v>322</v>
      </c>
      <c r="D81" s="204"/>
      <c r="E81" s="205">
        <v>7</v>
      </c>
      <c r="F81" s="198"/>
      <c r="G81" s="198"/>
      <c r="H81" s="198"/>
      <c r="I81" s="198"/>
      <c r="J81" s="198"/>
      <c r="K81" s="198"/>
      <c r="L81" s="198"/>
      <c r="M81" s="198"/>
      <c r="N81" s="199"/>
      <c r="O81" s="199"/>
      <c r="P81" s="199"/>
      <c r="Q81" s="199"/>
      <c r="R81" s="198"/>
      <c r="S81" s="198"/>
      <c r="T81" s="198"/>
      <c r="U81" s="198"/>
      <c r="V81" s="198"/>
      <c r="W81" s="198"/>
      <c r="X81" s="198"/>
      <c r="Y81" s="200"/>
      <c r="Z81" s="200"/>
      <c r="AA81" s="200"/>
      <c r="AB81" s="200"/>
      <c r="AC81" s="200"/>
      <c r="AD81" s="200"/>
      <c r="AE81" s="200"/>
      <c r="AF81" s="200"/>
      <c r="AG81" s="200" t="s">
        <v>123</v>
      </c>
      <c r="AH81" s="200">
        <v>0</v>
      </c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</row>
    <row r="82" spans="1:33" ht="12.75">
      <c r="A82" s="182" t="s">
        <v>114</v>
      </c>
      <c r="B82" s="183" t="s">
        <v>72</v>
      </c>
      <c r="C82" s="184" t="s">
        <v>73</v>
      </c>
      <c r="D82" s="185"/>
      <c r="E82" s="186"/>
      <c r="F82" s="187"/>
      <c r="G82" s="188"/>
      <c r="H82" s="189"/>
      <c r="I82" s="189">
        <v>55524.85</v>
      </c>
      <c r="J82" s="189"/>
      <c r="K82" s="189">
        <v>30585.5</v>
      </c>
      <c r="L82" s="189"/>
      <c r="M82" s="189"/>
      <c r="N82" s="190"/>
      <c r="O82" s="190"/>
      <c r="P82" s="190"/>
      <c r="Q82" s="190"/>
      <c r="R82" s="189"/>
      <c r="S82" s="189"/>
      <c r="T82" s="189"/>
      <c r="U82" s="189"/>
      <c r="V82" s="189"/>
      <c r="W82" s="189"/>
      <c r="X82" s="189"/>
      <c r="AG82" s="1" t="s">
        <v>115</v>
      </c>
    </row>
    <row r="83" spans="1:60" ht="12.75">
      <c r="A83" s="206">
        <v>48</v>
      </c>
      <c r="B83" s="207" t="s">
        <v>323</v>
      </c>
      <c r="C83" s="208" t="s">
        <v>324</v>
      </c>
      <c r="D83" s="209" t="s">
        <v>118</v>
      </c>
      <c r="E83" s="210">
        <v>37.73</v>
      </c>
      <c r="F83" s="211"/>
      <c r="G83" s="212"/>
      <c r="H83" s="198">
        <v>0</v>
      </c>
      <c r="I83" s="198">
        <v>0</v>
      </c>
      <c r="J83" s="198">
        <v>135.5</v>
      </c>
      <c r="K83" s="198">
        <v>5112.415</v>
      </c>
      <c r="L83" s="198">
        <v>21</v>
      </c>
      <c r="M83" s="198">
        <v>6186.0282</v>
      </c>
      <c r="N83" s="199">
        <v>0</v>
      </c>
      <c r="O83" s="199">
        <v>0</v>
      </c>
      <c r="P83" s="199">
        <v>0</v>
      </c>
      <c r="Q83" s="199">
        <v>0</v>
      </c>
      <c r="R83" s="198"/>
      <c r="S83" s="198" t="s">
        <v>119</v>
      </c>
      <c r="T83" s="198" t="s">
        <v>119</v>
      </c>
      <c r="U83" s="198">
        <v>0.255</v>
      </c>
      <c r="V83" s="198">
        <v>9.62115</v>
      </c>
      <c r="W83" s="198"/>
      <c r="X83" s="198" t="s">
        <v>120</v>
      </c>
      <c r="Y83" s="200"/>
      <c r="Z83" s="200"/>
      <c r="AA83" s="200"/>
      <c r="AB83" s="200"/>
      <c r="AC83" s="200"/>
      <c r="AD83" s="200"/>
      <c r="AE83" s="200"/>
      <c r="AF83" s="200"/>
      <c r="AG83" s="200" t="s">
        <v>121</v>
      </c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</row>
    <row r="84" spans="1:60" ht="12.75">
      <c r="A84" s="206">
        <v>49</v>
      </c>
      <c r="B84" s="207" t="s">
        <v>325</v>
      </c>
      <c r="C84" s="208" t="s">
        <v>326</v>
      </c>
      <c r="D84" s="209" t="s">
        <v>118</v>
      </c>
      <c r="E84" s="210">
        <v>37.73</v>
      </c>
      <c r="F84" s="211"/>
      <c r="G84" s="212"/>
      <c r="H84" s="198">
        <v>29.34</v>
      </c>
      <c r="I84" s="198">
        <v>1106.9982</v>
      </c>
      <c r="J84" s="198">
        <v>26.56</v>
      </c>
      <c r="K84" s="198">
        <v>1002.1087999999999</v>
      </c>
      <c r="L84" s="198">
        <v>21</v>
      </c>
      <c r="M84" s="198">
        <v>2552.0231000000003</v>
      </c>
      <c r="N84" s="199">
        <v>0.00021</v>
      </c>
      <c r="O84" s="199">
        <v>0.0079233</v>
      </c>
      <c r="P84" s="199">
        <v>0</v>
      </c>
      <c r="Q84" s="199">
        <v>0</v>
      </c>
      <c r="R84" s="198"/>
      <c r="S84" s="198" t="s">
        <v>119</v>
      </c>
      <c r="T84" s="198" t="s">
        <v>119</v>
      </c>
      <c r="U84" s="198">
        <v>0.05</v>
      </c>
      <c r="V84" s="198">
        <v>1.8864999999999998</v>
      </c>
      <c r="W84" s="198"/>
      <c r="X84" s="198" t="s">
        <v>120</v>
      </c>
      <c r="Y84" s="200"/>
      <c r="Z84" s="200"/>
      <c r="AA84" s="200"/>
      <c r="AB84" s="200"/>
      <c r="AC84" s="200"/>
      <c r="AD84" s="200"/>
      <c r="AE84" s="200"/>
      <c r="AF84" s="200"/>
      <c r="AG84" s="200" t="s">
        <v>121</v>
      </c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</row>
    <row r="85" spans="1:60" ht="12.75">
      <c r="A85" s="206">
        <v>50</v>
      </c>
      <c r="B85" s="207" t="s">
        <v>327</v>
      </c>
      <c r="C85" s="208" t="s">
        <v>328</v>
      </c>
      <c r="D85" s="209" t="s">
        <v>172</v>
      </c>
      <c r="E85" s="210">
        <v>17.2</v>
      </c>
      <c r="F85" s="211"/>
      <c r="G85" s="212"/>
      <c r="H85" s="198">
        <v>14.73</v>
      </c>
      <c r="I85" s="198">
        <v>253.356</v>
      </c>
      <c r="J85" s="198">
        <v>125.77</v>
      </c>
      <c r="K85" s="198">
        <v>2163.2439999999997</v>
      </c>
      <c r="L85" s="198">
        <v>21</v>
      </c>
      <c r="M85" s="198">
        <v>2924.086</v>
      </c>
      <c r="N85" s="199">
        <v>0.00032</v>
      </c>
      <c r="O85" s="199">
        <v>0.005504</v>
      </c>
      <c r="P85" s="199">
        <v>0</v>
      </c>
      <c r="Q85" s="199">
        <v>0</v>
      </c>
      <c r="R85" s="198"/>
      <c r="S85" s="198" t="s">
        <v>119</v>
      </c>
      <c r="T85" s="198" t="s">
        <v>119</v>
      </c>
      <c r="U85" s="198">
        <v>0.23600000000000002</v>
      </c>
      <c r="V85" s="198">
        <v>4.0592</v>
      </c>
      <c r="W85" s="198"/>
      <c r="X85" s="198" t="s">
        <v>120</v>
      </c>
      <c r="Y85" s="200"/>
      <c r="Z85" s="200"/>
      <c r="AA85" s="200"/>
      <c r="AB85" s="200"/>
      <c r="AC85" s="200"/>
      <c r="AD85" s="200"/>
      <c r="AE85" s="200"/>
      <c r="AF85" s="200"/>
      <c r="AG85" s="200" t="s">
        <v>121</v>
      </c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</row>
    <row r="86" spans="1:60" ht="12.75">
      <c r="A86" s="206">
        <v>51</v>
      </c>
      <c r="B86" s="207" t="s">
        <v>329</v>
      </c>
      <c r="C86" s="208" t="s">
        <v>330</v>
      </c>
      <c r="D86" s="209" t="s">
        <v>172</v>
      </c>
      <c r="E86" s="210">
        <v>17.2</v>
      </c>
      <c r="F86" s="211"/>
      <c r="G86" s="212"/>
      <c r="H86" s="198">
        <v>5.42</v>
      </c>
      <c r="I86" s="198">
        <v>93.22399999999999</v>
      </c>
      <c r="J86" s="198">
        <v>94.48</v>
      </c>
      <c r="K86" s="198">
        <v>1625.056</v>
      </c>
      <c r="L86" s="198">
        <v>21</v>
      </c>
      <c r="M86" s="198">
        <v>2079.1188</v>
      </c>
      <c r="N86" s="199">
        <v>0</v>
      </c>
      <c r="O86" s="199">
        <v>0</v>
      </c>
      <c r="P86" s="199">
        <v>0</v>
      </c>
      <c r="Q86" s="199">
        <v>0</v>
      </c>
      <c r="R86" s="198"/>
      <c r="S86" s="198" t="s">
        <v>119</v>
      </c>
      <c r="T86" s="198" t="s">
        <v>119</v>
      </c>
      <c r="U86" s="198">
        <v>0.154</v>
      </c>
      <c r="V86" s="198">
        <v>2.6488</v>
      </c>
      <c r="W86" s="198"/>
      <c r="X86" s="198" t="s">
        <v>120</v>
      </c>
      <c r="Y86" s="200"/>
      <c r="Z86" s="200"/>
      <c r="AA86" s="200"/>
      <c r="AB86" s="200"/>
      <c r="AC86" s="200"/>
      <c r="AD86" s="200"/>
      <c r="AE86" s="200"/>
      <c r="AF86" s="200"/>
      <c r="AG86" s="200" t="s">
        <v>121</v>
      </c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</row>
    <row r="87" spans="1:60" ht="12.75">
      <c r="A87" s="206">
        <v>52</v>
      </c>
      <c r="B87" s="207" t="s">
        <v>331</v>
      </c>
      <c r="C87" s="208" t="s">
        <v>332</v>
      </c>
      <c r="D87" s="209" t="s">
        <v>118</v>
      </c>
      <c r="E87" s="210">
        <v>37.73</v>
      </c>
      <c r="F87" s="211"/>
      <c r="G87" s="212"/>
      <c r="H87" s="198">
        <v>153.37</v>
      </c>
      <c r="I87" s="198">
        <v>5786.6501</v>
      </c>
      <c r="J87" s="198">
        <v>519.63</v>
      </c>
      <c r="K87" s="198">
        <v>19605.6399</v>
      </c>
      <c r="L87" s="198">
        <v>21</v>
      </c>
      <c r="M87" s="198">
        <v>30724.6709</v>
      </c>
      <c r="N87" s="199">
        <v>0.00504</v>
      </c>
      <c r="O87" s="199">
        <v>0.1901592</v>
      </c>
      <c r="P87" s="199">
        <v>0</v>
      </c>
      <c r="Q87" s="199">
        <v>0</v>
      </c>
      <c r="R87" s="198"/>
      <c r="S87" s="198" t="s">
        <v>119</v>
      </c>
      <c r="T87" s="198" t="s">
        <v>119</v>
      </c>
      <c r="U87" s="198">
        <v>0.9780000000000001</v>
      </c>
      <c r="V87" s="198">
        <v>36.899939999999994</v>
      </c>
      <c r="W87" s="198"/>
      <c r="X87" s="198" t="s">
        <v>120</v>
      </c>
      <c r="Y87" s="200"/>
      <c r="Z87" s="200"/>
      <c r="AA87" s="200"/>
      <c r="AB87" s="200"/>
      <c r="AC87" s="200"/>
      <c r="AD87" s="200"/>
      <c r="AE87" s="200"/>
      <c r="AF87" s="200"/>
      <c r="AG87" s="200" t="s">
        <v>121</v>
      </c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</row>
    <row r="88" spans="1:60" ht="12.75">
      <c r="A88" s="191">
        <v>53</v>
      </c>
      <c r="B88" s="192" t="s">
        <v>193</v>
      </c>
      <c r="C88" s="193" t="s">
        <v>333</v>
      </c>
      <c r="D88" s="194" t="s">
        <v>190</v>
      </c>
      <c r="E88" s="195">
        <v>565.95</v>
      </c>
      <c r="F88" s="196"/>
      <c r="G88" s="197"/>
      <c r="H88" s="198">
        <v>37.7</v>
      </c>
      <c r="I88" s="198">
        <v>21336.315000000002</v>
      </c>
      <c r="J88" s="198">
        <v>0</v>
      </c>
      <c r="K88" s="198">
        <v>0</v>
      </c>
      <c r="L88" s="198">
        <v>21</v>
      </c>
      <c r="M88" s="198">
        <v>25816.9472</v>
      </c>
      <c r="N88" s="199">
        <v>0.001</v>
      </c>
      <c r="O88" s="199">
        <v>0.5659500000000002</v>
      </c>
      <c r="P88" s="199">
        <v>0</v>
      </c>
      <c r="Q88" s="199">
        <v>0</v>
      </c>
      <c r="R88" s="198" t="s">
        <v>181</v>
      </c>
      <c r="S88" s="198" t="s">
        <v>119</v>
      </c>
      <c r="T88" s="198" t="s">
        <v>119</v>
      </c>
      <c r="U88" s="198">
        <v>0</v>
      </c>
      <c r="V88" s="198">
        <v>0</v>
      </c>
      <c r="W88" s="198"/>
      <c r="X88" s="198" t="s">
        <v>182</v>
      </c>
      <c r="Y88" s="200"/>
      <c r="Z88" s="200"/>
      <c r="AA88" s="200"/>
      <c r="AB88" s="200"/>
      <c r="AC88" s="200"/>
      <c r="AD88" s="200"/>
      <c r="AE88" s="200"/>
      <c r="AF88" s="200"/>
      <c r="AG88" s="200" t="s">
        <v>183</v>
      </c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</row>
    <row r="89" spans="1:60" ht="12.75">
      <c r="A89" s="201"/>
      <c r="B89" s="202"/>
      <c r="C89" s="203" t="s">
        <v>334</v>
      </c>
      <c r="D89" s="204"/>
      <c r="E89" s="205">
        <v>565.95</v>
      </c>
      <c r="F89" s="198"/>
      <c r="G89" s="198"/>
      <c r="H89" s="198"/>
      <c r="I89" s="198"/>
      <c r="J89" s="198"/>
      <c r="K89" s="198"/>
      <c r="L89" s="198"/>
      <c r="M89" s="198"/>
      <c r="N89" s="199"/>
      <c r="O89" s="199"/>
      <c r="P89" s="199"/>
      <c r="Q89" s="199"/>
      <c r="R89" s="198"/>
      <c r="S89" s="198"/>
      <c r="T89" s="198"/>
      <c r="U89" s="198"/>
      <c r="V89" s="198"/>
      <c r="W89" s="198"/>
      <c r="X89" s="198"/>
      <c r="Y89" s="200"/>
      <c r="Z89" s="200"/>
      <c r="AA89" s="200"/>
      <c r="AB89" s="200"/>
      <c r="AC89" s="200"/>
      <c r="AD89" s="200"/>
      <c r="AE89" s="200"/>
      <c r="AF89" s="200"/>
      <c r="AG89" s="200" t="s">
        <v>123</v>
      </c>
      <c r="AH89" s="200">
        <v>0</v>
      </c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</row>
    <row r="90" spans="1:60" ht="12.75">
      <c r="A90" s="191">
        <v>54</v>
      </c>
      <c r="B90" s="192" t="s">
        <v>335</v>
      </c>
      <c r="C90" s="193" t="s">
        <v>336</v>
      </c>
      <c r="D90" s="194" t="s">
        <v>118</v>
      </c>
      <c r="E90" s="195">
        <v>43.395</v>
      </c>
      <c r="F90" s="196"/>
      <c r="G90" s="197"/>
      <c r="H90" s="198">
        <v>621</v>
      </c>
      <c r="I90" s="198">
        <v>26948.295000000002</v>
      </c>
      <c r="J90" s="198">
        <v>0</v>
      </c>
      <c r="K90" s="198">
        <v>0</v>
      </c>
      <c r="L90" s="198">
        <v>21</v>
      </c>
      <c r="M90" s="198">
        <v>32607.443</v>
      </c>
      <c r="N90" s="199">
        <v>0.0192</v>
      </c>
      <c r="O90" s="199">
        <v>0.833184</v>
      </c>
      <c r="P90" s="199">
        <v>0</v>
      </c>
      <c r="Q90" s="199">
        <v>0</v>
      </c>
      <c r="R90" s="198" t="s">
        <v>181</v>
      </c>
      <c r="S90" s="198" t="s">
        <v>119</v>
      </c>
      <c r="T90" s="198" t="s">
        <v>119</v>
      </c>
      <c r="U90" s="198">
        <v>0</v>
      </c>
      <c r="V90" s="198">
        <v>0</v>
      </c>
      <c r="W90" s="198"/>
      <c r="X90" s="198" t="s">
        <v>182</v>
      </c>
      <c r="Y90" s="200"/>
      <c r="Z90" s="200"/>
      <c r="AA90" s="200"/>
      <c r="AB90" s="200"/>
      <c r="AC90" s="200"/>
      <c r="AD90" s="200"/>
      <c r="AE90" s="200"/>
      <c r="AF90" s="200"/>
      <c r="AG90" s="200" t="s">
        <v>183</v>
      </c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</row>
    <row r="91" spans="1:60" ht="12.75">
      <c r="A91" s="201"/>
      <c r="B91" s="202"/>
      <c r="C91" s="203" t="s">
        <v>337</v>
      </c>
      <c r="D91" s="204"/>
      <c r="E91" s="205">
        <v>41.503</v>
      </c>
      <c r="F91" s="198"/>
      <c r="G91" s="198"/>
      <c r="H91" s="198"/>
      <c r="I91" s="198"/>
      <c r="J91" s="198"/>
      <c r="K91" s="198"/>
      <c r="L91" s="198"/>
      <c r="M91" s="198"/>
      <c r="N91" s="199"/>
      <c r="O91" s="199"/>
      <c r="P91" s="199"/>
      <c r="Q91" s="199"/>
      <c r="R91" s="198"/>
      <c r="S91" s="198"/>
      <c r="T91" s="198"/>
      <c r="U91" s="198"/>
      <c r="V91" s="198"/>
      <c r="W91" s="198"/>
      <c r="X91" s="198"/>
      <c r="Y91" s="200"/>
      <c r="Z91" s="200"/>
      <c r="AA91" s="200"/>
      <c r="AB91" s="200"/>
      <c r="AC91" s="200"/>
      <c r="AD91" s="200"/>
      <c r="AE91" s="200"/>
      <c r="AF91" s="200"/>
      <c r="AG91" s="200" t="s">
        <v>123</v>
      </c>
      <c r="AH91" s="200">
        <v>0</v>
      </c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</row>
    <row r="92" spans="1:60" ht="12.75">
      <c r="A92" s="201"/>
      <c r="B92" s="202"/>
      <c r="C92" s="203" t="s">
        <v>338</v>
      </c>
      <c r="D92" s="204"/>
      <c r="E92" s="205">
        <v>1.892</v>
      </c>
      <c r="F92" s="198"/>
      <c r="G92" s="198"/>
      <c r="H92" s="198"/>
      <c r="I92" s="198"/>
      <c r="J92" s="198"/>
      <c r="K92" s="198"/>
      <c r="L92" s="198"/>
      <c r="M92" s="198"/>
      <c r="N92" s="199"/>
      <c r="O92" s="199"/>
      <c r="P92" s="199"/>
      <c r="Q92" s="199"/>
      <c r="R92" s="198"/>
      <c r="S92" s="198"/>
      <c r="T92" s="198"/>
      <c r="U92" s="198"/>
      <c r="V92" s="198"/>
      <c r="W92" s="198"/>
      <c r="X92" s="198"/>
      <c r="Y92" s="200"/>
      <c r="Z92" s="200"/>
      <c r="AA92" s="200"/>
      <c r="AB92" s="200"/>
      <c r="AC92" s="200"/>
      <c r="AD92" s="200"/>
      <c r="AE92" s="200"/>
      <c r="AF92" s="200"/>
      <c r="AG92" s="200" t="s">
        <v>123</v>
      </c>
      <c r="AH92" s="200">
        <v>0</v>
      </c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</row>
    <row r="93" spans="1:60" ht="12.75">
      <c r="A93" s="206">
        <v>55</v>
      </c>
      <c r="B93" s="207" t="s">
        <v>339</v>
      </c>
      <c r="C93" s="208" t="s">
        <v>340</v>
      </c>
      <c r="D93" s="209" t="s">
        <v>161</v>
      </c>
      <c r="E93" s="210">
        <v>1.60272</v>
      </c>
      <c r="F93" s="211"/>
      <c r="G93" s="212"/>
      <c r="H93" s="198">
        <v>0</v>
      </c>
      <c r="I93" s="198">
        <v>0</v>
      </c>
      <c r="J93" s="198">
        <v>672</v>
      </c>
      <c r="K93" s="198">
        <v>1077.02784</v>
      </c>
      <c r="L93" s="198">
        <v>21</v>
      </c>
      <c r="M93" s="198">
        <v>1303.2063</v>
      </c>
      <c r="N93" s="199">
        <v>0</v>
      </c>
      <c r="O93" s="199">
        <v>0</v>
      </c>
      <c r="P93" s="199">
        <v>0</v>
      </c>
      <c r="Q93" s="199">
        <v>0</v>
      </c>
      <c r="R93" s="198"/>
      <c r="S93" s="198" t="s">
        <v>119</v>
      </c>
      <c r="T93" s="198" t="s">
        <v>119</v>
      </c>
      <c r="U93" s="198">
        <v>1.598</v>
      </c>
      <c r="V93" s="198">
        <v>2.56114656</v>
      </c>
      <c r="W93" s="198"/>
      <c r="X93" s="198" t="s">
        <v>162</v>
      </c>
      <c r="Y93" s="200"/>
      <c r="Z93" s="200"/>
      <c r="AA93" s="200"/>
      <c r="AB93" s="200"/>
      <c r="AC93" s="200"/>
      <c r="AD93" s="200"/>
      <c r="AE93" s="200"/>
      <c r="AF93" s="200"/>
      <c r="AG93" s="200" t="s">
        <v>163</v>
      </c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</row>
    <row r="94" spans="1:33" ht="12.75">
      <c r="A94" s="182" t="s">
        <v>114</v>
      </c>
      <c r="B94" s="183" t="s">
        <v>76</v>
      </c>
      <c r="C94" s="184" t="s">
        <v>77</v>
      </c>
      <c r="D94" s="185"/>
      <c r="E94" s="186"/>
      <c r="F94" s="187"/>
      <c r="G94" s="188"/>
      <c r="H94" s="189"/>
      <c r="I94" s="189">
        <v>4984.23</v>
      </c>
      <c r="J94" s="189"/>
      <c r="K94" s="189">
        <v>13692.29</v>
      </c>
      <c r="L94" s="189"/>
      <c r="M94" s="189"/>
      <c r="N94" s="190"/>
      <c r="O94" s="190"/>
      <c r="P94" s="190"/>
      <c r="Q94" s="190"/>
      <c r="R94" s="189"/>
      <c r="S94" s="189"/>
      <c r="T94" s="189"/>
      <c r="U94" s="189"/>
      <c r="V94" s="189"/>
      <c r="W94" s="189"/>
      <c r="X94" s="189"/>
      <c r="AG94" s="1" t="s">
        <v>115</v>
      </c>
    </row>
    <row r="95" spans="1:60" ht="12.75">
      <c r="A95" s="191">
        <v>56</v>
      </c>
      <c r="B95" s="192" t="s">
        <v>202</v>
      </c>
      <c r="C95" s="193" t="s">
        <v>341</v>
      </c>
      <c r="D95" s="194" t="s">
        <v>118</v>
      </c>
      <c r="E95" s="195">
        <v>191.554</v>
      </c>
      <c r="F95" s="196"/>
      <c r="G95" s="197"/>
      <c r="H95" s="198">
        <v>7.06</v>
      </c>
      <c r="I95" s="198">
        <v>1352.37124</v>
      </c>
      <c r="J95" s="198">
        <v>17.34</v>
      </c>
      <c r="K95" s="198">
        <v>3321.54636</v>
      </c>
      <c r="L95" s="198">
        <v>21</v>
      </c>
      <c r="M95" s="198">
        <v>5655.4432</v>
      </c>
      <c r="N95" s="199">
        <v>0.00017000000000000004</v>
      </c>
      <c r="O95" s="199">
        <v>0.032564180000000005</v>
      </c>
      <c r="P95" s="199">
        <v>0</v>
      </c>
      <c r="Q95" s="199">
        <v>0</v>
      </c>
      <c r="R95" s="198"/>
      <c r="S95" s="198" t="s">
        <v>119</v>
      </c>
      <c r="T95" s="198" t="s">
        <v>119</v>
      </c>
      <c r="U95" s="198">
        <v>0.03248</v>
      </c>
      <c r="V95" s="198">
        <v>6.221673920000001</v>
      </c>
      <c r="W95" s="198"/>
      <c r="X95" s="198" t="s">
        <v>120</v>
      </c>
      <c r="Y95" s="200"/>
      <c r="Z95" s="200"/>
      <c r="AA95" s="200"/>
      <c r="AB95" s="200"/>
      <c r="AC95" s="200"/>
      <c r="AD95" s="200"/>
      <c r="AE95" s="200"/>
      <c r="AF95" s="200"/>
      <c r="AG95" s="200" t="s">
        <v>121</v>
      </c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</row>
    <row r="96" spans="1:60" ht="12.75">
      <c r="A96" s="201"/>
      <c r="B96" s="202"/>
      <c r="C96" s="203" t="s">
        <v>342</v>
      </c>
      <c r="D96" s="204"/>
      <c r="E96" s="205">
        <v>54.45</v>
      </c>
      <c r="F96" s="198"/>
      <c r="G96" s="198"/>
      <c r="H96" s="198"/>
      <c r="I96" s="198"/>
      <c r="J96" s="198"/>
      <c r="K96" s="198"/>
      <c r="L96" s="198"/>
      <c r="M96" s="198"/>
      <c r="N96" s="199"/>
      <c r="O96" s="199"/>
      <c r="P96" s="199"/>
      <c r="Q96" s="199"/>
      <c r="R96" s="198"/>
      <c r="S96" s="198"/>
      <c r="T96" s="198"/>
      <c r="U96" s="198"/>
      <c r="V96" s="198"/>
      <c r="W96" s="198"/>
      <c r="X96" s="198"/>
      <c r="Y96" s="200"/>
      <c r="Z96" s="200"/>
      <c r="AA96" s="200"/>
      <c r="AB96" s="200"/>
      <c r="AC96" s="200"/>
      <c r="AD96" s="200"/>
      <c r="AE96" s="200"/>
      <c r="AF96" s="200"/>
      <c r="AG96" s="200" t="s">
        <v>123</v>
      </c>
      <c r="AH96" s="200">
        <v>0</v>
      </c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</row>
    <row r="97" spans="1:60" ht="12.75">
      <c r="A97" s="201"/>
      <c r="B97" s="202"/>
      <c r="C97" s="203" t="s">
        <v>343</v>
      </c>
      <c r="D97" s="204"/>
      <c r="E97" s="205">
        <v>137.104</v>
      </c>
      <c r="F97" s="198"/>
      <c r="G97" s="198"/>
      <c r="H97" s="198"/>
      <c r="I97" s="198"/>
      <c r="J97" s="198"/>
      <c r="K97" s="198"/>
      <c r="L97" s="198"/>
      <c r="M97" s="198"/>
      <c r="N97" s="199"/>
      <c r="O97" s="199"/>
      <c r="P97" s="199"/>
      <c r="Q97" s="199"/>
      <c r="R97" s="198"/>
      <c r="S97" s="198"/>
      <c r="T97" s="198"/>
      <c r="U97" s="198"/>
      <c r="V97" s="198"/>
      <c r="W97" s="198"/>
      <c r="X97" s="198"/>
      <c r="Y97" s="200"/>
      <c r="Z97" s="200"/>
      <c r="AA97" s="200"/>
      <c r="AB97" s="200"/>
      <c r="AC97" s="200"/>
      <c r="AD97" s="200"/>
      <c r="AE97" s="200"/>
      <c r="AF97" s="200"/>
      <c r="AG97" s="200" t="s">
        <v>123</v>
      </c>
      <c r="AH97" s="200">
        <v>0</v>
      </c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</row>
    <row r="98" spans="1:60" ht="12.75">
      <c r="A98" s="191">
        <v>57</v>
      </c>
      <c r="B98" s="192" t="s">
        <v>204</v>
      </c>
      <c r="C98" s="193" t="s">
        <v>344</v>
      </c>
      <c r="D98" s="194" t="s">
        <v>118</v>
      </c>
      <c r="E98" s="195">
        <v>191.554</v>
      </c>
      <c r="F98" s="196"/>
      <c r="G98" s="197"/>
      <c r="H98" s="198">
        <v>18.96</v>
      </c>
      <c r="I98" s="198">
        <v>3631.86384</v>
      </c>
      <c r="J98" s="198">
        <v>54.14</v>
      </c>
      <c r="K98" s="198">
        <v>10370.73356</v>
      </c>
      <c r="L98" s="198">
        <v>21</v>
      </c>
      <c r="M98" s="198">
        <v>16943.146</v>
      </c>
      <c r="N98" s="199">
        <v>0.00045999999999999996</v>
      </c>
      <c r="O98" s="199">
        <v>0.08811484</v>
      </c>
      <c r="P98" s="199">
        <v>0</v>
      </c>
      <c r="Q98" s="199">
        <v>0</v>
      </c>
      <c r="R98" s="198"/>
      <c r="S98" s="198" t="s">
        <v>119</v>
      </c>
      <c r="T98" s="198" t="s">
        <v>119</v>
      </c>
      <c r="U98" s="198">
        <v>0.10191000000000001</v>
      </c>
      <c r="V98" s="198">
        <v>19.52126814</v>
      </c>
      <c r="W98" s="198"/>
      <c r="X98" s="198" t="s">
        <v>120</v>
      </c>
      <c r="Y98" s="200"/>
      <c r="Z98" s="200"/>
      <c r="AA98" s="200"/>
      <c r="AB98" s="200"/>
      <c r="AC98" s="200"/>
      <c r="AD98" s="200"/>
      <c r="AE98" s="200"/>
      <c r="AF98" s="200"/>
      <c r="AG98" s="200" t="s">
        <v>121</v>
      </c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</row>
    <row r="99" spans="1:60" ht="12.75">
      <c r="A99" s="201"/>
      <c r="B99" s="202"/>
      <c r="C99" s="203" t="s">
        <v>342</v>
      </c>
      <c r="D99" s="204"/>
      <c r="E99" s="205">
        <v>54.45</v>
      </c>
      <c r="F99" s="198"/>
      <c r="G99" s="198"/>
      <c r="H99" s="198"/>
      <c r="I99" s="198"/>
      <c r="J99" s="198"/>
      <c r="K99" s="198"/>
      <c r="L99" s="198"/>
      <c r="M99" s="198"/>
      <c r="N99" s="199"/>
      <c r="O99" s="199"/>
      <c r="P99" s="199"/>
      <c r="Q99" s="199"/>
      <c r="R99" s="198"/>
      <c r="S99" s="198"/>
      <c r="T99" s="198"/>
      <c r="U99" s="198"/>
      <c r="V99" s="198"/>
      <c r="W99" s="198"/>
      <c r="X99" s="198"/>
      <c r="Y99" s="200"/>
      <c r="Z99" s="200"/>
      <c r="AA99" s="200"/>
      <c r="AB99" s="200"/>
      <c r="AC99" s="200"/>
      <c r="AD99" s="200"/>
      <c r="AE99" s="200"/>
      <c r="AF99" s="200"/>
      <c r="AG99" s="200" t="s">
        <v>123</v>
      </c>
      <c r="AH99" s="200">
        <v>0</v>
      </c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</row>
    <row r="100" spans="1:60" ht="12.75">
      <c r="A100" s="201"/>
      <c r="B100" s="202"/>
      <c r="C100" s="203" t="s">
        <v>343</v>
      </c>
      <c r="D100" s="204"/>
      <c r="E100" s="205">
        <v>137.104</v>
      </c>
      <c r="F100" s="198"/>
      <c r="G100" s="198"/>
      <c r="H100" s="198"/>
      <c r="I100" s="198"/>
      <c r="J100" s="198"/>
      <c r="K100" s="198"/>
      <c r="L100" s="198"/>
      <c r="M100" s="198"/>
      <c r="N100" s="199"/>
      <c r="O100" s="199"/>
      <c r="P100" s="199"/>
      <c r="Q100" s="199"/>
      <c r="R100" s="198"/>
      <c r="S100" s="198"/>
      <c r="T100" s="198"/>
      <c r="U100" s="198"/>
      <c r="V100" s="198"/>
      <c r="W100" s="198"/>
      <c r="X100" s="198"/>
      <c r="Y100" s="200"/>
      <c r="Z100" s="200"/>
      <c r="AA100" s="200"/>
      <c r="AB100" s="200"/>
      <c r="AC100" s="200"/>
      <c r="AD100" s="200"/>
      <c r="AE100" s="200"/>
      <c r="AF100" s="200"/>
      <c r="AG100" s="200" t="s">
        <v>123</v>
      </c>
      <c r="AH100" s="200">
        <v>0</v>
      </c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</row>
    <row r="101" spans="1:33" ht="12.75">
      <c r="A101" s="182" t="s">
        <v>114</v>
      </c>
      <c r="B101" s="183" t="s">
        <v>80</v>
      </c>
      <c r="C101" s="184" t="s">
        <v>81</v>
      </c>
      <c r="D101" s="185"/>
      <c r="E101" s="186"/>
      <c r="F101" s="187"/>
      <c r="G101" s="188"/>
      <c r="H101" s="189"/>
      <c r="I101" s="189">
        <v>0</v>
      </c>
      <c r="J101" s="189"/>
      <c r="K101" s="189">
        <v>115151.82</v>
      </c>
      <c r="L101" s="189"/>
      <c r="M101" s="189"/>
      <c r="N101" s="190"/>
      <c r="O101" s="190"/>
      <c r="P101" s="190"/>
      <c r="Q101" s="190"/>
      <c r="R101" s="189"/>
      <c r="S101" s="189"/>
      <c r="T101" s="189"/>
      <c r="U101" s="189"/>
      <c r="V101" s="189"/>
      <c r="W101" s="189"/>
      <c r="X101" s="189"/>
      <c r="AG101" s="1" t="s">
        <v>115</v>
      </c>
    </row>
    <row r="102" spans="1:60" ht="12.75">
      <c r="A102" s="206">
        <v>58</v>
      </c>
      <c r="B102" s="207" t="s">
        <v>215</v>
      </c>
      <c r="C102" s="208" t="s">
        <v>216</v>
      </c>
      <c r="D102" s="209" t="s">
        <v>161</v>
      </c>
      <c r="E102" s="210">
        <v>50.26269</v>
      </c>
      <c r="F102" s="211"/>
      <c r="G102" s="212"/>
      <c r="H102" s="198">
        <v>0</v>
      </c>
      <c r="I102" s="198">
        <v>0</v>
      </c>
      <c r="J102" s="198">
        <v>256.5</v>
      </c>
      <c r="K102" s="198">
        <v>12892.379985</v>
      </c>
      <c r="L102" s="198">
        <v>21</v>
      </c>
      <c r="M102" s="198">
        <v>15599.779799999998</v>
      </c>
      <c r="N102" s="199">
        <v>0</v>
      </c>
      <c r="O102" s="199">
        <v>0</v>
      </c>
      <c r="P102" s="199">
        <v>0</v>
      </c>
      <c r="Q102" s="199">
        <v>0</v>
      </c>
      <c r="R102" s="198"/>
      <c r="S102" s="198" t="s">
        <v>119</v>
      </c>
      <c r="T102" s="198" t="s">
        <v>119</v>
      </c>
      <c r="U102" s="198">
        <v>0.49</v>
      </c>
      <c r="V102" s="198">
        <v>24.6287181</v>
      </c>
      <c r="W102" s="198"/>
      <c r="X102" s="198" t="s">
        <v>217</v>
      </c>
      <c r="Y102" s="200"/>
      <c r="Z102" s="200"/>
      <c r="AA102" s="200"/>
      <c r="AB102" s="200"/>
      <c r="AC102" s="200"/>
      <c r="AD102" s="200"/>
      <c r="AE102" s="200"/>
      <c r="AF102" s="200"/>
      <c r="AG102" s="200" t="s">
        <v>218</v>
      </c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</row>
    <row r="103" spans="1:60" ht="12.75">
      <c r="A103" s="206">
        <v>59</v>
      </c>
      <c r="B103" s="207" t="s">
        <v>219</v>
      </c>
      <c r="C103" s="208" t="s">
        <v>220</v>
      </c>
      <c r="D103" s="209" t="s">
        <v>161</v>
      </c>
      <c r="E103" s="210">
        <v>502.62687</v>
      </c>
      <c r="F103" s="211"/>
      <c r="G103" s="212"/>
      <c r="H103" s="198">
        <v>0</v>
      </c>
      <c r="I103" s="198">
        <v>0</v>
      </c>
      <c r="J103" s="198">
        <v>24.6</v>
      </c>
      <c r="K103" s="198">
        <v>12364.621002</v>
      </c>
      <c r="L103" s="198">
        <v>21</v>
      </c>
      <c r="M103" s="198">
        <v>14961.190200000001</v>
      </c>
      <c r="N103" s="199">
        <v>0</v>
      </c>
      <c r="O103" s="199">
        <v>0</v>
      </c>
      <c r="P103" s="199">
        <v>0</v>
      </c>
      <c r="Q103" s="199">
        <v>0</v>
      </c>
      <c r="R103" s="198"/>
      <c r="S103" s="198" t="s">
        <v>119</v>
      </c>
      <c r="T103" s="198" t="s">
        <v>119</v>
      </c>
      <c r="U103" s="198">
        <v>0</v>
      </c>
      <c r="V103" s="198">
        <v>0</v>
      </c>
      <c r="W103" s="198"/>
      <c r="X103" s="198" t="s">
        <v>217</v>
      </c>
      <c r="Y103" s="200"/>
      <c r="Z103" s="200"/>
      <c r="AA103" s="200"/>
      <c r="AB103" s="200"/>
      <c r="AC103" s="200"/>
      <c r="AD103" s="200"/>
      <c r="AE103" s="200"/>
      <c r="AF103" s="200"/>
      <c r="AG103" s="200" t="s">
        <v>218</v>
      </c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</row>
    <row r="104" spans="1:60" ht="12.75">
      <c r="A104" s="206">
        <v>60</v>
      </c>
      <c r="B104" s="207" t="s">
        <v>345</v>
      </c>
      <c r="C104" s="208" t="s">
        <v>346</v>
      </c>
      <c r="D104" s="209" t="s">
        <v>161</v>
      </c>
      <c r="E104" s="210">
        <v>50.26269</v>
      </c>
      <c r="F104" s="211"/>
      <c r="G104" s="212"/>
      <c r="H104" s="198">
        <v>0</v>
      </c>
      <c r="I104" s="198">
        <v>0</v>
      </c>
      <c r="J104" s="198">
        <v>1475</v>
      </c>
      <c r="K104" s="198">
        <v>74137.46775</v>
      </c>
      <c r="L104" s="198">
        <v>21</v>
      </c>
      <c r="M104" s="198">
        <v>89706.33870000001</v>
      </c>
      <c r="N104" s="199">
        <v>0</v>
      </c>
      <c r="O104" s="199">
        <v>0</v>
      </c>
      <c r="P104" s="199">
        <v>0</v>
      </c>
      <c r="Q104" s="199">
        <v>0</v>
      </c>
      <c r="R104" s="198"/>
      <c r="S104" s="198" t="s">
        <v>119</v>
      </c>
      <c r="T104" s="198" t="s">
        <v>119</v>
      </c>
      <c r="U104" s="198">
        <v>0</v>
      </c>
      <c r="V104" s="198">
        <v>0</v>
      </c>
      <c r="W104" s="198"/>
      <c r="X104" s="198" t="s">
        <v>217</v>
      </c>
      <c r="Y104" s="200"/>
      <c r="Z104" s="200"/>
      <c r="AA104" s="200"/>
      <c r="AB104" s="200"/>
      <c r="AC104" s="200"/>
      <c r="AD104" s="200"/>
      <c r="AE104" s="200"/>
      <c r="AF104" s="200"/>
      <c r="AG104" s="200" t="s">
        <v>218</v>
      </c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</row>
    <row r="105" spans="1:60" ht="12.75">
      <c r="A105" s="206">
        <v>61</v>
      </c>
      <c r="B105" s="207" t="s">
        <v>223</v>
      </c>
      <c r="C105" s="208" t="s">
        <v>224</v>
      </c>
      <c r="D105" s="209" t="s">
        <v>161</v>
      </c>
      <c r="E105" s="210">
        <v>50.26269</v>
      </c>
      <c r="F105" s="211"/>
      <c r="G105" s="212"/>
      <c r="H105" s="198">
        <v>0</v>
      </c>
      <c r="I105" s="198">
        <v>0</v>
      </c>
      <c r="J105" s="198">
        <v>313.5</v>
      </c>
      <c r="K105" s="198">
        <v>15757.353315</v>
      </c>
      <c r="L105" s="198">
        <v>21</v>
      </c>
      <c r="M105" s="198">
        <v>19066.393500000002</v>
      </c>
      <c r="N105" s="199">
        <v>0</v>
      </c>
      <c r="O105" s="199">
        <v>0</v>
      </c>
      <c r="P105" s="199">
        <v>0</v>
      </c>
      <c r="Q105" s="199">
        <v>0</v>
      </c>
      <c r="R105" s="198"/>
      <c r="S105" s="198" t="s">
        <v>119</v>
      </c>
      <c r="T105" s="198" t="s">
        <v>119</v>
      </c>
      <c r="U105" s="198">
        <v>0.752</v>
      </c>
      <c r="V105" s="198">
        <v>37.79754288</v>
      </c>
      <c r="W105" s="198"/>
      <c r="X105" s="198" t="s">
        <v>217</v>
      </c>
      <c r="Y105" s="200"/>
      <c r="Z105" s="200"/>
      <c r="AA105" s="200"/>
      <c r="AB105" s="200"/>
      <c r="AC105" s="200"/>
      <c r="AD105" s="200"/>
      <c r="AE105" s="200"/>
      <c r="AF105" s="200"/>
      <c r="AG105" s="200" t="s">
        <v>218</v>
      </c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</row>
    <row r="106" spans="1:33" ht="12.75">
      <c r="A106" s="182" t="s">
        <v>114</v>
      </c>
      <c r="B106" s="183" t="s">
        <v>18</v>
      </c>
      <c r="C106" s="184" t="s">
        <v>19</v>
      </c>
      <c r="D106" s="185"/>
      <c r="E106" s="186"/>
      <c r="F106" s="187"/>
      <c r="G106" s="188"/>
      <c r="H106" s="189"/>
      <c r="I106" s="189">
        <v>0</v>
      </c>
      <c r="J106" s="189"/>
      <c r="K106" s="189">
        <v>17111.8</v>
      </c>
      <c r="L106" s="189"/>
      <c r="M106" s="189"/>
      <c r="N106" s="190"/>
      <c r="O106" s="190"/>
      <c r="P106" s="190"/>
      <c r="Q106" s="190"/>
      <c r="R106" s="189"/>
      <c r="S106" s="189"/>
      <c r="T106" s="189"/>
      <c r="U106" s="189"/>
      <c r="V106" s="189"/>
      <c r="W106" s="189"/>
      <c r="X106" s="189"/>
      <c r="AG106" s="1" t="s">
        <v>115</v>
      </c>
    </row>
    <row r="107" spans="1:60" ht="12.75">
      <c r="A107" s="206">
        <v>62</v>
      </c>
      <c r="B107" s="207" t="s">
        <v>225</v>
      </c>
      <c r="C107" s="208" t="s">
        <v>226</v>
      </c>
      <c r="D107" s="209" t="s">
        <v>227</v>
      </c>
      <c r="E107" s="210">
        <v>1</v>
      </c>
      <c r="F107" s="211"/>
      <c r="G107" s="212"/>
      <c r="H107" s="198">
        <v>0</v>
      </c>
      <c r="I107" s="198">
        <v>0</v>
      </c>
      <c r="J107" s="198">
        <v>12078.92</v>
      </c>
      <c r="K107" s="198">
        <v>12078.92</v>
      </c>
      <c r="L107" s="198">
        <v>21</v>
      </c>
      <c r="M107" s="198">
        <v>14615.4932</v>
      </c>
      <c r="N107" s="199">
        <v>0</v>
      </c>
      <c r="O107" s="199">
        <v>0</v>
      </c>
      <c r="P107" s="199">
        <v>0</v>
      </c>
      <c r="Q107" s="199">
        <v>0</v>
      </c>
      <c r="R107" s="198"/>
      <c r="S107" s="198" t="s">
        <v>119</v>
      </c>
      <c r="T107" s="198" t="s">
        <v>228</v>
      </c>
      <c r="U107" s="198">
        <v>0</v>
      </c>
      <c r="V107" s="198">
        <v>0</v>
      </c>
      <c r="W107" s="198"/>
      <c r="X107" s="198" t="s">
        <v>229</v>
      </c>
      <c r="Y107" s="200"/>
      <c r="Z107" s="200"/>
      <c r="AA107" s="200"/>
      <c r="AB107" s="200"/>
      <c r="AC107" s="200"/>
      <c r="AD107" s="200"/>
      <c r="AE107" s="200"/>
      <c r="AF107" s="200"/>
      <c r="AG107" s="200" t="s">
        <v>230</v>
      </c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</row>
    <row r="108" spans="1:60" ht="12.75">
      <c r="A108" s="191">
        <v>63</v>
      </c>
      <c r="B108" s="192" t="s">
        <v>231</v>
      </c>
      <c r="C108" s="193" t="s">
        <v>232</v>
      </c>
      <c r="D108" s="194" t="s">
        <v>227</v>
      </c>
      <c r="E108" s="195">
        <v>1</v>
      </c>
      <c r="F108" s="196"/>
      <c r="G108" s="197"/>
      <c r="H108" s="198">
        <v>0</v>
      </c>
      <c r="I108" s="198">
        <v>0</v>
      </c>
      <c r="J108" s="198">
        <v>5032.88</v>
      </c>
      <c r="K108" s="198">
        <v>5032.88</v>
      </c>
      <c r="L108" s="198">
        <v>21</v>
      </c>
      <c r="M108" s="198">
        <v>6089.7848</v>
      </c>
      <c r="N108" s="199">
        <v>0</v>
      </c>
      <c r="O108" s="199">
        <v>0</v>
      </c>
      <c r="P108" s="199">
        <v>0</v>
      </c>
      <c r="Q108" s="199">
        <v>0</v>
      </c>
      <c r="R108" s="198"/>
      <c r="S108" s="198" t="s">
        <v>119</v>
      </c>
      <c r="T108" s="198" t="s">
        <v>228</v>
      </c>
      <c r="U108" s="198">
        <v>0</v>
      </c>
      <c r="V108" s="198">
        <v>0</v>
      </c>
      <c r="W108" s="198"/>
      <c r="X108" s="198" t="s">
        <v>229</v>
      </c>
      <c r="Y108" s="200"/>
      <c r="Z108" s="200"/>
      <c r="AA108" s="200"/>
      <c r="AB108" s="200"/>
      <c r="AC108" s="200"/>
      <c r="AD108" s="200"/>
      <c r="AE108" s="200"/>
      <c r="AF108" s="200"/>
      <c r="AG108" s="200" t="s">
        <v>233</v>
      </c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</row>
    <row r="109" spans="1:33" ht="12.75">
      <c r="A109" s="160"/>
      <c r="B109" s="166"/>
      <c r="C109" s="213"/>
      <c r="D109" s="168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AE109" s="1">
        <v>15</v>
      </c>
      <c r="AF109" s="1">
        <v>21</v>
      </c>
      <c r="AG109" s="1" t="s">
        <v>101</v>
      </c>
    </row>
    <row r="110" spans="3:33" ht="12.75">
      <c r="C110" s="214"/>
      <c r="D110" s="108"/>
      <c r="AG110" s="1" t="s">
        <v>234</v>
      </c>
    </row>
    <row r="111" ht="12.75">
      <c r="D111" s="108"/>
    </row>
    <row r="112" ht="12.75">
      <c r="D112" s="108"/>
    </row>
    <row r="113" ht="12.75">
      <c r="D113" s="108"/>
    </row>
    <row r="114" ht="12.75">
      <c r="D114" s="108"/>
    </row>
    <row r="115" ht="12.75">
      <c r="D115" s="108"/>
    </row>
    <row r="116" ht="12.75">
      <c r="D116" s="108"/>
    </row>
    <row r="117" ht="12.75">
      <c r="D117" s="108"/>
    </row>
    <row r="118" ht="12.75">
      <c r="D118" s="108"/>
    </row>
    <row r="119" ht="12.75">
      <c r="D119" s="108"/>
    </row>
    <row r="120" ht="12.75">
      <c r="D120" s="108"/>
    </row>
    <row r="121" ht="12.75">
      <c r="D121" s="108"/>
    </row>
    <row r="122" ht="12.75">
      <c r="D122" s="108"/>
    </row>
    <row r="123" ht="12.75">
      <c r="D123" s="108"/>
    </row>
    <row r="124" ht="12.75">
      <c r="D124" s="108"/>
    </row>
    <row r="125" ht="12.75">
      <c r="D125" s="108"/>
    </row>
    <row r="126" ht="12.75">
      <c r="D126" s="108"/>
    </row>
    <row r="127" ht="12.75">
      <c r="D127" s="108"/>
    </row>
    <row r="128" ht="12.75">
      <c r="D128" s="108"/>
    </row>
    <row r="129" ht="12.75">
      <c r="D129" s="108"/>
    </row>
    <row r="130" ht="12.75">
      <c r="D130" s="108"/>
    </row>
    <row r="131" ht="12.75">
      <c r="D131" s="108"/>
    </row>
    <row r="132" ht="12.75">
      <c r="D132" s="108"/>
    </row>
    <row r="133" ht="12.75">
      <c r="D133" s="108"/>
    </row>
    <row r="134" ht="12.75">
      <c r="D134" s="108"/>
    </row>
    <row r="135" ht="12.75">
      <c r="D135" s="108"/>
    </row>
    <row r="136" ht="12.75">
      <c r="D136" s="108"/>
    </row>
    <row r="137" ht="12.75">
      <c r="D137" s="108"/>
    </row>
    <row r="138" ht="12.75">
      <c r="D138" s="108"/>
    </row>
    <row r="139" ht="12.75">
      <c r="D139" s="108"/>
    </row>
    <row r="140" ht="12.75">
      <c r="D140" s="108"/>
    </row>
    <row r="141" ht="12.75">
      <c r="D141" s="108"/>
    </row>
    <row r="142" ht="12.75">
      <c r="D142" s="108"/>
    </row>
    <row r="143" ht="12.75">
      <c r="D143" s="108"/>
    </row>
    <row r="144" ht="12.75">
      <c r="D144" s="108"/>
    </row>
    <row r="145" ht="12.75">
      <c r="D145" s="108"/>
    </row>
    <row r="146" ht="12.75">
      <c r="D146" s="108"/>
    </row>
    <row r="147" ht="12.75">
      <c r="D147" s="108"/>
    </row>
    <row r="148" ht="12.75">
      <c r="D148" s="108"/>
    </row>
    <row r="149" ht="12.75">
      <c r="D149" s="108"/>
    </row>
    <row r="150" ht="12.75">
      <c r="D150" s="108"/>
    </row>
    <row r="151" ht="12.75">
      <c r="D151" s="108"/>
    </row>
    <row r="152" ht="12.75">
      <c r="D152" s="108"/>
    </row>
    <row r="153" ht="12.75">
      <c r="D153" s="108"/>
    </row>
    <row r="154" ht="12.75">
      <c r="D154" s="108"/>
    </row>
    <row r="155" ht="12.75">
      <c r="D155" s="108"/>
    </row>
    <row r="156" ht="12.75">
      <c r="D156" s="108"/>
    </row>
    <row r="157" ht="12.75">
      <c r="D157" s="108"/>
    </row>
    <row r="158" ht="12.75">
      <c r="D158" s="108"/>
    </row>
    <row r="159" ht="12.75">
      <c r="D159" s="108"/>
    </row>
    <row r="160" ht="12.75">
      <c r="D160" s="108"/>
    </row>
    <row r="161" ht="12.75">
      <c r="D161" s="108"/>
    </row>
    <row r="162" ht="12.75">
      <c r="D162" s="108"/>
    </row>
    <row r="163" ht="12.75">
      <c r="D163" s="108"/>
    </row>
    <row r="164" ht="12.75">
      <c r="D164" s="108"/>
    </row>
    <row r="165" ht="12.75">
      <c r="D165" s="108"/>
    </row>
    <row r="166" ht="12.75">
      <c r="D166" s="108"/>
    </row>
    <row r="167" ht="12.75">
      <c r="D167" s="108"/>
    </row>
    <row r="168" ht="12.75">
      <c r="D168" s="108"/>
    </row>
    <row r="169" ht="12.75">
      <c r="D169" s="108"/>
    </row>
    <row r="170" ht="12.75">
      <c r="D170" s="108"/>
    </row>
    <row r="171" ht="12.75">
      <c r="D171" s="108"/>
    </row>
    <row r="172" ht="12.75">
      <c r="D172" s="108"/>
    </row>
    <row r="173" ht="12.75">
      <c r="D173" s="108"/>
    </row>
    <row r="174" ht="12.75">
      <c r="D174" s="108"/>
    </row>
    <row r="175" ht="12.75">
      <c r="D175" s="108"/>
    </row>
    <row r="176" ht="12.75">
      <c r="D176" s="108"/>
    </row>
    <row r="177" ht="12.75">
      <c r="D177" s="108"/>
    </row>
    <row r="178" ht="12.75">
      <c r="D178" s="108"/>
    </row>
    <row r="179" ht="12.75">
      <c r="D179" s="108"/>
    </row>
    <row r="180" ht="12.75">
      <c r="D180" s="108"/>
    </row>
    <row r="181" ht="12.75">
      <c r="D181" s="108"/>
    </row>
    <row r="182" ht="12.75">
      <c r="D182" s="108"/>
    </row>
    <row r="183" ht="12.75">
      <c r="D183" s="108"/>
    </row>
    <row r="184" ht="12.75">
      <c r="D184" s="108"/>
    </row>
    <row r="185" ht="12.75">
      <c r="D185" s="108"/>
    </row>
    <row r="186" ht="12.75">
      <c r="D186" s="108"/>
    </row>
    <row r="187" ht="12.75">
      <c r="D187" s="108"/>
    </row>
    <row r="188" ht="12.75">
      <c r="D188" s="108"/>
    </row>
    <row r="189" ht="12.75">
      <c r="D189" s="108"/>
    </row>
    <row r="190" ht="12.75">
      <c r="D190" s="108"/>
    </row>
    <row r="191" ht="12.75">
      <c r="D191" s="108"/>
    </row>
    <row r="192" ht="12.75">
      <c r="D192" s="108"/>
    </row>
    <row r="193" ht="12.75">
      <c r="D193" s="108"/>
    </row>
    <row r="194" ht="12.75">
      <c r="D194" s="108"/>
    </row>
    <row r="195" ht="12.75">
      <c r="D195" s="108"/>
    </row>
    <row r="196" ht="12.75">
      <c r="D196" s="108"/>
    </row>
    <row r="197" ht="12.75">
      <c r="D197" s="108"/>
    </row>
    <row r="198" ht="12.75">
      <c r="D198" s="108"/>
    </row>
    <row r="199" ht="12.75">
      <c r="D199" s="108"/>
    </row>
    <row r="200" ht="12.75">
      <c r="D200" s="108"/>
    </row>
    <row r="201" ht="12.75">
      <c r="D201" s="108"/>
    </row>
    <row r="202" ht="12.75">
      <c r="D202" s="108"/>
    </row>
    <row r="203" ht="12.75">
      <c r="D203" s="108"/>
    </row>
    <row r="204" ht="12.75">
      <c r="D204" s="108"/>
    </row>
    <row r="205" ht="12.75">
      <c r="D205" s="108"/>
    </row>
    <row r="206" ht="12.75">
      <c r="D206" s="108"/>
    </row>
    <row r="207" ht="12.75">
      <c r="D207" s="108"/>
    </row>
    <row r="208" ht="12.75">
      <c r="D208" s="108"/>
    </row>
    <row r="209" ht="12.75">
      <c r="D209" s="108"/>
    </row>
    <row r="210" ht="12.75">
      <c r="D210" s="108"/>
    </row>
    <row r="211" ht="12.75">
      <c r="D211" s="108"/>
    </row>
    <row r="212" ht="12.75">
      <c r="D212" s="108"/>
    </row>
    <row r="213" ht="12.75">
      <c r="D213" s="108"/>
    </row>
    <row r="214" ht="12.75">
      <c r="D214" s="108"/>
    </row>
    <row r="215" ht="12.75">
      <c r="D215" s="108"/>
    </row>
    <row r="216" ht="12.75">
      <c r="D216" s="108"/>
    </row>
    <row r="217" ht="12.75">
      <c r="D217" s="108"/>
    </row>
    <row r="218" ht="12.75">
      <c r="D218" s="108"/>
    </row>
    <row r="219" ht="12.75">
      <c r="D219" s="108"/>
    </row>
    <row r="220" ht="12.75">
      <c r="D220" s="108"/>
    </row>
    <row r="221" ht="12.75">
      <c r="D221" s="108"/>
    </row>
    <row r="222" ht="12.75">
      <c r="D222" s="108"/>
    </row>
    <row r="223" ht="12.75">
      <c r="D223" s="108"/>
    </row>
    <row r="224" ht="12.75">
      <c r="D224" s="108"/>
    </row>
    <row r="225" ht="12.75">
      <c r="D225" s="108"/>
    </row>
    <row r="226" ht="12.75">
      <c r="D226" s="108"/>
    </row>
    <row r="227" ht="12.75">
      <c r="D227" s="108"/>
    </row>
    <row r="228" ht="12.75">
      <c r="D228" s="108"/>
    </row>
    <row r="229" ht="12.75">
      <c r="D229" s="108"/>
    </row>
    <row r="230" ht="12.75">
      <c r="D230" s="108"/>
    </row>
    <row r="231" ht="12.75">
      <c r="D231" s="108"/>
    </row>
    <row r="232" ht="12.75">
      <c r="D232" s="108"/>
    </row>
    <row r="233" ht="12.75">
      <c r="D233" s="108"/>
    </row>
    <row r="234" ht="12.75">
      <c r="D234" s="108"/>
    </row>
    <row r="235" ht="12.75">
      <c r="D235" s="108"/>
    </row>
    <row r="236" ht="12.75">
      <c r="D236" s="108"/>
    </row>
    <row r="237" ht="12.75">
      <c r="D237" s="108"/>
    </row>
    <row r="238" ht="12.75">
      <c r="D238" s="108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2022-08-31T08:52:49Z</dcterms:modified>
  <cp:category/>
  <cp:version/>
  <cp:contentType/>
  <cp:contentStatus/>
  <cp:revision>2</cp:revision>
</cp:coreProperties>
</file>