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workbookProtection workbookAlgorithmName="SHA-512" workbookHashValue="Hex4TsURASVFMBgeEc8x5VQvtaOWEkFvmpPtdX8kzYcat1KpEqD3nPS31MVyo7Vg1Ko9IFItZuRzAuTZRHvH1g==" workbookSpinCount="100000" workbookSaltValue="zffDkDM3GG/9GyJivjhQaA==" lockStructure="1"/>
  <bookViews>
    <workbookView xWindow="28680" yWindow="165" windowWidth="29040" windowHeight="17640" activeTab="0"/>
  </bookViews>
  <sheets>
    <sheet name="Nabídková cena" sheetId="3" r:id="rId1"/>
    <sheet name="1) prádlo" sheetId="1" r:id="rId2"/>
    <sheet name="Masarykova SŠ Letovice" sheetId="4" r:id="rId3"/>
    <sheet name="SPgŠ Boskovice" sheetId="5" r:id="rId4"/>
    <sheet name="VOŠ a SŠ Boskovice" sheetId="7" r:id="rId5"/>
    <sheet name="2) svozy" sheetId="2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<sst xmlns="http://schemas.openxmlformats.org/spreadsheetml/2006/main" count="127" uniqueCount="82">
  <si>
    <t>Druh prádla</t>
  </si>
  <si>
    <t>Jednotková cena Kč bez DPH / ks</t>
  </si>
  <si>
    <t>prostěradlo</t>
  </si>
  <si>
    <t>140 x 240</t>
  </si>
  <si>
    <t>povlak malý</t>
  </si>
  <si>
    <t>povlak velký</t>
  </si>
  <si>
    <t>140 x 200</t>
  </si>
  <si>
    <t>70 x 90</t>
  </si>
  <si>
    <t>prostěradlo froté napínací</t>
  </si>
  <si>
    <t>jednolůžko</t>
  </si>
  <si>
    <t>utěrka</t>
  </si>
  <si>
    <t>45 x 70</t>
  </si>
  <si>
    <t>ručník obyčejný</t>
  </si>
  <si>
    <t>80 x 60</t>
  </si>
  <si>
    <t>ručník froté</t>
  </si>
  <si>
    <t>50 x 100</t>
  </si>
  <si>
    <t>osuška froté</t>
  </si>
  <si>
    <t>70 x 130</t>
  </si>
  <si>
    <t>ubrus</t>
  </si>
  <si>
    <t>180 x 140</t>
  </si>
  <si>
    <t>polštář - duté vlákno</t>
  </si>
  <si>
    <t>zástěra bílá kuchyňská</t>
  </si>
  <si>
    <t>Celkem</t>
  </si>
  <si>
    <t>Přibližný rozměr v cm / velikost oděvu</t>
  </si>
  <si>
    <t>135x200</t>
  </si>
  <si>
    <t>140x200</t>
  </si>
  <si>
    <t>Cena za jednotku v Kč bez DPH automaticky zaokrouhlená na 2 desetinná místa *</t>
  </si>
  <si>
    <t>Jednotka</t>
  </si>
  <si>
    <t>Cena za předpokládané množství závozů
v Kč bez DPH</t>
  </si>
  <si>
    <t>Jednotlivá místa plnění</t>
  </si>
  <si>
    <r>
      <t xml:space="preserve">Cena za jednotku v Kč bez DPH </t>
    </r>
    <r>
      <rPr>
        <b/>
        <u val="single"/>
        <sz val="11"/>
        <color theme="1"/>
        <rFont val="Calibri"/>
        <family val="2"/>
        <scheme val="minor"/>
      </rPr>
      <t>(doplní účastník)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</si>
  <si>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Předpokládané množství závozů za 24 měsíců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</si>
  <si>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</t>
  </si>
  <si>
    <t>Specifikace předmětu plnění, Předloha pro zpracování ceny plnění pro účely hodnocení nabídek</t>
  </si>
  <si>
    <t>Nabídková cena v Kč bez DPH *</t>
  </si>
  <si>
    <t>*   Nabídková cena bude stanovena jako součet celkových hodnot z listů č. 1) a 2).</t>
  </si>
  <si>
    <t>Specifikace - NC</t>
  </si>
  <si>
    <t>záclony</t>
  </si>
  <si>
    <t>košile, halena</t>
  </si>
  <si>
    <t>kalhoty bílé, tepláky</t>
  </si>
  <si>
    <t>tričko bílé</t>
  </si>
  <si>
    <t>1 hodina opravy prádla - šití</t>
  </si>
  <si>
    <t>Masarykova střední škola Letovice, příspěvková organizace</t>
  </si>
  <si>
    <t>Střední pedagogická škola Boskovice, příspěvková organizace</t>
  </si>
  <si>
    <t>peřina - duté vlákno</t>
  </si>
  <si>
    <t>deka plyš</t>
  </si>
  <si>
    <t>150 x 200</t>
  </si>
  <si>
    <t>100x200</t>
  </si>
  <si>
    <t>přehoz na postel</t>
  </si>
  <si>
    <t>hadr</t>
  </si>
  <si>
    <t>do 6m2</t>
  </si>
  <si>
    <t xml:space="preserve">závěsy malé/cena za m2 </t>
  </si>
  <si>
    <t>8 m2</t>
  </si>
  <si>
    <t>závěsy velké/cena za m2</t>
  </si>
  <si>
    <t>záclony malé/cena za m2</t>
  </si>
  <si>
    <t>záclony velké/cena za m2</t>
  </si>
  <si>
    <t>košile bílá pracovní</t>
  </si>
  <si>
    <t>trička pracovní bílá - krátký rukáv</t>
  </si>
  <si>
    <t>kalhoty pracovní</t>
  </si>
  <si>
    <t>deka flaušová</t>
  </si>
  <si>
    <t>pracovní mikina</t>
  </si>
  <si>
    <t>do 2m2</t>
  </si>
  <si>
    <t>napron-malý ubrus</t>
  </si>
  <si>
    <t>deka prošívaná</t>
  </si>
  <si>
    <t>Masarykova střední škola, Letovice</t>
  </si>
  <si>
    <t>Střední pedagogická škola, Boskovice</t>
  </si>
  <si>
    <t>Vyšší odborná škola a střední škola Boskovice</t>
  </si>
  <si>
    <t>Místo plnění</t>
  </si>
  <si>
    <t>1) Cena za Praní prádla</t>
  </si>
  <si>
    <t>Masarykova střední škola Letovice</t>
  </si>
  <si>
    <t>Střední pedagogická škola Boskovice</t>
  </si>
  <si>
    <t>Cena celkem za 24 měsíců v Kč bez DPH</t>
  </si>
  <si>
    <t>Cena celkem za 24 měsíců v Kč bez DPH pro všechny pověřující zadavatele</t>
  </si>
  <si>
    <r>
      <t>Předpokládaný počet ks prádla za 24 měsíců</t>
    </r>
    <r>
      <rPr>
        <b/>
        <vertAlign val="superscript"/>
        <sz val="11"/>
        <color theme="1"/>
        <rFont val="Calibri"/>
        <family val="2"/>
        <scheme val="minor"/>
      </rPr>
      <t xml:space="preserve">* </t>
    </r>
  </si>
  <si>
    <t>2) Cena za svoz</t>
  </si>
  <si>
    <t>1 svoz</t>
  </si>
  <si>
    <r>
      <t>1)</t>
    </r>
    <r>
      <rPr>
        <sz val="9"/>
        <color theme="1"/>
        <rFont val="Calibri"/>
        <family val="2"/>
        <scheme val="minor"/>
      </rPr>
      <t xml:space="preserve"> Cena za jednotku zahrnuje veškeré náklady dodavatele na </t>
    </r>
    <r>
      <rPr>
        <b/>
        <u val="single"/>
        <sz val="9"/>
        <color theme="1"/>
        <rFont val="Calibri"/>
        <family val="2"/>
        <scheme val="minor"/>
      </rPr>
      <t>jeden</t>
    </r>
    <r>
      <rPr>
        <sz val="9"/>
        <color theme="1"/>
        <rFont val="Calibri"/>
        <family val="2"/>
        <scheme val="minor"/>
      </rPr>
      <t xml:space="preserve"> svoz tj. jeden odvoz a dovoz Prádla a manipulační techniku do daného místa plnění. </t>
    </r>
  </si>
  <si>
    <r>
      <rPr>
        <vertAlign val="superscript"/>
        <sz val="9"/>
        <color theme="1"/>
        <rFont val="Calibri"/>
        <family val="2"/>
        <scheme val="minor"/>
      </rPr>
      <t xml:space="preserve">2) </t>
    </r>
    <r>
      <rPr>
        <sz val="9"/>
        <color theme="1"/>
        <rFont val="Calibri"/>
        <family val="2"/>
        <scheme val="minor"/>
      </rPr>
      <t>Předpokládané množství svozu Prádla byla zadavatelem stanovena na základě zkušeností s obdobným předmětem plnění z minulých let a na základě předpokládaných provozních potřebzadavatele po předpokládanou dobu plnění veřejné zakázky.</t>
    </r>
  </si>
  <si>
    <t>prošívaná deka</t>
  </si>
  <si>
    <t>Cena celkem za svoz</t>
  </si>
  <si>
    <t>prostěradlo napínací</t>
  </si>
  <si>
    <t>Příloha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</si>
</sst>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6" borderId="22" xfId="0" applyFont="1" applyFill="1" applyBorder="1" applyAlignment="1">
      <alignment horizontal="left" vertical="center" wrapText="1"/>
    </xf>
    <xf numFmtId="164" fontId="11" fillId="7" borderId="23" xfId="0" applyNumberFormat="1" applyFont="1" applyFill="1" applyBorder="1" applyAlignment="1">
      <alignment horizontal="center" vertical="center" wrapText="1"/>
    </xf>
    <xf numFmtId="164" fontId="0" fillId="8" borderId="24" xfId="0" applyNumberFormat="1" applyFill="1" applyBorder="1"/>
    <xf numFmtId="164" fontId="0" fillId="0" borderId="1" xfId="0" applyNumberFormat="1" applyBorder="1"/>
    <xf numFmtId="0" fontId="0" fillId="0" borderId="25" xfId="0" applyBorder="1"/>
    <xf numFmtId="0" fontId="0" fillId="0" borderId="26" xfId="0" applyBorder="1"/>
    <xf numFmtId="164" fontId="0" fillId="9" borderId="27" xfId="0" applyNumberFormat="1" applyFill="1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2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43" fontId="2" fillId="2" borderId="23" xfId="21" applyFont="1" applyFill="1" applyBorder="1" applyAlignment="1">
      <alignment vertical="center" wrapText="1"/>
    </xf>
    <xf numFmtId="0" fontId="12" fillId="10" borderId="25" xfId="0" applyFont="1" applyFill="1" applyBorder="1" applyAlignment="1">
      <alignment horizontal="left" vertical="center"/>
    </xf>
    <xf numFmtId="164" fontId="4" fillId="10" borderId="24" xfId="0" applyNumberFormat="1" applyFont="1" applyFill="1" applyBorder="1" applyAlignment="1">
      <alignment horizontal="right" vertical="center"/>
    </xf>
    <xf numFmtId="0" fontId="0" fillId="0" borderId="1" xfId="0" applyFill="1" applyBorder="1"/>
    <xf numFmtId="44" fontId="0" fillId="11" borderId="1" xfId="20" applyFont="1" applyFill="1" applyBorder="1" applyProtection="1">
      <protection locked="0"/>
    </xf>
    <xf numFmtId="44" fontId="0" fillId="11" borderId="2" xfId="20" applyFont="1" applyFill="1" applyBorder="1" applyProtection="1">
      <protection locked="0"/>
    </xf>
    <xf numFmtId="44" fontId="0" fillId="12" borderId="0" xfId="20" applyFont="1" applyFill="1" applyProtection="1">
      <protection locked="0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8" borderId="25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dxfs count="8"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AB57-30CA-4139-81C8-161AB5A6B69B}">
  <dimension ref="A1:D13"/>
  <sheetViews>
    <sheetView tabSelected="1" workbookViewId="0" topLeftCell="A1">
      <selection activeCell="C7" sqref="C7"/>
    </sheetView>
  </sheetViews>
  <sheetFormatPr defaultColWidth="9.140625" defaultRowHeight="15"/>
  <cols>
    <col min="2" max="2" width="44.8515625" style="0" customWidth="1"/>
    <col min="3" max="3" width="48.7109375" style="0" customWidth="1"/>
    <col min="4" max="4" width="26.7109375" style="0" customWidth="1"/>
  </cols>
  <sheetData>
    <row r="1" spans="1:4" ht="21">
      <c r="A1" s="52" t="s">
        <v>81</v>
      </c>
      <c r="B1" s="52"/>
      <c r="C1" s="52"/>
      <c r="D1" s="51"/>
    </row>
    <row r="2" spans="1:4" ht="21">
      <c r="A2" s="52" t="s">
        <v>32</v>
      </c>
      <c r="B2" s="52"/>
      <c r="C2" s="52"/>
      <c r="D2" s="52"/>
    </row>
    <row r="3" spans="1:4" ht="21">
      <c r="A3" s="52" t="s">
        <v>33</v>
      </c>
      <c r="B3" s="52"/>
      <c r="C3" s="52"/>
      <c r="D3" s="52"/>
    </row>
    <row r="4" spans="1:4" ht="15">
      <c r="A4" s="24"/>
      <c r="B4" s="24"/>
      <c r="C4" s="24"/>
      <c r="D4" s="24"/>
    </row>
    <row r="5" spans="1:4" ht="15">
      <c r="A5" s="8"/>
      <c r="B5" s="8"/>
      <c r="C5" s="8"/>
      <c r="D5" s="8"/>
    </row>
    <row r="6" spans="1:4" ht="15.75" thickBot="1">
      <c r="A6" s="8"/>
      <c r="B6" s="25"/>
      <c r="C6" s="25"/>
      <c r="D6" s="8"/>
    </row>
    <row r="7" spans="1:4" ht="19.5" thickBot="1">
      <c r="A7" s="26"/>
      <c r="B7" s="29" t="s">
        <v>34</v>
      </c>
      <c r="C7" s="30">
        <f>'1) prádlo'!B8+'2) svozy'!D11</f>
        <v>0</v>
      </c>
      <c r="D7" s="27"/>
    </row>
    <row r="8" spans="1:4" ht="15">
      <c r="A8" s="8"/>
      <c r="B8" s="28"/>
      <c r="C8" s="28"/>
      <c r="D8" s="8"/>
    </row>
    <row r="9" spans="1:4" ht="15">
      <c r="A9" s="8"/>
      <c r="B9" s="8"/>
      <c r="C9" s="8"/>
      <c r="D9" s="8"/>
    </row>
    <row r="10" spans="1:4" ht="15">
      <c r="A10" s="53" t="s">
        <v>35</v>
      </c>
      <c r="B10" s="54"/>
      <c r="C10" s="54"/>
      <c r="D10" s="55"/>
    </row>
    <row r="11" spans="1:4" ht="15">
      <c r="A11" s="8"/>
      <c r="B11" s="8"/>
      <c r="C11" s="8"/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/>
      <c r="D13" s="8"/>
    </row>
  </sheetData>
  <sheetProtection algorithmName="SHA-512" hashValue="FBog0Gv79Tv9iox/u91oFOpTCx5zXnSu8o4N6ri35JuLy1maXB0f5uo8CC1STi4zg2HyvS07XkLJrCd6UgS9Dg==" saltValue="7IOeGj4gPCe8swONlPdneg==" spinCount="100000" sheet="1" objects="1" scenarios="1"/>
  <mergeCells count="4">
    <mergeCell ref="A2:D2"/>
    <mergeCell ref="A3:D3"/>
    <mergeCell ref="A10:D10"/>
    <mergeCell ref="A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 topLeftCell="A1">
      <selection activeCell="A29" sqref="A29"/>
    </sheetView>
  </sheetViews>
  <sheetFormatPr defaultColWidth="9.140625" defaultRowHeight="15"/>
  <cols>
    <col min="1" max="1" width="75.00390625" style="0" customWidth="1"/>
    <col min="2" max="2" width="18.7109375" style="0" customWidth="1"/>
    <col min="3" max="3" width="18.8515625" style="0" customWidth="1"/>
    <col min="4" max="4" width="18.7109375" style="0" customWidth="1"/>
    <col min="5" max="5" width="18.57421875" style="0" customWidth="1"/>
  </cols>
  <sheetData>
    <row r="1" spans="1:5" ht="18.75">
      <c r="A1" s="56" t="s">
        <v>68</v>
      </c>
      <c r="B1" s="56"/>
      <c r="C1" s="38"/>
      <c r="D1" s="38"/>
      <c r="E1" s="38"/>
    </row>
    <row r="2" spans="1:5" ht="18.75">
      <c r="A2" s="37"/>
      <c r="B2" s="37"/>
      <c r="C2" s="37"/>
      <c r="D2" s="37"/>
      <c r="E2" s="37"/>
    </row>
    <row r="3" spans="1:5" ht="19.5" thickBot="1">
      <c r="A3" s="37"/>
      <c r="B3" s="37"/>
      <c r="C3" s="37"/>
      <c r="D3" s="37"/>
      <c r="E3" s="37"/>
    </row>
    <row r="4" spans="1:5" ht="45.75" thickBot="1">
      <c r="A4" s="43" t="s">
        <v>67</v>
      </c>
      <c r="B4" s="44" t="s">
        <v>71</v>
      </c>
      <c r="C4" s="39"/>
      <c r="D4" s="39"/>
      <c r="E4" s="37"/>
    </row>
    <row r="5" spans="1:5" ht="19.5" thickBot="1">
      <c r="A5" s="42" t="s">
        <v>69</v>
      </c>
      <c r="B5" s="35">
        <f>'Masarykova SŠ Letovice'!E18</f>
        <v>0</v>
      </c>
      <c r="C5" s="37"/>
      <c r="D5" s="37"/>
      <c r="E5" s="37"/>
    </row>
    <row r="6" spans="1:5" ht="19.5" thickBot="1">
      <c r="A6" s="40" t="s">
        <v>70</v>
      </c>
      <c r="B6" s="35">
        <f>'SPgŠ Boskovice'!E12</f>
        <v>0</v>
      </c>
      <c r="C6" s="37"/>
      <c r="D6" s="37"/>
      <c r="E6" s="37"/>
    </row>
    <row r="7" spans="1:5" ht="19.5" thickBot="1">
      <c r="A7" s="41" t="s">
        <v>66</v>
      </c>
      <c r="B7" s="35">
        <f>'VOŠ a SŠ Boskovice'!E29</f>
        <v>0</v>
      </c>
      <c r="C7" s="37"/>
      <c r="D7" s="37"/>
      <c r="E7" s="37"/>
    </row>
    <row r="8" spans="1:5" ht="19.5" thickBot="1">
      <c r="A8" s="45" t="s">
        <v>72</v>
      </c>
      <c r="B8" s="46">
        <f>SUM(B5:B7)</f>
        <v>0</v>
      </c>
      <c r="C8" s="37"/>
      <c r="D8" s="37"/>
      <c r="E8" s="37"/>
    </row>
    <row r="9" spans="1:5" ht="18.75">
      <c r="A9" s="37"/>
      <c r="B9" s="37"/>
      <c r="C9" s="37"/>
      <c r="D9" s="37"/>
      <c r="E9" s="37"/>
    </row>
    <row r="10" spans="1:5" ht="18.75">
      <c r="A10" s="37"/>
      <c r="B10" s="37"/>
      <c r="C10" s="37"/>
      <c r="D10" s="37"/>
      <c r="E10" s="37"/>
    </row>
  </sheetData>
  <sheetProtection algorithmName="SHA-512" hashValue="NdtQC1THmcVJRQRQcM0h4cbmgaQfdA/RXdkI1TrckwdesO4Wo+bCGB5G24KLlkIP1Q4NeE6KVRIAYNPCvXeDzg==" saltValue="bjlPgnZ95lfrpdHPw6vHbw==" spinCount="100000" sheet="1" objects="1" scenarios="1"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214D8-E47C-45A0-9A86-93109ACCF6A2}">
  <dimension ref="A1:E20"/>
  <sheetViews>
    <sheetView workbookViewId="0" topLeftCell="A1">
      <selection activeCell="C13" sqref="C13"/>
    </sheetView>
  </sheetViews>
  <sheetFormatPr defaultColWidth="9.140625" defaultRowHeight="15"/>
  <cols>
    <col min="1" max="1" width="38.28125" style="0" customWidth="1"/>
    <col min="2" max="2" width="18.7109375" style="0" customWidth="1"/>
    <col min="3" max="3" width="18.8515625" style="0" customWidth="1"/>
    <col min="4" max="4" width="18.7109375" style="0" customWidth="1"/>
    <col min="5" max="5" width="18.57421875" style="0" customWidth="1"/>
  </cols>
  <sheetData>
    <row r="1" spans="1:5" ht="15">
      <c r="A1" s="57" t="s">
        <v>36</v>
      </c>
      <c r="B1" s="57"/>
      <c r="C1" s="57"/>
      <c r="D1" s="57"/>
      <c r="E1" s="57"/>
    </row>
    <row r="2" spans="1:5" ht="15">
      <c r="A2" s="58" t="s">
        <v>42</v>
      </c>
      <c r="B2" s="58"/>
      <c r="C2" s="58"/>
      <c r="D2" s="58"/>
      <c r="E2" s="58"/>
    </row>
    <row r="3" ht="15.75" thickBot="1"/>
    <row r="4" spans="1:5" ht="47.25">
      <c r="A4" s="3" t="s">
        <v>0</v>
      </c>
      <c r="B4" s="4" t="s">
        <v>23</v>
      </c>
      <c r="C4" s="4" t="s">
        <v>1</v>
      </c>
      <c r="D4" s="4" t="s">
        <v>73</v>
      </c>
      <c r="E4" s="5" t="s">
        <v>71</v>
      </c>
    </row>
    <row r="5" spans="1:5" ht="15">
      <c r="A5" s="1" t="s">
        <v>2</v>
      </c>
      <c r="B5" s="1" t="s">
        <v>3</v>
      </c>
      <c r="C5" s="48"/>
      <c r="D5" s="6">
        <v>200</v>
      </c>
      <c r="E5" s="32">
        <f aca="true" t="shared" si="0" ref="E5:E17">C5*D5</f>
        <v>0</v>
      </c>
    </row>
    <row r="6" spans="1:5" ht="15">
      <c r="A6" s="1" t="s">
        <v>5</v>
      </c>
      <c r="B6" s="1" t="s">
        <v>6</v>
      </c>
      <c r="C6" s="48"/>
      <c r="D6" s="6">
        <v>2600</v>
      </c>
      <c r="E6" s="32">
        <f t="shared" si="0"/>
        <v>0</v>
      </c>
    </row>
    <row r="7" spans="1:5" ht="15">
      <c r="A7" s="1" t="s">
        <v>4</v>
      </c>
      <c r="B7" s="1" t="s">
        <v>7</v>
      </c>
      <c r="C7" s="48"/>
      <c r="D7" s="6">
        <v>2600</v>
      </c>
      <c r="E7" s="32">
        <f t="shared" si="0"/>
        <v>0</v>
      </c>
    </row>
    <row r="8" spans="1:5" ht="15">
      <c r="A8" s="1" t="s">
        <v>8</v>
      </c>
      <c r="B8" s="1" t="s">
        <v>9</v>
      </c>
      <c r="C8" s="48"/>
      <c r="D8" s="6">
        <v>2400</v>
      </c>
      <c r="E8" s="32">
        <f t="shared" si="0"/>
        <v>0</v>
      </c>
    </row>
    <row r="9" spans="1:5" ht="15">
      <c r="A9" s="1" t="s">
        <v>78</v>
      </c>
      <c r="B9" s="1"/>
      <c r="C9" s="48"/>
      <c r="D9" s="6">
        <v>40</v>
      </c>
      <c r="E9" s="32">
        <f t="shared" si="0"/>
        <v>0</v>
      </c>
    </row>
    <row r="10" spans="1:5" ht="15">
      <c r="A10" s="1" t="s">
        <v>10</v>
      </c>
      <c r="B10" s="1" t="s">
        <v>11</v>
      </c>
      <c r="C10" s="48"/>
      <c r="D10" s="6">
        <v>1500</v>
      </c>
      <c r="E10" s="32">
        <f t="shared" si="0"/>
        <v>0</v>
      </c>
    </row>
    <row r="11" spans="1:5" ht="15">
      <c r="A11" s="1" t="s">
        <v>12</v>
      </c>
      <c r="B11" s="1" t="s">
        <v>13</v>
      </c>
      <c r="C11" s="48"/>
      <c r="D11" s="6">
        <v>340</v>
      </c>
      <c r="E11" s="32">
        <f t="shared" si="0"/>
        <v>0</v>
      </c>
    </row>
    <row r="12" spans="1:5" ht="15">
      <c r="A12" s="1" t="s">
        <v>14</v>
      </c>
      <c r="B12" s="1" t="s">
        <v>15</v>
      </c>
      <c r="C12" s="48"/>
      <c r="D12" s="6">
        <v>100</v>
      </c>
      <c r="E12" s="32">
        <f t="shared" si="0"/>
        <v>0</v>
      </c>
    </row>
    <row r="13" spans="1:5" ht="15">
      <c r="A13" s="2" t="s">
        <v>37</v>
      </c>
      <c r="B13" s="2"/>
      <c r="C13" s="49"/>
      <c r="D13" s="7">
        <v>120</v>
      </c>
      <c r="E13" s="32">
        <f t="shared" si="0"/>
        <v>0</v>
      </c>
    </row>
    <row r="14" spans="1:5" ht="15">
      <c r="A14" s="2" t="s">
        <v>38</v>
      </c>
      <c r="B14" s="2"/>
      <c r="C14" s="49"/>
      <c r="D14" s="7">
        <v>380</v>
      </c>
      <c r="E14" s="32">
        <f t="shared" si="0"/>
        <v>0</v>
      </c>
    </row>
    <row r="15" spans="1:5" ht="15">
      <c r="A15" s="2" t="s">
        <v>18</v>
      </c>
      <c r="B15" s="2"/>
      <c r="C15" s="49"/>
      <c r="D15" s="7">
        <v>50</v>
      </c>
      <c r="E15" s="32">
        <f t="shared" si="0"/>
        <v>0</v>
      </c>
    </row>
    <row r="16" spans="1:5" ht="15">
      <c r="A16" s="2" t="s">
        <v>39</v>
      </c>
      <c r="B16" s="2"/>
      <c r="C16" s="49"/>
      <c r="D16" s="7">
        <v>340</v>
      </c>
      <c r="E16" s="32">
        <f t="shared" si="0"/>
        <v>0</v>
      </c>
    </row>
    <row r="17" spans="1:5" ht="15.75" thickBot="1">
      <c r="A17" s="2" t="s">
        <v>40</v>
      </c>
      <c r="B17" s="2"/>
      <c r="C17" s="49"/>
      <c r="D17" s="7">
        <v>400</v>
      </c>
      <c r="E17" s="32">
        <f t="shared" si="0"/>
        <v>0</v>
      </c>
    </row>
    <row r="18" spans="1:5" ht="15.75" thickBot="1">
      <c r="A18" s="33" t="s">
        <v>22</v>
      </c>
      <c r="B18" s="34"/>
      <c r="C18" s="34"/>
      <c r="D18" s="34"/>
      <c r="E18" s="35">
        <f>SUM(E5:E17)</f>
        <v>0</v>
      </c>
    </row>
    <row r="20" spans="1:4" ht="15">
      <c r="A20" t="s">
        <v>41</v>
      </c>
      <c r="C20" s="50"/>
      <c r="D20" s="36"/>
    </row>
  </sheetData>
  <sheetProtection algorithmName="SHA-512" hashValue="j/2bej6bi9igwqzxd5AGIte5E++/PfCiydMrk3UdYf9lpRUHUd4GcoxUuKjYSJzDPLHAnhA2tgELnDTpF3KMxQ==" saltValue="wpRgmjz/BbPFmDgopmRoTQ==" spinCount="100000" sheet="1" objects="1" scenarios="1"/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4878-FBDB-4C0A-9BB2-EEA9880B4088}">
  <dimension ref="A1:E12"/>
  <sheetViews>
    <sheetView workbookViewId="0" topLeftCell="A1">
      <selection activeCell="F1" sqref="F1"/>
    </sheetView>
  </sheetViews>
  <sheetFormatPr defaultColWidth="9.140625" defaultRowHeight="15"/>
  <cols>
    <col min="1" max="1" width="38.28125" style="0" customWidth="1"/>
    <col min="2" max="2" width="18.7109375" style="0" customWidth="1"/>
    <col min="3" max="3" width="18.8515625" style="0" customWidth="1"/>
    <col min="4" max="4" width="18.7109375" style="0" customWidth="1"/>
    <col min="5" max="5" width="18.57421875" style="0" customWidth="1"/>
  </cols>
  <sheetData>
    <row r="1" spans="1:5" ht="15">
      <c r="A1" s="57" t="s">
        <v>36</v>
      </c>
      <c r="B1" s="57"/>
      <c r="C1" s="57"/>
      <c r="D1" s="57"/>
      <c r="E1" s="57"/>
    </row>
    <row r="2" spans="1:5" ht="15">
      <c r="A2" s="58" t="s">
        <v>43</v>
      </c>
      <c r="B2" s="58"/>
      <c r="C2" s="58"/>
      <c r="D2" s="58"/>
      <c r="E2" s="58"/>
    </row>
    <row r="3" ht="15.75" thickBot="1"/>
    <row r="4" spans="1:5" ht="47.25">
      <c r="A4" s="3" t="s">
        <v>0</v>
      </c>
      <c r="B4" s="4" t="s">
        <v>23</v>
      </c>
      <c r="C4" s="4" t="s">
        <v>1</v>
      </c>
      <c r="D4" s="4" t="s">
        <v>73</v>
      </c>
      <c r="E4" s="5" t="s">
        <v>71</v>
      </c>
    </row>
    <row r="5" spans="1:5" ht="15">
      <c r="A5" s="47" t="s">
        <v>5</v>
      </c>
      <c r="B5" s="47" t="s">
        <v>6</v>
      </c>
      <c r="C5" s="48"/>
      <c r="D5" s="6">
        <v>1840</v>
      </c>
      <c r="E5" s="32">
        <f aca="true" t="shared" si="0" ref="E5:E11">C5*D5</f>
        <v>0</v>
      </c>
    </row>
    <row r="6" spans="1:5" ht="15">
      <c r="A6" s="47" t="s">
        <v>4</v>
      </c>
      <c r="B6" s="47" t="s">
        <v>7</v>
      </c>
      <c r="C6" s="48"/>
      <c r="D6" s="6">
        <v>1840</v>
      </c>
      <c r="E6" s="32">
        <f t="shared" si="0"/>
        <v>0</v>
      </c>
    </row>
    <row r="7" spans="1:5" ht="15">
      <c r="A7" s="47" t="s">
        <v>80</v>
      </c>
      <c r="B7" s="47" t="s">
        <v>9</v>
      </c>
      <c r="C7" s="48"/>
      <c r="D7" s="6">
        <v>1840</v>
      </c>
      <c r="E7" s="32">
        <f t="shared" si="0"/>
        <v>0</v>
      </c>
    </row>
    <row r="8" spans="1:5" ht="15">
      <c r="A8" s="47" t="s">
        <v>20</v>
      </c>
      <c r="B8" s="47" t="s">
        <v>7</v>
      </c>
      <c r="C8" s="48"/>
      <c r="D8" s="6">
        <v>160</v>
      </c>
      <c r="E8" s="32">
        <f t="shared" si="0"/>
        <v>0</v>
      </c>
    </row>
    <row r="9" spans="1:5" ht="15">
      <c r="A9" s="47" t="s">
        <v>44</v>
      </c>
      <c r="B9" s="47"/>
      <c r="C9" s="48"/>
      <c r="D9" s="6">
        <v>160</v>
      </c>
      <c r="E9" s="32">
        <f t="shared" si="0"/>
        <v>0</v>
      </c>
    </row>
    <row r="10" spans="1:5" ht="15">
      <c r="A10" s="47" t="s">
        <v>18</v>
      </c>
      <c r="B10" s="47"/>
      <c r="C10" s="48"/>
      <c r="D10" s="6">
        <v>100</v>
      </c>
      <c r="E10" s="32">
        <f t="shared" si="0"/>
        <v>0</v>
      </c>
    </row>
    <row r="11" spans="1:5" ht="15.75" thickBot="1">
      <c r="A11" s="47" t="s">
        <v>45</v>
      </c>
      <c r="B11" s="47" t="s">
        <v>46</v>
      </c>
      <c r="C11" s="48"/>
      <c r="D11" s="6">
        <v>160</v>
      </c>
      <c r="E11" s="32">
        <f t="shared" si="0"/>
        <v>0</v>
      </c>
    </row>
    <row r="12" spans="1:5" ht="15.75" thickBot="1">
      <c r="A12" s="33" t="s">
        <v>22</v>
      </c>
      <c r="B12" s="34"/>
      <c r="C12" s="34"/>
      <c r="D12" s="34"/>
      <c r="E12" s="35">
        <f>SUM(E5:E11)</f>
        <v>0</v>
      </c>
    </row>
  </sheetData>
  <sheetProtection algorithmName="SHA-512" hashValue="fVhwUTxEYcOEL5i0ZirfmvH707zaOaYWnXPjurRFBjGg5Lls3xhDQOixjJTNE1BFj36SvVEA1YQMdFQz6XMIAg==" saltValue="SzMjVG4gLuCkGVwOivAEww==" spinCount="100000" sheet="1" objects="1" scenarios="1"/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F360D-0D1B-4C16-BD5A-5D2839C3289B}">
  <dimension ref="A1:E29"/>
  <sheetViews>
    <sheetView workbookViewId="0" topLeftCell="A1">
      <selection activeCell="E29" sqref="E29"/>
    </sheetView>
  </sheetViews>
  <sheetFormatPr defaultColWidth="9.140625" defaultRowHeight="15"/>
  <cols>
    <col min="1" max="1" width="38.28125" style="0" customWidth="1"/>
    <col min="2" max="2" width="18.7109375" style="0" customWidth="1"/>
    <col min="3" max="3" width="18.8515625" style="0" customWidth="1"/>
    <col min="4" max="4" width="18.7109375" style="0" customWidth="1"/>
    <col min="5" max="5" width="18.57421875" style="0" customWidth="1"/>
  </cols>
  <sheetData>
    <row r="1" spans="1:5" ht="15">
      <c r="A1" s="57" t="s">
        <v>36</v>
      </c>
      <c r="B1" s="57"/>
      <c r="C1" s="57"/>
      <c r="D1" s="57"/>
      <c r="E1" s="57"/>
    </row>
    <row r="2" spans="1:5" ht="15">
      <c r="A2" s="57" t="s">
        <v>66</v>
      </c>
      <c r="B2" s="57"/>
      <c r="C2" s="57"/>
      <c r="D2" s="57"/>
      <c r="E2" s="57"/>
    </row>
    <row r="3" ht="15.75" thickBot="1"/>
    <row r="4" spans="1:5" ht="47.25">
      <c r="A4" s="3" t="s">
        <v>0</v>
      </c>
      <c r="B4" s="4" t="s">
        <v>23</v>
      </c>
      <c r="C4" s="4" t="s">
        <v>1</v>
      </c>
      <c r="D4" s="4" t="s">
        <v>73</v>
      </c>
      <c r="E4" s="5" t="s">
        <v>71</v>
      </c>
    </row>
    <row r="5" spans="1:5" ht="15">
      <c r="A5" s="1" t="s">
        <v>2</v>
      </c>
      <c r="B5" s="1" t="s">
        <v>3</v>
      </c>
      <c r="C5" s="48"/>
      <c r="D5" s="6">
        <v>3074</v>
      </c>
      <c r="E5" s="32">
        <f aca="true" t="shared" si="0" ref="E5:E28">C5*D5</f>
        <v>0</v>
      </c>
    </row>
    <row r="6" spans="1:5" ht="15">
      <c r="A6" s="1" t="s">
        <v>5</v>
      </c>
      <c r="B6" s="1" t="s">
        <v>6</v>
      </c>
      <c r="C6" s="48"/>
      <c r="D6" s="6">
        <v>2320</v>
      </c>
      <c r="E6" s="32">
        <f t="shared" si="0"/>
        <v>0</v>
      </c>
    </row>
    <row r="7" spans="1:5" ht="15">
      <c r="A7" s="1" t="s">
        <v>4</v>
      </c>
      <c r="B7" s="1" t="s">
        <v>7</v>
      </c>
      <c r="C7" s="48"/>
      <c r="D7" s="6">
        <v>2296</v>
      </c>
      <c r="E7" s="32">
        <f t="shared" si="0"/>
        <v>0</v>
      </c>
    </row>
    <row r="8" spans="1:5" ht="15">
      <c r="A8" s="1" t="s">
        <v>8</v>
      </c>
      <c r="B8" s="1" t="s">
        <v>9</v>
      </c>
      <c r="C8" s="48"/>
      <c r="D8" s="6">
        <v>94</v>
      </c>
      <c r="E8" s="32">
        <f t="shared" si="0"/>
        <v>0</v>
      </c>
    </row>
    <row r="9" spans="1:5" ht="15">
      <c r="A9" s="1" t="s">
        <v>10</v>
      </c>
      <c r="B9" s="1" t="s">
        <v>11</v>
      </c>
      <c r="C9" s="48"/>
      <c r="D9" s="6">
        <v>4802</v>
      </c>
      <c r="E9" s="32">
        <f t="shared" si="0"/>
        <v>0</v>
      </c>
    </row>
    <row r="10" spans="1:5" ht="15">
      <c r="A10" s="1" t="s">
        <v>12</v>
      </c>
      <c r="B10" s="1" t="s">
        <v>13</v>
      </c>
      <c r="C10" s="48"/>
      <c r="D10" s="6">
        <v>804</v>
      </c>
      <c r="E10" s="32">
        <f t="shared" si="0"/>
        <v>0</v>
      </c>
    </row>
    <row r="11" spans="1:5" ht="15">
      <c r="A11" s="1" t="s">
        <v>14</v>
      </c>
      <c r="B11" s="1" t="s">
        <v>15</v>
      </c>
      <c r="C11" s="48"/>
      <c r="D11" s="6">
        <v>64</v>
      </c>
      <c r="E11" s="32">
        <f t="shared" si="0"/>
        <v>0</v>
      </c>
    </row>
    <row r="12" spans="1:5" ht="15">
      <c r="A12" s="1" t="s">
        <v>16</v>
      </c>
      <c r="B12" s="1" t="s">
        <v>17</v>
      </c>
      <c r="C12" s="48"/>
      <c r="D12" s="6">
        <v>20</v>
      </c>
      <c r="E12" s="32">
        <f t="shared" si="0"/>
        <v>0</v>
      </c>
    </row>
    <row r="13" spans="1:5" ht="15">
      <c r="A13" s="1" t="s">
        <v>18</v>
      </c>
      <c r="B13" s="1" t="s">
        <v>19</v>
      </c>
      <c r="C13" s="48"/>
      <c r="D13" s="6">
        <v>656</v>
      </c>
      <c r="E13" s="32">
        <f t="shared" si="0"/>
        <v>0</v>
      </c>
    </row>
    <row r="14" spans="1:5" ht="15">
      <c r="A14" s="1" t="s">
        <v>20</v>
      </c>
      <c r="B14" s="1" t="s">
        <v>7</v>
      </c>
      <c r="C14" s="48"/>
      <c r="D14" s="6">
        <v>174</v>
      </c>
      <c r="E14" s="32">
        <f t="shared" si="0"/>
        <v>0</v>
      </c>
    </row>
    <row r="15" spans="1:5" ht="15">
      <c r="A15" s="1" t="s">
        <v>63</v>
      </c>
      <c r="B15" s="1" t="s">
        <v>25</v>
      </c>
      <c r="C15" s="48"/>
      <c r="D15" s="6">
        <v>140</v>
      </c>
      <c r="E15" s="32">
        <f t="shared" si="0"/>
        <v>0</v>
      </c>
    </row>
    <row r="16" spans="1:5" ht="15">
      <c r="A16" s="1" t="s">
        <v>21</v>
      </c>
      <c r="B16" s="1"/>
      <c r="C16" s="48"/>
      <c r="D16" s="6">
        <v>40</v>
      </c>
      <c r="E16" s="32">
        <f t="shared" si="0"/>
        <v>0</v>
      </c>
    </row>
    <row r="17" spans="1:5" ht="15">
      <c r="A17" s="1" t="s">
        <v>62</v>
      </c>
      <c r="B17" s="1" t="s">
        <v>61</v>
      </c>
      <c r="C17" s="48"/>
      <c r="D17" s="6">
        <v>244</v>
      </c>
      <c r="E17" s="32">
        <f t="shared" si="0"/>
        <v>0</v>
      </c>
    </row>
    <row r="18" spans="1:5" ht="15">
      <c r="A18" s="2" t="s">
        <v>60</v>
      </c>
      <c r="B18" s="2"/>
      <c r="C18" s="49"/>
      <c r="D18" s="7">
        <v>14</v>
      </c>
      <c r="E18" s="32">
        <f t="shared" si="0"/>
        <v>0</v>
      </c>
    </row>
    <row r="19" spans="1:5" ht="15">
      <c r="A19" s="2" t="s">
        <v>59</v>
      </c>
      <c r="B19" s="2" t="s">
        <v>24</v>
      </c>
      <c r="C19" s="49"/>
      <c r="D19" s="7">
        <v>230</v>
      </c>
      <c r="E19" s="32">
        <f t="shared" si="0"/>
        <v>0</v>
      </c>
    </row>
    <row r="20" spans="1:5" ht="15">
      <c r="A20" s="2" t="s">
        <v>58</v>
      </c>
      <c r="B20" s="2"/>
      <c r="C20" s="49"/>
      <c r="D20" s="7">
        <v>394</v>
      </c>
      <c r="E20" s="32">
        <f t="shared" si="0"/>
        <v>0</v>
      </c>
    </row>
    <row r="21" spans="1:5" ht="15">
      <c r="A21" s="2" t="s">
        <v>57</v>
      </c>
      <c r="B21" s="2"/>
      <c r="C21" s="49"/>
      <c r="D21" s="7">
        <v>862</v>
      </c>
      <c r="E21" s="32">
        <f t="shared" si="0"/>
        <v>0</v>
      </c>
    </row>
    <row r="22" spans="1:5" ht="15">
      <c r="A22" s="2" t="s">
        <v>56</v>
      </c>
      <c r="B22" s="2"/>
      <c r="C22" s="49"/>
      <c r="D22" s="7">
        <v>368</v>
      </c>
      <c r="E22" s="32">
        <f t="shared" si="0"/>
        <v>0</v>
      </c>
    </row>
    <row r="23" spans="1:5" ht="15">
      <c r="A23" s="2" t="s">
        <v>55</v>
      </c>
      <c r="B23" s="2" t="s">
        <v>52</v>
      </c>
      <c r="C23" s="49"/>
      <c r="D23" s="7">
        <v>120</v>
      </c>
      <c r="E23" s="32">
        <f t="shared" si="0"/>
        <v>0</v>
      </c>
    </row>
    <row r="24" spans="1:5" ht="15">
      <c r="A24" s="2" t="s">
        <v>54</v>
      </c>
      <c r="B24" s="2" t="s">
        <v>50</v>
      </c>
      <c r="C24" s="49"/>
      <c r="D24" s="7">
        <v>44</v>
      </c>
      <c r="E24" s="32">
        <f t="shared" si="0"/>
        <v>0</v>
      </c>
    </row>
    <row r="25" spans="1:5" ht="15">
      <c r="A25" s="2" t="s">
        <v>53</v>
      </c>
      <c r="B25" s="2" t="s">
        <v>52</v>
      </c>
      <c r="C25" s="49"/>
      <c r="D25" s="7">
        <v>18</v>
      </c>
      <c r="E25" s="32">
        <f t="shared" si="0"/>
        <v>0</v>
      </c>
    </row>
    <row r="26" spans="1:5" ht="15">
      <c r="A26" s="2" t="s">
        <v>51</v>
      </c>
      <c r="B26" s="2" t="s">
        <v>50</v>
      </c>
      <c r="C26" s="49"/>
      <c r="D26" s="7">
        <v>220</v>
      </c>
      <c r="E26" s="32">
        <f t="shared" si="0"/>
        <v>0</v>
      </c>
    </row>
    <row r="27" spans="1:5" ht="15">
      <c r="A27" s="2" t="s">
        <v>49</v>
      </c>
      <c r="B27" s="2"/>
      <c r="C27" s="49"/>
      <c r="D27" s="7">
        <v>62</v>
      </c>
      <c r="E27" s="32">
        <f t="shared" si="0"/>
        <v>0</v>
      </c>
    </row>
    <row r="28" spans="1:5" ht="15.75" thickBot="1">
      <c r="A28" s="2" t="s">
        <v>48</v>
      </c>
      <c r="B28" s="2" t="s">
        <v>47</v>
      </c>
      <c r="C28" s="49"/>
      <c r="D28" s="7">
        <v>206</v>
      </c>
      <c r="E28" s="32">
        <f t="shared" si="0"/>
        <v>0</v>
      </c>
    </row>
    <row r="29" spans="1:5" ht="15.75" thickBot="1">
      <c r="A29" s="33" t="s">
        <v>22</v>
      </c>
      <c r="B29" s="34"/>
      <c r="C29" s="34"/>
      <c r="D29" s="34"/>
      <c r="E29" s="35">
        <f>SUM(SUM(E5:E28))</f>
        <v>0</v>
      </c>
    </row>
  </sheetData>
  <sheetProtection algorithmName="SHA-512" hashValue="TGMMw/AF+BKpy/UHBISnUDjKayL263v+Ucz7naUle99bc8kyOJOo/s1TN1AmYYkaCXx5mJ/InWwtP9No+rpfJA==" saltValue="VGMQfDTqWwWoRNmw6+EN/A==" spinCount="100000" sheet="1" objects="1" scenarios="1"/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7E55-B2FB-42CE-B8B8-296F17666DC9}">
  <dimension ref="A1:D14"/>
  <sheetViews>
    <sheetView workbookViewId="0" topLeftCell="A1">
      <selection activeCell="B6" sqref="B6"/>
    </sheetView>
  </sheetViews>
  <sheetFormatPr defaultColWidth="9.140625" defaultRowHeight="15"/>
  <cols>
    <col min="1" max="1" width="27.140625" style="0" customWidth="1"/>
    <col min="2" max="2" width="19.7109375" style="0" customWidth="1"/>
    <col min="3" max="3" width="18.57421875" style="0" customWidth="1"/>
    <col min="4" max="4" width="20.00390625" style="0" customWidth="1"/>
  </cols>
  <sheetData>
    <row r="1" spans="1:4" ht="15">
      <c r="A1" s="12"/>
      <c r="B1" s="13"/>
      <c r="C1" s="13"/>
      <c r="D1" s="14"/>
    </row>
    <row r="2" spans="1:4" ht="18.75">
      <c r="A2" s="59" t="s">
        <v>74</v>
      </c>
      <c r="B2" s="60"/>
      <c r="C2" s="60"/>
      <c r="D2" s="61"/>
    </row>
    <row r="3" spans="1:4" ht="15">
      <c r="A3" s="15"/>
      <c r="B3" s="16"/>
      <c r="C3" s="16"/>
      <c r="D3" s="17"/>
    </row>
    <row r="4" spans="1:4" ht="45.75" thickBot="1">
      <c r="A4" s="18" t="s">
        <v>29</v>
      </c>
      <c r="B4" s="19" t="s">
        <v>64</v>
      </c>
      <c r="C4" s="19" t="s">
        <v>65</v>
      </c>
      <c r="D4" s="19" t="s">
        <v>66</v>
      </c>
    </row>
    <row r="5" spans="1:4" ht="15">
      <c r="A5" s="62"/>
      <c r="B5" s="62"/>
      <c r="C5" s="62"/>
      <c r="D5" s="62"/>
    </row>
    <row r="6" spans="1:4" ht="32.25">
      <c r="A6" s="9" t="s">
        <v>30</v>
      </c>
      <c r="B6" s="48"/>
      <c r="C6" s="48"/>
      <c r="D6" s="48"/>
    </row>
    <row r="7" spans="1:4" ht="60">
      <c r="A7" s="9" t="s">
        <v>26</v>
      </c>
      <c r="B7" s="20">
        <f>ROUND(B$6,2)</f>
        <v>0</v>
      </c>
      <c r="C7" s="10">
        <f>ROUND(C$6,2)</f>
        <v>0</v>
      </c>
      <c r="D7" s="21">
        <f>ROUND(D$6,2)</f>
        <v>0</v>
      </c>
    </row>
    <row r="8" spans="1:4" ht="15">
      <c r="A8" s="9" t="s">
        <v>27</v>
      </c>
      <c r="B8" s="11" t="s">
        <v>75</v>
      </c>
      <c r="C8" s="11" t="s">
        <v>75</v>
      </c>
      <c r="D8" s="11" t="s">
        <v>75</v>
      </c>
    </row>
    <row r="9" spans="1:4" ht="32.25">
      <c r="A9" s="9" t="s">
        <v>31</v>
      </c>
      <c r="B9" s="23">
        <v>50</v>
      </c>
      <c r="C9" s="23">
        <v>50</v>
      </c>
      <c r="D9" s="23">
        <v>50</v>
      </c>
    </row>
    <row r="10" spans="1:4" ht="45.75" thickBot="1">
      <c r="A10" s="22" t="s">
        <v>28</v>
      </c>
      <c r="B10" s="20">
        <f>B7*B9</f>
        <v>0</v>
      </c>
      <c r="C10" s="20">
        <f aca="true" t="shared" si="0" ref="C10:D10">C7*C9</f>
        <v>0</v>
      </c>
      <c r="D10" s="20">
        <f t="shared" si="0"/>
        <v>0</v>
      </c>
    </row>
    <row r="11" spans="1:4" ht="15.75" thickBot="1">
      <c r="A11" s="65" t="s">
        <v>79</v>
      </c>
      <c r="B11" s="66"/>
      <c r="C11" s="66"/>
      <c r="D11" s="31">
        <f>SUM(B10:D10)</f>
        <v>0</v>
      </c>
    </row>
    <row r="13" spans="1:4" ht="39.75" customHeight="1">
      <c r="A13" s="63" t="s">
        <v>76</v>
      </c>
      <c r="B13" s="63"/>
      <c r="C13" s="63"/>
      <c r="D13" s="63"/>
    </row>
    <row r="14" spans="1:4" ht="47.25" customHeight="1">
      <c r="A14" s="64" t="s">
        <v>77</v>
      </c>
      <c r="B14" s="64"/>
      <c r="C14" s="64"/>
      <c r="D14" s="64"/>
    </row>
  </sheetData>
  <sheetProtection algorithmName="SHA-512" hashValue="ntVHjOaD1X8hSsTm75Pc28gIIiYCGfy+u2L629o0aJ0AVCM0VmLpIDJNbGEEPXtGUJlSpqrZNqWPCmuxdqORLw==" saltValue="OZ6gxu6xjilUhwF3sFh/mw==" spinCount="100000" sheet="1" objects="1" scenarios="1"/>
  <mergeCells count="5">
    <mergeCell ref="A2:D2"/>
    <mergeCell ref="A5:D5"/>
    <mergeCell ref="A13:D13"/>
    <mergeCell ref="A14:D14"/>
    <mergeCell ref="A11:C11"/>
  </mergeCells>
  <conditionalFormatting sqref="B7:D7">
    <cfRule type="cellIs" priority="7" dxfId="1" operator="lessThanOrEqual">
      <formula>0</formula>
    </cfRule>
    <cfRule type="cellIs" priority="8" dxfId="0" operator="greaterThan">
      <formula>0</formula>
    </cfRule>
  </conditionalFormatting>
  <conditionalFormatting sqref="B10">
    <cfRule type="cellIs" priority="5" dxfId="1" operator="lessThanOrEqual">
      <formula>0</formula>
    </cfRule>
    <cfRule type="cellIs" priority="6" dxfId="0" operator="greaterThan">
      <formula>0</formula>
    </cfRule>
  </conditionalFormatting>
  <conditionalFormatting sqref="C10">
    <cfRule type="cellIs" priority="3" dxfId="1" operator="lessThanOrEqual">
      <formula>0</formula>
    </cfRule>
    <cfRule type="cellIs" priority="4" dxfId="0" operator="greaterThan">
      <formula>0</formula>
    </cfRule>
  </conditionalFormatting>
  <conditionalFormatting sqref="D10">
    <cfRule type="cellIs" priority="1" dxfId="1" operator="lessThanOrEqual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5" ma:contentTypeDescription="Vytvoří nový dokument" ma:contentTypeScope="" ma:versionID="2f9b92b80f66e4e209327a66aa7baf07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a68c8608191785114721bdbc8b65e887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78deec-bf47-462d-851f-de5cbc863664}" ma:internalName="TaxCatchAll" ma:showField="CatchAllData" ma:web="4cc1ea81-3f73-4be6-bc93-a6df2446c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24933-6F7A-4F0D-9272-0D60DA7D4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616CF2-AA1C-47CF-936E-C1232544D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cp:lastPrinted>2022-09-05T08:58:13Z</cp:lastPrinted>
  <dcterms:created xsi:type="dcterms:W3CDTF">2022-05-13T09:06:34Z</dcterms:created>
  <dcterms:modified xsi:type="dcterms:W3CDTF">2022-10-04T10:23:50Z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2022-09-05T08:30:46Z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5e64df14-ef4b-4e82-a9f3-5eab4485f393</vt:lpwstr>
  </property>
  <property fmtid="{D5CDD505-2E9C-101B-9397-08002B2CF9AE}" pid="8" name="MSIP_Label_690ebb53-23a2-471a-9c6e-17bd0d11311e_ContentBits">
    <vt:lpwstr>0</vt:lpwstr>
  </property>
</Properties>
</file>