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29955" yWindow="2190" windowWidth="23625" windowHeight="14085" activeTab="4"/>
  </bookViews>
  <sheets>
    <sheet name="Nabídková cena" sheetId="2" r:id="rId1"/>
    <sheet name="Hlavní budova" sheetId="1" r:id="rId2"/>
    <sheet name="Přístavba" sheetId="4" r:id="rId3"/>
    <sheet name="Pravidelné práce" sheetId="5" r:id="rId4"/>
    <sheet name="Mimořádný úklid" sheetId="6" r:id="rId5"/>
  </sheets>
  <definedNames/>
  <calcPr calcId="191029"/>
  <extLst/>
</workbook>
</file>

<file path=xl/sharedStrings.xml><?xml version="1.0" encoding="utf-8"?>
<sst xmlns="http://schemas.openxmlformats.org/spreadsheetml/2006/main" count="2271" uniqueCount="521">
  <si>
    <t>Suterén 1PP</t>
  </si>
  <si>
    <t>Místnost č.</t>
  </si>
  <si>
    <t>Popis místnosti</t>
  </si>
  <si>
    <t xml:space="preserve">Povrch </t>
  </si>
  <si>
    <t>základní práce</t>
  </si>
  <si>
    <t>Četnost úklidu týdně</t>
  </si>
  <si>
    <t>Plocha m2</t>
  </si>
  <si>
    <t>schodiště</t>
  </si>
  <si>
    <t>ker.dlažba</t>
  </si>
  <si>
    <t>vlhké vytírání</t>
  </si>
  <si>
    <t>hala</t>
  </si>
  <si>
    <t>teraco</t>
  </si>
  <si>
    <t>výtahy</t>
  </si>
  <si>
    <t>chodba</t>
  </si>
  <si>
    <t>sklad CO</t>
  </si>
  <si>
    <t>úklid.komora</t>
  </si>
  <si>
    <t>šatna úklid</t>
  </si>
  <si>
    <t>ALTRO</t>
  </si>
  <si>
    <t>hyg.buňka</t>
  </si>
  <si>
    <t>strojovna výtahu</t>
  </si>
  <si>
    <t>cement</t>
  </si>
  <si>
    <t>schoz prádla</t>
  </si>
  <si>
    <t>sklad vozíků</t>
  </si>
  <si>
    <t>šatna</t>
  </si>
  <si>
    <t>prádelna</t>
  </si>
  <si>
    <t xml:space="preserve">sklad </t>
  </si>
  <si>
    <t>opravna prádla</t>
  </si>
  <si>
    <t>018a</t>
  </si>
  <si>
    <t>výdej prádla</t>
  </si>
  <si>
    <t>strojovna vzduchtech.</t>
  </si>
  <si>
    <t>náhr.zdroj</t>
  </si>
  <si>
    <t>rozvodna nn</t>
  </si>
  <si>
    <t>kotelna</t>
  </si>
  <si>
    <t>únikové schodiště</t>
  </si>
  <si>
    <t>zametání</t>
  </si>
  <si>
    <t>manipul.chodba</t>
  </si>
  <si>
    <t>nákl.výtah</t>
  </si>
  <si>
    <t>rampa</t>
  </si>
  <si>
    <t>epoxid.st.</t>
  </si>
  <si>
    <t>ranní sklad</t>
  </si>
  <si>
    <t>Chlaz.sklad odp.</t>
  </si>
  <si>
    <t>sklad obalů</t>
  </si>
  <si>
    <t>místnost pro zesnulé</t>
  </si>
  <si>
    <t>sklad med.odpadu</t>
  </si>
  <si>
    <t>garáže</t>
  </si>
  <si>
    <t>dílna údržby</t>
  </si>
  <si>
    <t>sklad údržby</t>
  </si>
  <si>
    <t>st.potrubí</t>
  </si>
  <si>
    <t>sklad oděvů</t>
  </si>
  <si>
    <t>Celkem 1.PP</t>
  </si>
  <si>
    <t>Přízemí</t>
  </si>
  <si>
    <t>(1. NP)</t>
  </si>
  <si>
    <t>zádveří,venkovní čist.zóna</t>
  </si>
  <si>
    <t>zámková dlažba</t>
  </si>
  <si>
    <t>zádveří,čistící zóna</t>
  </si>
  <si>
    <t xml:space="preserve">čist.rohož </t>
  </si>
  <si>
    <t>vysávání</t>
  </si>
  <si>
    <t>vstupní hala</t>
  </si>
  <si>
    <t>strojové i ruční mytí</t>
  </si>
  <si>
    <t>pedikůra</t>
  </si>
  <si>
    <t>WC muži</t>
  </si>
  <si>
    <t>WC imobilní</t>
  </si>
  <si>
    <t>WC ženy</t>
  </si>
  <si>
    <t>manipulační chodba</t>
  </si>
  <si>
    <t>sklad nádobí</t>
  </si>
  <si>
    <t>lodžie</t>
  </si>
  <si>
    <t>kuchyň</t>
  </si>
  <si>
    <t>kancelář -šéfkuchař</t>
  </si>
  <si>
    <t>stud.kuchyně</t>
  </si>
  <si>
    <t>přípravna zeleniny</t>
  </si>
  <si>
    <t>přípravna masa</t>
  </si>
  <si>
    <t>denní sklad</t>
  </si>
  <si>
    <t>sklad</t>
  </si>
  <si>
    <t>chlaz.sklad masa</t>
  </si>
  <si>
    <t>sklad zeleniny</t>
  </si>
  <si>
    <t>sklad brambor</t>
  </si>
  <si>
    <t>nákladní výtah</t>
  </si>
  <si>
    <t>kancelář</t>
  </si>
  <si>
    <t>šatna ženy</t>
  </si>
  <si>
    <t>šatna muži</t>
  </si>
  <si>
    <t>špinavé prádlo</t>
  </si>
  <si>
    <t>čisté prádlo</t>
  </si>
  <si>
    <t>denní místnost</t>
  </si>
  <si>
    <t>jídelna</t>
  </si>
  <si>
    <t>jídelní výtah</t>
  </si>
  <si>
    <t>sezení bufetu</t>
  </si>
  <si>
    <t>zádveří</t>
  </si>
  <si>
    <t>čistící zóna</t>
  </si>
  <si>
    <t xml:space="preserve">terasa               </t>
  </si>
  <si>
    <t>zám.dlažba</t>
  </si>
  <si>
    <t>bufet</t>
  </si>
  <si>
    <t>zázemí bufetu</t>
  </si>
  <si>
    <t>kaple</t>
  </si>
  <si>
    <t>šatna kaple</t>
  </si>
  <si>
    <t>kancelář soc.prac.</t>
  </si>
  <si>
    <t>archiv</t>
  </si>
  <si>
    <t>tělocvična</t>
  </si>
  <si>
    <t>elektroléčba</t>
  </si>
  <si>
    <t xml:space="preserve">chodba                </t>
  </si>
  <si>
    <t xml:space="preserve">špinavé prádlo      </t>
  </si>
  <si>
    <t xml:space="preserve">WC imobilní          </t>
  </si>
  <si>
    <t>hydroterapie,rehab.bazén</t>
  </si>
  <si>
    <t>strojovna</t>
  </si>
  <si>
    <t>koberec</t>
  </si>
  <si>
    <t xml:space="preserve">       170a</t>
  </si>
  <si>
    <t>kancelář ředitele</t>
  </si>
  <si>
    <t>kuchyňka</t>
  </si>
  <si>
    <t>dlažba</t>
  </si>
  <si>
    <t>vlhké vytír.</t>
  </si>
  <si>
    <t>stroj.a ruční mytí</t>
  </si>
  <si>
    <t xml:space="preserve">       177a</t>
  </si>
  <si>
    <t>kancelář účetní</t>
  </si>
  <si>
    <t>ordinace( kancelář)</t>
  </si>
  <si>
    <t>Vysávání</t>
  </si>
  <si>
    <t>sklad léků</t>
  </si>
  <si>
    <t>lékař</t>
  </si>
  <si>
    <t>kadeřnictví</t>
  </si>
  <si>
    <t>vrátnice</t>
  </si>
  <si>
    <t>Celkem 1.NP</t>
  </si>
  <si>
    <t>1.poschodí  2. NP</t>
  </si>
  <si>
    <t>Schodiště</t>
  </si>
  <si>
    <t>hala s atriem</t>
  </si>
  <si>
    <t>ruční mytí</t>
  </si>
  <si>
    <t>čistící místnost</t>
  </si>
  <si>
    <t>koupelna</t>
  </si>
  <si>
    <t>(130)</t>
  </si>
  <si>
    <t>pokoj</t>
  </si>
  <si>
    <t xml:space="preserve">       213a</t>
  </si>
  <si>
    <t xml:space="preserve">       213b</t>
  </si>
  <si>
    <t>(129)</t>
  </si>
  <si>
    <t xml:space="preserve">       214a</t>
  </si>
  <si>
    <t xml:space="preserve">       214b</t>
  </si>
  <si>
    <t>balkon</t>
  </si>
  <si>
    <t>(128)</t>
  </si>
  <si>
    <t xml:space="preserve">       215a</t>
  </si>
  <si>
    <t xml:space="preserve">       215b</t>
  </si>
  <si>
    <t>neobsazeno</t>
  </si>
  <si>
    <t>(127)</t>
  </si>
  <si>
    <t xml:space="preserve">       217a</t>
  </si>
  <si>
    <t xml:space="preserve">       217b</t>
  </si>
  <si>
    <t>(126)</t>
  </si>
  <si>
    <t xml:space="preserve">       218a</t>
  </si>
  <si>
    <t xml:space="preserve">       218b</t>
  </si>
  <si>
    <t>(125)</t>
  </si>
  <si>
    <t xml:space="preserve">       219a</t>
  </si>
  <si>
    <t xml:space="preserve">      219b</t>
  </si>
  <si>
    <t>(124)</t>
  </si>
  <si>
    <t xml:space="preserve">       220a</t>
  </si>
  <si>
    <t xml:space="preserve">       220b</t>
  </si>
  <si>
    <t>(123)</t>
  </si>
  <si>
    <t xml:space="preserve">       221a</t>
  </si>
  <si>
    <t>chodba - údržba</t>
  </si>
  <si>
    <t>(122)</t>
  </si>
  <si>
    <t>denní místnost B1</t>
  </si>
  <si>
    <t xml:space="preserve">       224a</t>
  </si>
  <si>
    <t>(121)</t>
  </si>
  <si>
    <t xml:space="preserve">       225a</t>
  </si>
  <si>
    <t xml:space="preserve">       225b</t>
  </si>
  <si>
    <t>(120)</t>
  </si>
  <si>
    <t xml:space="preserve">       226a</t>
  </si>
  <si>
    <t xml:space="preserve">       226b</t>
  </si>
  <si>
    <t>(119)</t>
  </si>
  <si>
    <t xml:space="preserve">       227a</t>
  </si>
  <si>
    <t xml:space="preserve">       227b</t>
  </si>
  <si>
    <t>(118)</t>
  </si>
  <si>
    <t xml:space="preserve">       228a</t>
  </si>
  <si>
    <t xml:space="preserve">       228b</t>
  </si>
  <si>
    <t>(117)</t>
  </si>
  <si>
    <t xml:space="preserve">       229a</t>
  </si>
  <si>
    <t xml:space="preserve">       229b</t>
  </si>
  <si>
    <t>(116)</t>
  </si>
  <si>
    <t>pokoj dvoulůžkový</t>
  </si>
  <si>
    <t xml:space="preserve">       230a</t>
  </si>
  <si>
    <t xml:space="preserve">       230b</t>
  </si>
  <si>
    <t>společenská místnost</t>
  </si>
  <si>
    <t>terasa</t>
  </si>
  <si>
    <t>snoezelen</t>
  </si>
  <si>
    <t>vysávání (vlhké vytírání)</t>
  </si>
  <si>
    <t>(115)</t>
  </si>
  <si>
    <t xml:space="preserve">       236a</t>
  </si>
  <si>
    <t xml:space="preserve">       236b</t>
  </si>
  <si>
    <t>(114)</t>
  </si>
  <si>
    <t xml:space="preserve">       237a</t>
  </si>
  <si>
    <t xml:space="preserve">       237b</t>
  </si>
  <si>
    <t>(113)</t>
  </si>
  <si>
    <t xml:space="preserve">       238a</t>
  </si>
  <si>
    <t xml:space="preserve">       238b</t>
  </si>
  <si>
    <t>(112)</t>
  </si>
  <si>
    <t xml:space="preserve">       239a</t>
  </si>
  <si>
    <t>239b</t>
  </si>
  <si>
    <t>(111)</t>
  </si>
  <si>
    <t>240a</t>
  </si>
  <si>
    <t>240b</t>
  </si>
  <si>
    <t>(110)</t>
  </si>
  <si>
    <t>241a</t>
  </si>
  <si>
    <t>241b</t>
  </si>
  <si>
    <t>(109)</t>
  </si>
  <si>
    <t>242a</t>
  </si>
  <si>
    <t>242b</t>
  </si>
  <si>
    <t>(108)</t>
  </si>
  <si>
    <t>243a</t>
  </si>
  <si>
    <t>243b</t>
  </si>
  <si>
    <t>(107)</t>
  </si>
  <si>
    <t>denní místnost 1A</t>
  </si>
  <si>
    <t>245a</t>
  </si>
  <si>
    <t>(106)</t>
  </si>
  <si>
    <t>246a</t>
  </si>
  <si>
    <t>246b</t>
  </si>
  <si>
    <t>(105)</t>
  </si>
  <si>
    <t>247a</t>
  </si>
  <si>
    <t>247b</t>
  </si>
  <si>
    <t>(104)</t>
  </si>
  <si>
    <t>249a</t>
  </si>
  <si>
    <t>249b</t>
  </si>
  <si>
    <t>(103)</t>
  </si>
  <si>
    <t>250a</t>
  </si>
  <si>
    <t>250b</t>
  </si>
  <si>
    <t>(102)</t>
  </si>
  <si>
    <t>251a</t>
  </si>
  <si>
    <t>251b</t>
  </si>
  <si>
    <t>(101)</t>
  </si>
  <si>
    <t>kancelář aktiviz.prac.</t>
  </si>
  <si>
    <t>252a</t>
  </si>
  <si>
    <t>252b</t>
  </si>
  <si>
    <t>sesterna 1ÚZP</t>
  </si>
  <si>
    <t>Celkem 2.NP</t>
  </si>
  <si>
    <t>3.NP</t>
  </si>
  <si>
    <t>(3.posch.místnosti č.301-353)</t>
  </si>
  <si>
    <t xml:space="preserve"> ruční mytí</t>
  </si>
  <si>
    <t>(230)</t>
  </si>
  <si>
    <t>313a</t>
  </si>
  <si>
    <t>313b</t>
  </si>
  <si>
    <t>(229)</t>
  </si>
  <si>
    <t>314a</t>
  </si>
  <si>
    <t>314b</t>
  </si>
  <si>
    <t>(228)</t>
  </si>
  <si>
    <t>315a</t>
  </si>
  <si>
    <t>315b</t>
  </si>
  <si>
    <t>(227)</t>
  </si>
  <si>
    <t>317a</t>
  </si>
  <si>
    <t>317b</t>
  </si>
  <si>
    <t>(226)</t>
  </si>
  <si>
    <t>318a</t>
  </si>
  <si>
    <t>318b</t>
  </si>
  <si>
    <t>(225)</t>
  </si>
  <si>
    <t>319a</t>
  </si>
  <si>
    <t>319b</t>
  </si>
  <si>
    <t>(224)</t>
  </si>
  <si>
    <t>320a</t>
  </si>
  <si>
    <t>320b</t>
  </si>
  <si>
    <t>(223)</t>
  </si>
  <si>
    <t>321a</t>
  </si>
  <si>
    <t>321b</t>
  </si>
  <si>
    <t>(222)</t>
  </si>
  <si>
    <t>324a</t>
  </si>
  <si>
    <t>(221)</t>
  </si>
  <si>
    <t>325a</t>
  </si>
  <si>
    <t>325b</t>
  </si>
  <si>
    <t>(220)</t>
  </si>
  <si>
    <t>326a</t>
  </si>
  <si>
    <t>326b</t>
  </si>
  <si>
    <t>(219)</t>
  </si>
  <si>
    <t>327a</t>
  </si>
  <si>
    <t>327b</t>
  </si>
  <si>
    <t>(218)</t>
  </si>
  <si>
    <t>328a</t>
  </si>
  <si>
    <t>328b</t>
  </si>
  <si>
    <t>(217)</t>
  </si>
  <si>
    <t>329a</t>
  </si>
  <si>
    <t>329b</t>
  </si>
  <si>
    <t>(216)</t>
  </si>
  <si>
    <t>330a</t>
  </si>
  <si>
    <t>330b</t>
  </si>
  <si>
    <t>spol.místnost</t>
  </si>
  <si>
    <t>klubovna</t>
  </si>
  <si>
    <t>(215)</t>
  </si>
  <si>
    <t>336a</t>
  </si>
  <si>
    <t>336b</t>
  </si>
  <si>
    <t>(214)</t>
  </si>
  <si>
    <t>337a</t>
  </si>
  <si>
    <t>337b</t>
  </si>
  <si>
    <t>(213)</t>
  </si>
  <si>
    <t>338a</t>
  </si>
  <si>
    <t>338b</t>
  </si>
  <si>
    <t>(212)</t>
  </si>
  <si>
    <t>339a</t>
  </si>
  <si>
    <t>339b</t>
  </si>
  <si>
    <t>(211)</t>
  </si>
  <si>
    <t>340a</t>
  </si>
  <si>
    <t>340b</t>
  </si>
  <si>
    <t>(210)</t>
  </si>
  <si>
    <t>341a</t>
  </si>
  <si>
    <t>341b</t>
  </si>
  <si>
    <t>(209)</t>
  </si>
  <si>
    <t>342a</t>
  </si>
  <si>
    <t>342b</t>
  </si>
  <si>
    <t>(208)</t>
  </si>
  <si>
    <t>343a</t>
  </si>
  <si>
    <t>343b</t>
  </si>
  <si>
    <t>(207)</t>
  </si>
  <si>
    <t>345a</t>
  </si>
  <si>
    <t>(206)</t>
  </si>
  <si>
    <t>346a</t>
  </si>
  <si>
    <t>346b</t>
  </si>
  <si>
    <t>(205)</t>
  </si>
  <si>
    <t>347a</t>
  </si>
  <si>
    <t>347b</t>
  </si>
  <si>
    <t>(204)</t>
  </si>
  <si>
    <t>349a</t>
  </si>
  <si>
    <t>349b</t>
  </si>
  <si>
    <t>(203)</t>
  </si>
  <si>
    <t>350a</t>
  </si>
  <si>
    <t>350b</t>
  </si>
  <si>
    <t>(202)</t>
  </si>
  <si>
    <t>351a</t>
  </si>
  <si>
    <t>351b</t>
  </si>
  <si>
    <t>(201)</t>
  </si>
  <si>
    <t>352a</t>
  </si>
  <si>
    <t>352b</t>
  </si>
  <si>
    <t>Celkem 3.poschodí</t>
  </si>
  <si>
    <t>4.NP</t>
  </si>
  <si>
    <t xml:space="preserve">(4.poschodí -místnost.č.401-453) </t>
  </si>
  <si>
    <t>(330)</t>
  </si>
  <si>
    <t>413a</t>
  </si>
  <si>
    <t>413b</t>
  </si>
  <si>
    <t>(329)</t>
  </si>
  <si>
    <t>414a</t>
  </si>
  <si>
    <t>414b</t>
  </si>
  <si>
    <t>(328)</t>
  </si>
  <si>
    <t>415a</t>
  </si>
  <si>
    <t>415b</t>
  </si>
  <si>
    <t>(327)</t>
  </si>
  <si>
    <t>417a</t>
  </si>
  <si>
    <t>417b</t>
  </si>
  <si>
    <t>(326)</t>
  </si>
  <si>
    <t>418a</t>
  </si>
  <si>
    <t>418b</t>
  </si>
  <si>
    <t>(325)</t>
  </si>
  <si>
    <t>419a</t>
  </si>
  <si>
    <t>419b</t>
  </si>
  <si>
    <t>(324)</t>
  </si>
  <si>
    <t>420a</t>
  </si>
  <si>
    <t>420b</t>
  </si>
  <si>
    <t>(323)</t>
  </si>
  <si>
    <t>421a</t>
  </si>
  <si>
    <t>(322)</t>
  </si>
  <si>
    <t>424a</t>
  </si>
  <si>
    <t>(321)</t>
  </si>
  <si>
    <t>425a</t>
  </si>
  <si>
    <t>425b</t>
  </si>
  <si>
    <t>(320)</t>
  </si>
  <si>
    <t>426a</t>
  </si>
  <si>
    <t>426b</t>
  </si>
  <si>
    <t>(319)</t>
  </si>
  <si>
    <t>427a</t>
  </si>
  <si>
    <t>427b</t>
  </si>
  <si>
    <t>(318)</t>
  </si>
  <si>
    <t>428a</t>
  </si>
  <si>
    <t>428b</t>
  </si>
  <si>
    <t>(317)</t>
  </si>
  <si>
    <t>429a</t>
  </si>
  <si>
    <t>429b</t>
  </si>
  <si>
    <t>(316)</t>
  </si>
  <si>
    <t>430a</t>
  </si>
  <si>
    <t>430b</t>
  </si>
  <si>
    <t>(315)</t>
  </si>
  <si>
    <t>436a</t>
  </si>
  <si>
    <t>436b</t>
  </si>
  <si>
    <t>(314)</t>
  </si>
  <si>
    <t>437a</t>
  </si>
  <si>
    <t>437b</t>
  </si>
  <si>
    <t>(313)</t>
  </si>
  <si>
    <t>438a</t>
  </si>
  <si>
    <t>438b</t>
  </si>
  <si>
    <t>(312)</t>
  </si>
  <si>
    <t>439a</t>
  </si>
  <si>
    <t>439b</t>
  </si>
  <si>
    <t>(311)</t>
  </si>
  <si>
    <t>440a</t>
  </si>
  <si>
    <t>440b</t>
  </si>
  <si>
    <t>(310)</t>
  </si>
  <si>
    <t>441a</t>
  </si>
  <si>
    <t>441b</t>
  </si>
  <si>
    <t>(309)</t>
  </si>
  <si>
    <t>442a</t>
  </si>
  <si>
    <t>442b</t>
  </si>
  <si>
    <t>(308)</t>
  </si>
  <si>
    <t>443a</t>
  </si>
  <si>
    <t>443b</t>
  </si>
  <si>
    <t>(307)</t>
  </si>
  <si>
    <t>445a</t>
  </si>
  <si>
    <t>(306)</t>
  </si>
  <si>
    <t>446a</t>
  </si>
  <si>
    <t>446b</t>
  </si>
  <si>
    <t>(305)</t>
  </si>
  <si>
    <t>447a</t>
  </si>
  <si>
    <t>447b</t>
  </si>
  <si>
    <t>(304)</t>
  </si>
  <si>
    <t>449a</t>
  </si>
  <si>
    <t>449b</t>
  </si>
  <si>
    <t>(303)</t>
  </si>
  <si>
    <t>450a</t>
  </si>
  <si>
    <t>450b</t>
  </si>
  <si>
    <t>(302)</t>
  </si>
  <si>
    <t>451a</t>
  </si>
  <si>
    <t>451b</t>
  </si>
  <si>
    <t>(301)</t>
  </si>
  <si>
    <t>452a</t>
  </si>
  <si>
    <t>452b</t>
  </si>
  <si>
    <t>denní místnost odd.2</t>
  </si>
  <si>
    <t>celkem 4. poschodí</t>
  </si>
  <si>
    <t>1.PP</t>
  </si>
  <si>
    <t>1.NP</t>
  </si>
  <si>
    <t>2.NP</t>
  </si>
  <si>
    <t>Rekapitulace - m2</t>
  </si>
  <si>
    <t>1645,7</t>
  </si>
  <si>
    <t>1644,4</t>
  </si>
  <si>
    <t>779,21</t>
  </si>
  <si>
    <t>383,55</t>
  </si>
  <si>
    <t>povl. krytina</t>
  </si>
  <si>
    <t>chodba,schodiště</t>
  </si>
  <si>
    <t>WC</t>
  </si>
  <si>
    <r>
      <t xml:space="preserve">vlhké vytírání, </t>
    </r>
    <r>
      <rPr>
        <sz val="11"/>
        <color indexed="10"/>
        <rFont val="Calibri"/>
        <family val="2"/>
      </rPr>
      <t>desinfekce</t>
    </r>
  </si>
  <si>
    <t>hygienická buňka</t>
  </si>
  <si>
    <t>desinfekce k WC+koupelny</t>
  </si>
  <si>
    <t>sklad čistého prádla</t>
  </si>
  <si>
    <t>terapie</t>
  </si>
  <si>
    <t>vysávání, koberec</t>
  </si>
  <si>
    <t>dohodou</t>
  </si>
  <si>
    <t>provozní místnost</t>
  </si>
  <si>
    <t>spisovna</t>
  </si>
  <si>
    <t>úklidová komora</t>
  </si>
  <si>
    <t>pohotovostní WC</t>
  </si>
  <si>
    <r>
      <t>vlhké vytírání,</t>
    </r>
    <r>
      <rPr>
        <sz val="11"/>
        <color indexed="10"/>
        <rFont val="Calibri"/>
        <family val="2"/>
      </rPr>
      <t xml:space="preserve"> desinfekce</t>
    </r>
  </si>
  <si>
    <t>na požádání</t>
  </si>
  <si>
    <t xml:space="preserve"> </t>
  </si>
  <si>
    <t>zasedací místnost</t>
  </si>
  <si>
    <t>sklad nářadí</t>
  </si>
  <si>
    <t>sklad zahradnice</t>
  </si>
  <si>
    <t>(2. NP)</t>
  </si>
  <si>
    <t xml:space="preserve">hala krčku </t>
  </si>
  <si>
    <t>krček</t>
  </si>
  <si>
    <t>zádveří krčku</t>
  </si>
  <si>
    <t>výtah</t>
  </si>
  <si>
    <t xml:space="preserve">sesterna </t>
  </si>
  <si>
    <t>208a</t>
  </si>
  <si>
    <t>ker. dlažba</t>
  </si>
  <si>
    <t>sušárna</t>
  </si>
  <si>
    <t xml:space="preserve">chodba </t>
  </si>
  <si>
    <t>WC imobilní, muži</t>
  </si>
  <si>
    <t>WC imobilní, ženy</t>
  </si>
  <si>
    <t>denní místnost pečovatelů</t>
  </si>
  <si>
    <t>sklad hyg. pomůcek</t>
  </si>
  <si>
    <t>předsíň</t>
  </si>
  <si>
    <t>koupelna, WC</t>
  </si>
  <si>
    <t>WC personálu</t>
  </si>
  <si>
    <t>vlhké vytírání.</t>
  </si>
  <si>
    <t>(3. NP)</t>
  </si>
  <si>
    <t>308a</t>
  </si>
  <si>
    <t>vlhké vytírání;</t>
  </si>
  <si>
    <t>Celkem 3.NP</t>
  </si>
  <si>
    <t>Celkem přístavba m2</t>
  </si>
  <si>
    <t>radiátory</t>
  </si>
  <si>
    <t>světla</t>
  </si>
  <si>
    <t>žaluzie</t>
  </si>
  <si>
    <t>okna</t>
  </si>
  <si>
    <t>ks</t>
  </si>
  <si>
    <r>
      <t>vlhké vytírání,</t>
    </r>
    <r>
      <rPr>
        <sz val="11"/>
        <color rgb="FFFF0000"/>
        <rFont val="Calibri"/>
        <family val="2"/>
        <scheme val="minor"/>
      </rPr>
      <t>desinf.</t>
    </r>
  </si>
  <si>
    <r>
      <rPr>
        <sz val="11"/>
        <color theme="1"/>
        <rFont val="Calibri"/>
        <family val="2"/>
        <scheme val="minor"/>
      </rPr>
      <t>vlhké vytírání, stírání prachu</t>
    </r>
    <r>
      <rPr>
        <sz val="11"/>
        <color rgb="FFFF0000"/>
        <rFont val="Calibri"/>
        <family val="2"/>
        <scheme val="minor"/>
      </rPr>
      <t>, desinf.</t>
    </r>
  </si>
  <si>
    <r>
      <rPr>
        <sz val="11"/>
        <color theme="1"/>
        <rFont val="Calibri"/>
        <family val="2"/>
        <scheme val="minor"/>
      </rPr>
      <t>vlhké vytírání;</t>
    </r>
    <r>
      <rPr>
        <sz val="11"/>
        <color rgb="FFFF0000"/>
        <rFont val="Calibri"/>
        <family val="2"/>
        <scheme val="minor"/>
      </rPr>
      <t>desinfekce</t>
    </r>
  </si>
  <si>
    <r>
      <rPr>
        <sz val="11"/>
        <rFont val="Calibri"/>
        <family val="2"/>
        <scheme val="minor"/>
      </rPr>
      <t>vlhké vytírání,</t>
    </r>
    <r>
      <rPr>
        <sz val="11"/>
        <color rgb="FFFF0000"/>
        <rFont val="Calibri"/>
        <family val="2"/>
        <scheme val="minor"/>
      </rPr>
      <t>desinf.</t>
    </r>
  </si>
  <si>
    <t xml:space="preserve">pozn. </t>
  </si>
  <si>
    <t>četnost + na požádání</t>
  </si>
  <si>
    <t>vždy v úterý</t>
  </si>
  <si>
    <t>cena celkem za 1 rok</t>
  </si>
  <si>
    <t>Cena celkem za 1 měsíc</t>
  </si>
  <si>
    <t xml:space="preserve">četnost + na požádání </t>
  </si>
  <si>
    <t>Cena za jednotku (cena za 1 realizovaný úklid, tj. 1 den) 
v Kč bez DPH</t>
  </si>
  <si>
    <t>CENA ZA JEDNOTKU
v Kč bez DPH
automaticky zaokrouhlená na 2 desetinná místa</t>
  </si>
  <si>
    <t>Cena za jeden týden 
v Kč bez DPH</t>
  </si>
  <si>
    <t>Cena za jeden měsíc 
v Kč bez DPH</t>
  </si>
  <si>
    <t>Cena za jeden rok 
v Kč bez DPH</t>
  </si>
  <si>
    <t>Vnitřní  plocha k uklízení: Hlavní budova</t>
  </si>
  <si>
    <t>Vnitřní  plocha k uklízení: Přístavba</t>
  </si>
  <si>
    <r>
      <t>vlhké vytírání,</t>
    </r>
    <r>
      <rPr>
        <sz val="11"/>
        <color rgb="FFFF0000"/>
        <rFont val="Calibri"/>
        <family val="2"/>
      </rPr>
      <t xml:space="preserve"> desinfekce</t>
    </r>
  </si>
  <si>
    <r>
      <t xml:space="preserve">vlhké vytírání, </t>
    </r>
    <r>
      <rPr>
        <sz val="11"/>
        <color rgb="FFFF0000"/>
        <rFont val="Calibri"/>
        <family val="2"/>
      </rPr>
      <t>desinfekce</t>
    </r>
  </si>
  <si>
    <t>Vnitřní  plocha k uklízení: pravidelné práce</t>
  </si>
  <si>
    <t>položka</t>
  </si>
  <si>
    <t>předmět úklidu</t>
  </si>
  <si>
    <t>měrná jednotka</t>
  </si>
  <si>
    <t>Cena za měrnou jednotku (cena za umytí 1ks / 1 m2 ) 
v Kč bez DPH</t>
  </si>
  <si>
    <t>počet ks / plocha m2</t>
  </si>
  <si>
    <t>1.</t>
  </si>
  <si>
    <t>2.</t>
  </si>
  <si>
    <t>3.</t>
  </si>
  <si>
    <t>4.</t>
  </si>
  <si>
    <t>m2</t>
  </si>
  <si>
    <t>Cena za jednotku * množství 
v Kč bez DPH</t>
  </si>
  <si>
    <t>Četnost 
úklidů za jeden rok</t>
  </si>
  <si>
    <t>cena celkem za 1 rok v Kč bez DPH</t>
  </si>
  <si>
    <t>stěhovací práce</t>
  </si>
  <si>
    <t>1 hod.</t>
  </si>
  <si>
    <t>Cena za měrnou jednotku (cena za umytí 1ks / 1 hod. / 1 m2 ) 
v Kč bez DPH</t>
  </si>
  <si>
    <t>Vnitřní  plocha k uklízení: Mimořádný úklid</t>
  </si>
  <si>
    <t>vysávání koberců nad rámec běžného úklidu</t>
  </si>
  <si>
    <t>ostatní pomocné práce</t>
  </si>
  <si>
    <r>
      <t xml:space="preserve">Interiérové úklidové práce nad rámec základní četnosti úklidu </t>
    </r>
    <r>
      <rPr>
        <vertAlign val="superscript"/>
        <sz val="11"/>
        <rFont val="Calibri"/>
        <family val="2"/>
        <scheme val="minor"/>
      </rPr>
      <t>1</t>
    </r>
  </si>
  <si>
    <t xml:space="preserve">pozn: </t>
  </si>
  <si>
    <t>5.</t>
  </si>
  <si>
    <t>Mytí oken nad rámec pravidelných prací</t>
  </si>
  <si>
    <t>6.</t>
  </si>
  <si>
    <t>Mytí světel nad rámec pravidelných prací</t>
  </si>
  <si>
    <t>Generální úklid, úklid po rekonstrukci, malování apod.</t>
  </si>
  <si>
    <t>souhrnná cena za jednotky mimořádného úklidu pro účely hodnocení</t>
  </si>
  <si>
    <t>7.</t>
  </si>
  <si>
    <t>Nabídková cena</t>
  </si>
  <si>
    <r>
      <rPr>
        <b/>
        <sz val="14"/>
        <color theme="1"/>
        <rFont val="Calibri"/>
        <family val="2"/>
        <scheme val="minor"/>
      </rPr>
      <t>Nabídková cena</t>
    </r>
    <r>
      <rPr>
        <b/>
        <sz val="11"/>
        <color theme="1"/>
        <rFont val="Calibri"/>
        <family val="2"/>
        <scheme val="minor"/>
      </rPr>
      <t xml:space="preserve"> (Cena celkem za 3 roky + jednotkové ceny za mimořádný úklid)</t>
    </r>
  </si>
  <si>
    <t>Cena celkem za 1 rok (součet NC za 1 rok za Hlavní budovu, Přístavbu a Pravidelné práce)</t>
  </si>
  <si>
    <t>Cena celkem za 3 roky (Cena celkem za 1 rok vynásobená 3 lety)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</si>
  <si>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Netýká se běžného úklidu u kterého je připuštěna vyšší četnost (tzv. žluté řádky v listu "Hlavní budova")</t>
    </r>
  </si>
  <si>
    <t>Příloha č. 2 zadávací dokumentace
Cena služeb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</si>
</sst>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00"/>
    <numFmt numFmtId="165" formatCode="#,##0.00\ &quot;Kč&quot;"/>
    <numFmt numFmtId="166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E9F27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164" fontId="5" fillId="0" borderId="1" xfId="0" applyNumberFormat="1" applyFont="1" applyFill="1" applyBorder="1" applyAlignment="1">
      <alignment horizontal="left"/>
    </xf>
    <xf numFmtId="0" fontId="7" fillId="0" borderId="0" xfId="0" applyFont="1"/>
    <xf numFmtId="49" fontId="8" fillId="0" borderId="2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2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0" xfId="0" applyAlignment="1">
      <alignment horizontal="right"/>
    </xf>
    <xf numFmtId="0" fontId="8" fillId="0" borderId="0" xfId="0" applyFont="1"/>
    <xf numFmtId="0" fontId="10" fillId="0" borderId="4" xfId="0" applyFont="1" applyBorder="1"/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2" xfId="0" applyFont="1" applyFill="1" applyBorder="1"/>
    <xf numFmtId="0" fontId="4" fillId="2" borderId="3" xfId="0" applyFont="1" applyFill="1" applyBorder="1"/>
    <xf numFmtId="0" fontId="7" fillId="2" borderId="2" xfId="0" applyFont="1" applyFill="1" applyBorder="1"/>
    <xf numFmtId="49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0" fillId="2" borderId="2" xfId="0" applyFont="1" applyFill="1" applyBorder="1"/>
    <xf numFmtId="0" fontId="4" fillId="2" borderId="2" xfId="0" applyFont="1" applyFill="1" applyBorder="1"/>
    <xf numFmtId="49" fontId="5" fillId="3" borderId="2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2" xfId="0" applyFont="1" applyFill="1" applyBorder="1"/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3" fillId="0" borderId="6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5" fillId="0" borderId="13" xfId="0" applyFont="1" applyFill="1" applyBorder="1"/>
    <xf numFmtId="0" fontId="3" fillId="0" borderId="5" xfId="0" applyFont="1" applyFill="1" applyBorder="1"/>
    <xf numFmtId="0" fontId="5" fillId="0" borderId="14" xfId="0" applyFont="1" applyFill="1" applyBorder="1"/>
    <xf numFmtId="16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/>
    <xf numFmtId="0" fontId="0" fillId="0" borderId="0" xfId="0" applyBorder="1"/>
    <xf numFmtId="0" fontId="5" fillId="0" borderId="16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18" xfId="0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19" xfId="0" applyFont="1" applyFill="1" applyBorder="1"/>
    <xf numFmtId="0" fontId="3" fillId="0" borderId="19" xfId="0" applyFont="1" applyFill="1" applyBorder="1"/>
    <xf numFmtId="0" fontId="5" fillId="0" borderId="21" xfId="0" applyFont="1" applyFill="1" applyBorder="1"/>
    <xf numFmtId="164" fontId="5" fillId="4" borderId="10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/>
    <xf numFmtId="0" fontId="5" fillId="4" borderId="2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 horizontal="center"/>
    </xf>
    <xf numFmtId="0" fontId="5" fillId="4" borderId="13" xfId="0" applyFont="1" applyFill="1" applyBorder="1"/>
    <xf numFmtId="0" fontId="5" fillId="4" borderId="5" xfId="0" applyFont="1" applyFill="1" applyBorder="1"/>
    <xf numFmtId="164" fontId="5" fillId="2" borderId="22" xfId="0" applyNumberFormat="1" applyFont="1" applyFill="1" applyBorder="1" applyAlignment="1">
      <alignment horizontal="right"/>
    </xf>
    <xf numFmtId="49" fontId="5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3" xfId="0" applyFont="1" applyFill="1" applyBorder="1"/>
    <xf numFmtId="0" fontId="5" fillId="0" borderId="25" xfId="0" applyFont="1" applyFill="1" applyBorder="1" applyAlignment="1">
      <alignment horizontal="right"/>
    </xf>
    <xf numFmtId="0" fontId="6" fillId="0" borderId="19" xfId="0" applyFont="1" applyFill="1" applyBorder="1"/>
    <xf numFmtId="0" fontId="5" fillId="4" borderId="22" xfId="0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 horizontal="center"/>
    </xf>
    <xf numFmtId="0" fontId="5" fillId="4" borderId="24" xfId="0" applyFont="1" applyFill="1" applyBorder="1"/>
    <xf numFmtId="0" fontId="5" fillId="4" borderId="23" xfId="0" applyFont="1" applyFill="1" applyBorder="1"/>
    <xf numFmtId="164" fontId="5" fillId="0" borderId="25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right"/>
    </xf>
    <xf numFmtId="164" fontId="5" fillId="5" borderId="25" xfId="0" applyNumberFormat="1" applyFont="1" applyFill="1" applyBorder="1" applyAlignment="1">
      <alignment horizontal="right"/>
    </xf>
    <xf numFmtId="49" fontId="5" fillId="5" borderId="19" xfId="0" applyNumberFormat="1" applyFont="1" applyFill="1" applyBorder="1" applyAlignment="1">
      <alignment horizontal="center"/>
    </xf>
    <xf numFmtId="0" fontId="6" fillId="5" borderId="19" xfId="0" applyFont="1" applyFill="1" applyBorder="1"/>
    <xf numFmtId="165" fontId="5" fillId="4" borderId="2" xfId="0" applyNumberFormat="1" applyFont="1" applyFill="1" applyBorder="1"/>
    <xf numFmtId="165" fontId="5" fillId="2" borderId="2" xfId="0" applyNumberFormat="1" applyFont="1" applyFill="1" applyBorder="1"/>
    <xf numFmtId="165" fontId="5" fillId="2" borderId="23" xfId="0" applyNumberFormat="1" applyFont="1" applyFill="1" applyBorder="1"/>
    <xf numFmtId="44" fontId="5" fillId="6" borderId="2" xfId="0" applyNumberFormat="1" applyFont="1" applyFill="1" applyBorder="1" applyProtection="1">
      <protection locked="0"/>
    </xf>
    <xf numFmtId="44" fontId="7" fillId="6" borderId="2" xfId="0" applyNumberFormat="1" applyFont="1" applyFill="1" applyBorder="1" applyProtection="1">
      <protection locked="0"/>
    </xf>
    <xf numFmtId="44" fontId="5" fillId="6" borderId="23" xfId="0" applyNumberFormat="1" applyFont="1" applyFill="1" applyBorder="1" applyProtection="1">
      <protection locked="0"/>
    </xf>
    <xf numFmtId="44" fontId="5" fillId="6" borderId="5" xfId="0" applyNumberFormat="1" applyFont="1" applyFill="1" applyBorder="1" applyProtection="1">
      <protection locked="0"/>
    </xf>
    <xf numFmtId="165" fontId="5" fillId="3" borderId="2" xfId="0" applyNumberFormat="1" applyFont="1" applyFill="1" applyBorder="1"/>
    <xf numFmtId="165" fontId="5" fillId="4" borderId="11" xfId="0" applyNumberFormat="1" applyFont="1" applyFill="1" applyBorder="1"/>
    <xf numFmtId="165" fontId="5" fillId="2" borderId="26" xfId="0" applyNumberFormat="1" applyFont="1" applyFill="1" applyBorder="1"/>
    <xf numFmtId="165" fontId="6" fillId="7" borderId="19" xfId="0" applyNumberFormat="1" applyFont="1" applyFill="1" applyBorder="1"/>
    <xf numFmtId="165" fontId="5" fillId="7" borderId="21" xfId="0" applyNumberFormat="1" applyFont="1" applyFill="1" applyBorder="1"/>
    <xf numFmtId="165" fontId="6" fillId="7" borderId="21" xfId="0" applyNumberFormat="1" applyFont="1" applyFill="1" applyBorder="1"/>
    <xf numFmtId="165" fontId="5" fillId="3" borderId="11" xfId="0" applyNumberFormat="1" applyFont="1" applyFill="1" applyBorder="1"/>
    <xf numFmtId="165" fontId="6" fillId="7" borderId="27" xfId="0" applyNumberFormat="1" applyFont="1" applyFill="1" applyBorder="1"/>
    <xf numFmtId="165" fontId="11" fillId="7" borderId="27" xfId="0" applyNumberFormat="1" applyFont="1" applyFill="1" applyBorder="1"/>
    <xf numFmtId="0" fontId="8" fillId="0" borderId="0" xfId="0" applyFont="1" applyBorder="1"/>
    <xf numFmtId="0" fontId="4" fillId="0" borderId="0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11" xfId="0" applyFont="1" applyBorder="1"/>
    <xf numFmtId="0" fontId="8" fillId="0" borderId="10" xfId="0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0" fillId="0" borderId="4" xfId="0" applyBorder="1"/>
    <xf numFmtId="0" fontId="3" fillId="0" borderId="6" xfId="0" applyFont="1" applyBorder="1" applyAlignment="1">
      <alignment horizontal="right"/>
    </xf>
    <xf numFmtId="49" fontId="8" fillId="0" borderId="7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29" xfId="0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10" fillId="0" borderId="30" xfId="0" applyFont="1" applyBorder="1"/>
    <xf numFmtId="44" fontId="8" fillId="0" borderId="2" xfId="0" applyNumberFormat="1" applyFont="1" applyBorder="1"/>
    <xf numFmtId="44" fontId="10" fillId="0" borderId="4" xfId="0" applyNumberFormat="1" applyFont="1" applyBorder="1"/>
    <xf numFmtId="0" fontId="8" fillId="2" borderId="10" xfId="0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/>
    <xf numFmtId="0" fontId="8" fillId="2" borderId="2" xfId="0" applyFont="1" applyFill="1" applyBorder="1"/>
    <xf numFmtId="165" fontId="8" fillId="0" borderId="2" xfId="0" applyNumberFormat="1" applyFont="1" applyBorder="1"/>
    <xf numFmtId="165" fontId="8" fillId="0" borderId="11" xfId="0" applyNumberFormat="1" applyFont="1" applyBorder="1"/>
    <xf numFmtId="165" fontId="10" fillId="0" borderId="4" xfId="0" applyNumberFormat="1" applyFont="1" applyBorder="1"/>
    <xf numFmtId="165" fontId="8" fillId="0" borderId="31" xfId="0" applyNumberFormat="1" applyFont="1" applyBorder="1"/>
    <xf numFmtId="165" fontId="8" fillId="2" borderId="2" xfId="0" applyNumberFormat="1" applyFont="1" applyFill="1" applyBorder="1"/>
    <xf numFmtId="165" fontId="8" fillId="2" borderId="11" xfId="0" applyNumberFormat="1" applyFont="1" applyFill="1" applyBorder="1"/>
    <xf numFmtId="165" fontId="10" fillId="0" borderId="2" xfId="0" applyNumberFormat="1" applyFont="1" applyBorder="1"/>
    <xf numFmtId="0" fontId="5" fillId="0" borderId="2" xfId="0" applyFont="1" applyBorder="1"/>
    <xf numFmtId="164" fontId="8" fillId="8" borderId="10" xfId="0" applyNumberFormat="1" applyFont="1" applyFill="1" applyBorder="1" applyAlignment="1">
      <alignment horizontal="right"/>
    </xf>
    <xf numFmtId="49" fontId="8" fillId="8" borderId="2" xfId="0" applyNumberFormat="1" applyFont="1" applyFill="1" applyBorder="1" applyAlignment="1">
      <alignment horizontal="center"/>
    </xf>
    <xf numFmtId="0" fontId="8" fillId="8" borderId="3" xfId="0" applyFont="1" applyFill="1" applyBorder="1"/>
    <xf numFmtId="0" fontId="8" fillId="8" borderId="2" xfId="0" applyFont="1" applyFill="1" applyBorder="1"/>
    <xf numFmtId="44" fontId="8" fillId="8" borderId="2" xfId="0" applyNumberFormat="1" applyFont="1" applyFill="1" applyBorder="1"/>
    <xf numFmtId="0" fontId="4" fillId="8" borderId="2" xfId="0" applyFont="1" applyFill="1" applyBorder="1"/>
    <xf numFmtId="165" fontId="8" fillId="8" borderId="2" xfId="0" applyNumberFormat="1" applyFont="1" applyFill="1" applyBorder="1"/>
    <xf numFmtId="165" fontId="8" fillId="8" borderId="11" xfId="0" applyNumberFormat="1" applyFont="1" applyFill="1" applyBorder="1"/>
    <xf numFmtId="164" fontId="5" fillId="8" borderId="10" xfId="0" applyNumberFormat="1" applyFont="1" applyFill="1" applyBorder="1" applyAlignment="1">
      <alignment horizontal="right"/>
    </xf>
    <xf numFmtId="49" fontId="5" fillId="8" borderId="2" xfId="0" applyNumberFormat="1" applyFont="1" applyFill="1" applyBorder="1" applyAlignment="1">
      <alignment horizontal="center"/>
    </xf>
    <xf numFmtId="0" fontId="5" fillId="8" borderId="3" xfId="0" applyFont="1" applyFill="1" applyBorder="1"/>
    <xf numFmtId="0" fontId="5" fillId="8" borderId="2" xfId="0" applyFont="1" applyFill="1" applyBorder="1"/>
    <xf numFmtId="44" fontId="5" fillId="8" borderId="2" xfId="0" applyNumberFormat="1" applyFont="1" applyFill="1" applyBorder="1"/>
    <xf numFmtId="165" fontId="5" fillId="8" borderId="2" xfId="0" applyNumberFormat="1" applyFont="1" applyFill="1" applyBorder="1"/>
    <xf numFmtId="165" fontId="5" fillId="8" borderId="11" xfId="0" applyNumberFormat="1" applyFont="1" applyFill="1" applyBorder="1"/>
    <xf numFmtId="0" fontId="5" fillId="8" borderId="10" xfId="0" applyFont="1" applyFill="1" applyBorder="1" applyAlignment="1">
      <alignment horizontal="right"/>
    </xf>
    <xf numFmtId="0" fontId="4" fillId="8" borderId="3" xfId="0" applyFont="1" applyFill="1" applyBorder="1"/>
    <xf numFmtId="44" fontId="4" fillId="8" borderId="2" xfId="0" applyNumberFormat="1" applyFont="1" applyFill="1" applyBorder="1"/>
    <xf numFmtId="164" fontId="8" fillId="8" borderId="32" xfId="0" applyNumberFormat="1" applyFont="1" applyFill="1" applyBorder="1" applyAlignment="1">
      <alignment horizontal="right"/>
    </xf>
    <xf numFmtId="0" fontId="8" fillId="8" borderId="10" xfId="0" applyFont="1" applyFill="1" applyBorder="1" applyAlignment="1">
      <alignment horizontal="right"/>
    </xf>
    <xf numFmtId="0" fontId="0" fillId="8" borderId="2" xfId="0" applyFill="1" applyBorder="1"/>
    <xf numFmtId="49" fontId="8" fillId="8" borderId="2" xfId="0" applyNumberFormat="1" applyFont="1" applyFill="1" applyBorder="1" applyAlignment="1">
      <alignment horizontal="left"/>
    </xf>
    <xf numFmtId="164" fontId="8" fillId="2" borderId="10" xfId="0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center"/>
    </xf>
    <xf numFmtId="0" fontId="8" fillId="4" borderId="3" xfId="0" applyFont="1" applyFill="1" applyBorder="1"/>
    <xf numFmtId="0" fontId="8" fillId="4" borderId="2" xfId="0" applyFont="1" applyFill="1" applyBorder="1"/>
    <xf numFmtId="165" fontId="8" fillId="4" borderId="2" xfId="0" applyNumberFormat="1" applyFont="1" applyFill="1" applyBorder="1"/>
    <xf numFmtId="165" fontId="8" fillId="4" borderId="11" xfId="0" applyNumberFormat="1" applyFont="1" applyFill="1" applyBorder="1"/>
    <xf numFmtId="0" fontId="8" fillId="4" borderId="10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8" fillId="4" borderId="32" xfId="0" applyFont="1" applyFill="1" applyBorder="1" applyAlignment="1">
      <alignment horizontal="right"/>
    </xf>
    <xf numFmtId="0" fontId="0" fillId="4" borderId="2" xfId="0" applyFill="1" applyBorder="1"/>
    <xf numFmtId="49" fontId="8" fillId="4" borderId="2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right"/>
    </xf>
    <xf numFmtId="165" fontId="10" fillId="9" borderId="4" xfId="0" applyNumberFormat="1" applyFont="1" applyFill="1" applyBorder="1"/>
    <xf numFmtId="165" fontId="10" fillId="9" borderId="2" xfId="0" applyNumberFormat="1" applyFont="1" applyFill="1" applyBorder="1"/>
    <xf numFmtId="165" fontId="10" fillId="9" borderId="31" xfId="0" applyNumberFormat="1" applyFont="1" applyFill="1" applyBorder="1"/>
    <xf numFmtId="165" fontId="10" fillId="9" borderId="1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/>
    <xf numFmtId="166" fontId="11" fillId="7" borderId="27" xfId="0" applyNumberFormat="1" applyFont="1" applyFill="1" applyBorder="1" applyAlignment="1">
      <alignment/>
    </xf>
    <xf numFmtId="49" fontId="8" fillId="0" borderId="0" xfId="0" applyNumberFormat="1" applyFont="1" applyAlignment="1">
      <alignment horizontal="left"/>
    </xf>
    <xf numFmtId="165" fontId="0" fillId="0" borderId="0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164" fontId="11" fillId="7" borderId="18" xfId="0" applyNumberFormat="1" applyFont="1" applyFill="1" applyBorder="1" applyAlignment="1">
      <alignment/>
    </xf>
    <xf numFmtId="164" fontId="11" fillId="7" borderId="33" xfId="0" applyNumberFormat="1" applyFont="1" applyFill="1" applyBorder="1" applyAlignment="1">
      <alignment/>
    </xf>
    <xf numFmtId="44" fontId="5" fillId="10" borderId="2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165" fontId="5" fillId="4" borderId="23" xfId="0" applyNumberFormat="1" applyFont="1" applyFill="1" applyBorder="1"/>
    <xf numFmtId="165" fontId="5" fillId="4" borderId="26" xfId="0" applyNumberFormat="1" applyFont="1" applyFill="1" applyBorder="1"/>
    <xf numFmtId="44" fontId="8" fillId="10" borderId="2" xfId="0" applyNumberFormat="1" applyFont="1" applyFill="1" applyBorder="1" applyProtection="1">
      <protection locked="0"/>
    </xf>
    <xf numFmtId="166" fontId="8" fillId="8" borderId="2" xfId="0" applyNumberFormat="1" applyFont="1" applyFill="1" applyBorder="1"/>
    <xf numFmtId="165" fontId="0" fillId="9" borderId="27" xfId="0" applyNumberFormat="1" applyFill="1" applyBorder="1"/>
    <xf numFmtId="165" fontId="0" fillId="11" borderId="2" xfId="0" applyNumberFormat="1" applyFill="1" applyBorder="1"/>
    <xf numFmtId="165" fontId="5" fillId="6" borderId="2" xfId="0" applyNumberFormat="1" applyFont="1" applyFill="1" applyBorder="1" applyProtection="1">
      <protection/>
    </xf>
    <xf numFmtId="165" fontId="5" fillId="8" borderId="2" xfId="0" applyNumberFormat="1" applyFont="1" applyFill="1" applyBorder="1" applyProtection="1">
      <protection/>
    </xf>
    <xf numFmtId="0" fontId="5" fillId="8" borderId="2" xfId="0" applyFont="1" applyFill="1" applyBorder="1" applyProtection="1">
      <protection/>
    </xf>
    <xf numFmtId="0" fontId="4" fillId="8" borderId="2" xfId="0" applyFont="1" applyFill="1" applyBorder="1" applyProtection="1">
      <protection/>
    </xf>
    <xf numFmtId="165" fontId="5" fillId="4" borderId="2" xfId="0" applyNumberFormat="1" applyFont="1" applyFill="1" applyBorder="1" applyProtection="1">
      <protection/>
    </xf>
    <xf numFmtId="0" fontId="0" fillId="11" borderId="2" xfId="0" applyFill="1" applyBorder="1" applyAlignment="1">
      <alignment horizontal="left"/>
    </xf>
    <xf numFmtId="0" fontId="0" fillId="11" borderId="2" xfId="0" applyFill="1" applyBorder="1" applyAlignment="1">
      <alignment horizontal="left" wrapText="1"/>
    </xf>
    <xf numFmtId="0" fontId="13" fillId="9" borderId="18" xfId="0" applyFont="1" applyFill="1" applyBorder="1" applyAlignment="1">
      <alignment horizontal="left"/>
    </xf>
    <xf numFmtId="0" fontId="13" fillId="9" borderId="33" xfId="0" applyFont="1" applyFill="1" applyBorder="1" applyAlignment="1">
      <alignment horizontal="left"/>
    </xf>
    <xf numFmtId="0" fontId="13" fillId="9" borderId="3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4" fontId="5" fillId="0" borderId="37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11" fillId="7" borderId="18" xfId="0" applyNumberFormat="1" applyFont="1" applyFill="1" applyBorder="1" applyAlignment="1">
      <alignment horizontal="left"/>
    </xf>
    <xf numFmtId="164" fontId="11" fillId="7" borderId="33" xfId="0" applyNumberFormat="1" applyFont="1" applyFill="1" applyBorder="1" applyAlignment="1">
      <alignment horizontal="left"/>
    </xf>
    <xf numFmtId="164" fontId="11" fillId="7" borderId="34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44" fontId="5" fillId="10" borderId="2" xfId="0" applyNumberFormat="1" applyFont="1" applyFill="1" applyBorder="1" applyAlignment="1" applyProtection="1">
      <alignment wrapText="1"/>
      <protection locked="0"/>
    </xf>
    <xf numFmtId="165" fontId="5" fillId="0" borderId="2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2">
    <dxf>
      <fill>
        <patternFill>
          <bgColor theme="9"/>
        </patternFill>
      </fill>
      <border/>
    </dxf>
    <dxf>
      <fill>
        <patternFill>
          <bgColor theme="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/>
        </patternFill>
      </fill>
      <border/>
    </dxf>
    <dxf>
      <fill>
        <patternFill>
          <bgColor theme="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6600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workbookViewId="0" topLeftCell="A1">
      <selection activeCell="J12" sqref="J12"/>
    </sheetView>
  </sheetViews>
  <sheetFormatPr defaultColWidth="9.140625" defaultRowHeight="15"/>
  <cols>
    <col min="10" max="10" width="18.57421875" style="0" customWidth="1"/>
  </cols>
  <sheetData>
    <row r="1" spans="1:10" ht="29.1" customHeight="1">
      <c r="A1" s="224" t="s">
        <v>520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4" spans="1:10" ht="18.75">
      <c r="A4" s="223" t="s">
        <v>515</v>
      </c>
      <c r="B4" s="223"/>
      <c r="C4" s="223"/>
      <c r="D4" s="223"/>
      <c r="E4" s="223"/>
      <c r="F4" s="223"/>
      <c r="G4" s="223"/>
      <c r="H4" s="223"/>
      <c r="I4" s="223"/>
      <c r="J4" s="223"/>
    </row>
    <row r="7" spans="1:10" ht="15">
      <c r="A7" s="218" t="s">
        <v>517</v>
      </c>
      <c r="B7" s="218"/>
      <c r="C7" s="218"/>
      <c r="D7" s="218"/>
      <c r="E7" s="218"/>
      <c r="F7" s="218"/>
      <c r="G7" s="218"/>
      <c r="H7" s="218"/>
      <c r="I7" s="218"/>
      <c r="J7" s="212">
        <f>SUM('Hlavní budova'!M488+Přístavba!M137+'Pravidelné práce'!L13)</f>
        <v>0</v>
      </c>
    </row>
    <row r="9" spans="1:10" ht="14.45" customHeight="1">
      <c r="A9" s="219" t="s">
        <v>518</v>
      </c>
      <c r="B9" s="219"/>
      <c r="C9" s="219"/>
      <c r="D9" s="219"/>
      <c r="E9" s="219"/>
      <c r="F9" s="219"/>
      <c r="G9" s="219"/>
      <c r="H9" s="219"/>
      <c r="I9" s="219"/>
      <c r="J9" s="212">
        <f>J7*3</f>
        <v>0</v>
      </c>
    </row>
    <row r="11" ht="15.75" thickBot="1"/>
    <row r="12" spans="1:10" ht="19.5" thickBot="1">
      <c r="A12" s="220" t="s">
        <v>516</v>
      </c>
      <c r="B12" s="221"/>
      <c r="C12" s="221"/>
      <c r="D12" s="221"/>
      <c r="E12" s="221"/>
      <c r="F12" s="221"/>
      <c r="G12" s="221"/>
      <c r="H12" s="221"/>
      <c r="I12" s="222"/>
      <c r="J12" s="211">
        <f>SUM(J9+'Mimořádný úklid'!I16)</f>
        <v>0</v>
      </c>
    </row>
  </sheetData>
  <sheetProtection algorithmName="SHA-512" hashValue="WNFh4aOnJvT+SH3wmc9+9pSf4UlRrSfNzLymH5HLRMr2UQ6/PYsDLoP0SG2VjLIZvkOwRBaqxjFWQSMNQKI3Pg==" saltValue="zCXiWeZYbQn7RkHVAqLbEQ==" spinCount="100000" sheet="1" objects="1" scenarios="1"/>
  <mergeCells count="5">
    <mergeCell ref="A7:I7"/>
    <mergeCell ref="A9:I9"/>
    <mergeCell ref="A12:I12"/>
    <mergeCell ref="A4:J4"/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4"/>
  <sheetViews>
    <sheetView zoomScale="85" zoomScaleNormal="85" workbookViewId="0" topLeftCell="A374">
      <selection activeCell="H352" sqref="H352"/>
    </sheetView>
  </sheetViews>
  <sheetFormatPr defaultColWidth="9.140625" defaultRowHeight="15"/>
  <cols>
    <col min="1" max="1" width="12.8515625" style="1" customWidth="1"/>
    <col min="2" max="2" width="9.140625" style="2" customWidth="1"/>
    <col min="3" max="3" width="25.8515625" style="2" customWidth="1"/>
    <col min="4" max="4" width="16.421875" style="2" customWidth="1"/>
    <col min="5" max="5" width="12.8515625" style="2" customWidth="1"/>
    <col min="6" max="6" width="33.28125" style="2" customWidth="1"/>
    <col min="7" max="8" width="18.140625" style="2" customWidth="1"/>
    <col min="9" max="9" width="14.421875" style="2" bestFit="1" customWidth="1"/>
    <col min="10" max="10" width="12.28125" style="2" customWidth="1"/>
    <col min="11" max="11" width="14.57421875" style="2" customWidth="1"/>
    <col min="12" max="12" width="15.8515625" style="2" customWidth="1"/>
    <col min="13" max="13" width="14.00390625" style="2" customWidth="1"/>
  </cols>
  <sheetData>
    <row r="1" spans="1:13" ht="18.75" thickBot="1">
      <c r="A1" s="226" t="s">
        <v>482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</row>
    <row r="2" spans="1:13" ht="15">
      <c r="A2" s="46" t="s">
        <v>0</v>
      </c>
      <c r="B2" s="47"/>
      <c r="C2" s="48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81" customHeight="1">
      <c r="A3" s="51" t="s">
        <v>1</v>
      </c>
      <c r="B3" s="40"/>
      <c r="C3" s="41" t="s">
        <v>2</v>
      </c>
      <c r="D3" s="42" t="s">
        <v>471</v>
      </c>
      <c r="E3" s="42" t="s">
        <v>3</v>
      </c>
      <c r="F3" s="42" t="s">
        <v>4</v>
      </c>
      <c r="G3" s="43" t="s">
        <v>477</v>
      </c>
      <c r="H3" s="43" t="s">
        <v>478</v>
      </c>
      <c r="I3" s="43" t="s">
        <v>5</v>
      </c>
      <c r="J3" s="42" t="s">
        <v>6</v>
      </c>
      <c r="K3" s="43" t="s">
        <v>479</v>
      </c>
      <c r="L3" s="43" t="s">
        <v>480</v>
      </c>
      <c r="M3" s="52" t="s">
        <v>481</v>
      </c>
    </row>
    <row r="4" spans="1:13" ht="15">
      <c r="A4" s="80">
        <v>1</v>
      </c>
      <c r="B4" s="81"/>
      <c r="C4" s="82" t="s">
        <v>7</v>
      </c>
      <c r="D4" s="83"/>
      <c r="E4" s="83" t="s">
        <v>8</v>
      </c>
      <c r="F4" s="83" t="s">
        <v>9</v>
      </c>
      <c r="G4" s="110"/>
      <c r="H4" s="213">
        <f>ROUND(G4,2)</f>
        <v>0</v>
      </c>
      <c r="I4" s="84">
        <v>5</v>
      </c>
      <c r="J4" s="83">
        <v>16.1</v>
      </c>
      <c r="K4" s="107">
        <f>H4*I4</f>
        <v>0</v>
      </c>
      <c r="L4" s="107">
        <f>K4*4</f>
        <v>0</v>
      </c>
      <c r="M4" s="115">
        <f>L4*12</f>
        <v>0</v>
      </c>
    </row>
    <row r="5" spans="1:13" ht="15">
      <c r="A5" s="80">
        <v>2</v>
      </c>
      <c r="B5" s="81"/>
      <c r="C5" s="82" t="s">
        <v>10</v>
      </c>
      <c r="D5" s="83"/>
      <c r="E5" s="83" t="s">
        <v>11</v>
      </c>
      <c r="F5" s="83" t="s">
        <v>9</v>
      </c>
      <c r="G5" s="110"/>
      <c r="H5" s="213">
        <f>ROUND(G5,2)</f>
        <v>0</v>
      </c>
      <c r="I5" s="84">
        <v>5</v>
      </c>
      <c r="J5" s="83">
        <v>50.1</v>
      </c>
      <c r="K5" s="107">
        <f>H5*I5</f>
        <v>0</v>
      </c>
      <c r="L5" s="107">
        <f>K5*4</f>
        <v>0</v>
      </c>
      <c r="M5" s="115">
        <f>L5*12</f>
        <v>0</v>
      </c>
    </row>
    <row r="6" spans="1:13" ht="15">
      <c r="A6" s="80">
        <v>3</v>
      </c>
      <c r="B6" s="81"/>
      <c r="C6" s="82" t="s">
        <v>12</v>
      </c>
      <c r="D6" s="83"/>
      <c r="E6" s="83"/>
      <c r="F6" s="83" t="s">
        <v>9</v>
      </c>
      <c r="G6" s="110"/>
      <c r="H6" s="213">
        <f>ROUND(G6,2)</f>
        <v>0</v>
      </c>
      <c r="I6" s="84">
        <v>5</v>
      </c>
      <c r="J6" s="83">
        <v>6.29</v>
      </c>
      <c r="K6" s="107">
        <f>H6*I6</f>
        <v>0</v>
      </c>
      <c r="L6" s="107">
        <f aca="true" t="shared" si="0" ref="L6:L7">K6*4</f>
        <v>0</v>
      </c>
      <c r="M6" s="115">
        <f>L6*12</f>
        <v>0</v>
      </c>
    </row>
    <row r="7" spans="1:13" ht="15">
      <c r="A7" s="80">
        <v>4</v>
      </c>
      <c r="B7" s="81"/>
      <c r="C7" s="82" t="s">
        <v>13</v>
      </c>
      <c r="D7" s="83"/>
      <c r="E7" s="83" t="s">
        <v>11</v>
      </c>
      <c r="F7" s="83" t="s">
        <v>9</v>
      </c>
      <c r="G7" s="110"/>
      <c r="H7" s="213">
        <f>ROUND(G7,2)</f>
        <v>0</v>
      </c>
      <c r="I7" s="84">
        <v>5</v>
      </c>
      <c r="J7" s="83">
        <v>11</v>
      </c>
      <c r="K7" s="107">
        <f>H7*I7</f>
        <v>0</v>
      </c>
      <c r="L7" s="107">
        <f t="shared" si="0"/>
        <v>0</v>
      </c>
      <c r="M7" s="115">
        <f>L7*12</f>
        <v>0</v>
      </c>
    </row>
    <row r="8" spans="1:13" ht="15">
      <c r="A8" s="163">
        <v>5</v>
      </c>
      <c r="B8" s="164"/>
      <c r="C8" s="165" t="s">
        <v>14</v>
      </c>
      <c r="D8" s="166"/>
      <c r="E8" s="166" t="s">
        <v>11</v>
      </c>
      <c r="F8" s="166"/>
      <c r="G8" s="167"/>
      <c r="H8" s="214"/>
      <c r="I8" s="166"/>
      <c r="J8" s="166"/>
      <c r="K8" s="168"/>
      <c r="L8" s="168"/>
      <c r="M8" s="169"/>
    </row>
    <row r="9" spans="1:13" ht="15">
      <c r="A9" s="163">
        <v>6</v>
      </c>
      <c r="B9" s="164"/>
      <c r="C9" s="165" t="s">
        <v>15</v>
      </c>
      <c r="D9" s="166"/>
      <c r="E9" s="166" t="s">
        <v>11</v>
      </c>
      <c r="F9" s="166"/>
      <c r="G9" s="167"/>
      <c r="H9" s="214"/>
      <c r="I9" s="166"/>
      <c r="J9" s="166"/>
      <c r="K9" s="168"/>
      <c r="L9" s="168"/>
      <c r="M9" s="169"/>
    </row>
    <row r="10" spans="1:13" ht="15">
      <c r="A10" s="163">
        <v>7</v>
      </c>
      <c r="B10" s="164"/>
      <c r="C10" s="165" t="s">
        <v>16</v>
      </c>
      <c r="D10" s="166"/>
      <c r="E10" s="166" t="s">
        <v>17</v>
      </c>
      <c r="F10" s="166"/>
      <c r="G10" s="167"/>
      <c r="H10" s="214"/>
      <c r="I10" s="166"/>
      <c r="J10" s="166"/>
      <c r="K10" s="168"/>
      <c r="L10" s="168"/>
      <c r="M10" s="169"/>
    </row>
    <row r="11" spans="1:13" ht="15">
      <c r="A11" s="163">
        <v>8</v>
      </c>
      <c r="B11" s="164"/>
      <c r="C11" s="165" t="s">
        <v>18</v>
      </c>
      <c r="D11" s="166"/>
      <c r="E11" s="166" t="s">
        <v>17</v>
      </c>
      <c r="F11" s="166"/>
      <c r="G11" s="167"/>
      <c r="H11" s="214"/>
      <c r="I11" s="166"/>
      <c r="J11" s="166"/>
      <c r="K11" s="168"/>
      <c r="L11" s="168"/>
      <c r="M11" s="169"/>
    </row>
    <row r="12" spans="1:13" ht="15">
      <c r="A12" s="163">
        <v>9</v>
      </c>
      <c r="B12" s="164"/>
      <c r="C12" s="165" t="s">
        <v>19</v>
      </c>
      <c r="D12" s="166"/>
      <c r="E12" s="166" t="s">
        <v>20</v>
      </c>
      <c r="F12" s="166"/>
      <c r="G12" s="167"/>
      <c r="H12" s="214"/>
      <c r="I12" s="166"/>
      <c r="J12" s="166"/>
      <c r="K12" s="168"/>
      <c r="L12" s="168"/>
      <c r="M12" s="169"/>
    </row>
    <row r="13" spans="1:13" ht="15">
      <c r="A13" s="163">
        <v>10</v>
      </c>
      <c r="B13" s="164"/>
      <c r="C13" s="165" t="s">
        <v>21</v>
      </c>
      <c r="D13" s="166"/>
      <c r="E13" s="166" t="s">
        <v>17</v>
      </c>
      <c r="F13" s="166"/>
      <c r="G13" s="167"/>
      <c r="H13" s="214"/>
      <c r="I13" s="166"/>
      <c r="J13" s="166"/>
      <c r="K13" s="168"/>
      <c r="L13" s="168"/>
      <c r="M13" s="169"/>
    </row>
    <row r="14" spans="1:13" ht="15">
      <c r="A14" s="163">
        <v>11</v>
      </c>
      <c r="B14" s="164"/>
      <c r="C14" s="165" t="s">
        <v>22</v>
      </c>
      <c r="D14" s="166"/>
      <c r="E14" s="166" t="s">
        <v>17</v>
      </c>
      <c r="F14" s="166"/>
      <c r="G14" s="167"/>
      <c r="H14" s="214"/>
      <c r="I14" s="166"/>
      <c r="J14" s="166"/>
      <c r="K14" s="168"/>
      <c r="L14" s="168"/>
      <c r="M14" s="169"/>
    </row>
    <row r="15" spans="1:13" ht="15">
      <c r="A15" s="163">
        <v>12</v>
      </c>
      <c r="B15" s="164"/>
      <c r="C15" s="165" t="s">
        <v>23</v>
      </c>
      <c r="D15" s="166"/>
      <c r="E15" s="166" t="s">
        <v>17</v>
      </c>
      <c r="F15" s="166"/>
      <c r="G15" s="167"/>
      <c r="H15" s="214"/>
      <c r="I15" s="160"/>
      <c r="J15" s="166"/>
      <c r="K15" s="168"/>
      <c r="L15" s="168"/>
      <c r="M15" s="169"/>
    </row>
    <row r="16" spans="1:13" ht="15">
      <c r="A16" s="163">
        <v>13</v>
      </c>
      <c r="B16" s="164"/>
      <c r="C16" s="165" t="s">
        <v>15</v>
      </c>
      <c r="D16" s="166"/>
      <c r="E16" s="166" t="s">
        <v>11</v>
      </c>
      <c r="F16" s="166"/>
      <c r="G16" s="167"/>
      <c r="H16" s="214"/>
      <c r="I16" s="166"/>
      <c r="J16" s="166"/>
      <c r="K16" s="168"/>
      <c r="L16" s="168"/>
      <c r="M16" s="169"/>
    </row>
    <row r="17" spans="1:13" ht="15">
      <c r="A17" s="163">
        <v>14</v>
      </c>
      <c r="B17" s="164"/>
      <c r="C17" s="165" t="s">
        <v>18</v>
      </c>
      <c r="D17" s="166"/>
      <c r="E17" s="166" t="s">
        <v>17</v>
      </c>
      <c r="F17" s="166"/>
      <c r="G17" s="167"/>
      <c r="H17" s="214"/>
      <c r="I17" s="160"/>
      <c r="J17" s="166"/>
      <c r="K17" s="168"/>
      <c r="L17" s="168"/>
      <c r="M17" s="169"/>
    </row>
    <row r="18" spans="1:13" ht="15">
      <c r="A18" s="163">
        <v>15</v>
      </c>
      <c r="B18" s="164"/>
      <c r="C18" s="165" t="s">
        <v>24</v>
      </c>
      <c r="D18" s="166"/>
      <c r="E18" s="166" t="s">
        <v>17</v>
      </c>
      <c r="F18" s="166"/>
      <c r="G18" s="167"/>
      <c r="H18" s="214"/>
      <c r="I18" s="166"/>
      <c r="J18" s="166"/>
      <c r="K18" s="168"/>
      <c r="L18" s="168"/>
      <c r="M18" s="169"/>
    </row>
    <row r="19" spans="1:13" ht="15">
      <c r="A19" s="163">
        <v>16</v>
      </c>
      <c r="B19" s="164"/>
      <c r="C19" s="165" t="s">
        <v>25</v>
      </c>
      <c r="D19" s="166"/>
      <c r="E19" s="166" t="s">
        <v>17</v>
      </c>
      <c r="F19" s="166"/>
      <c r="G19" s="167"/>
      <c r="H19" s="214"/>
      <c r="I19" s="166"/>
      <c r="J19" s="166"/>
      <c r="K19" s="168"/>
      <c r="L19" s="168"/>
      <c r="M19" s="169"/>
    </row>
    <row r="20" spans="1:13" ht="15">
      <c r="A20" s="163">
        <v>17</v>
      </c>
      <c r="B20" s="164"/>
      <c r="C20" s="165" t="s">
        <v>24</v>
      </c>
      <c r="D20" s="166"/>
      <c r="E20" s="166" t="s">
        <v>17</v>
      </c>
      <c r="F20" s="166"/>
      <c r="G20" s="167"/>
      <c r="H20" s="214"/>
      <c r="I20" s="166"/>
      <c r="J20" s="166"/>
      <c r="K20" s="168"/>
      <c r="L20" s="168"/>
      <c r="M20" s="169"/>
    </row>
    <row r="21" spans="1:13" ht="15">
      <c r="A21" s="163">
        <v>18</v>
      </c>
      <c r="B21" s="164"/>
      <c r="C21" s="165" t="s">
        <v>26</v>
      </c>
      <c r="D21" s="166"/>
      <c r="E21" s="166" t="s">
        <v>17</v>
      </c>
      <c r="F21" s="166"/>
      <c r="G21" s="167"/>
      <c r="H21" s="214"/>
      <c r="I21" s="166"/>
      <c r="J21" s="166"/>
      <c r="K21" s="168"/>
      <c r="L21" s="168"/>
      <c r="M21" s="169"/>
    </row>
    <row r="22" spans="1:13" ht="15">
      <c r="A22" s="163" t="s">
        <v>27</v>
      </c>
      <c r="B22" s="164"/>
      <c r="C22" s="165" t="s">
        <v>28</v>
      </c>
      <c r="D22" s="166"/>
      <c r="E22" s="166" t="s">
        <v>17</v>
      </c>
      <c r="F22" s="166"/>
      <c r="G22" s="167"/>
      <c r="H22" s="214"/>
      <c r="I22" s="166"/>
      <c r="J22" s="166"/>
      <c r="K22" s="168"/>
      <c r="L22" s="168"/>
      <c r="M22" s="169"/>
    </row>
    <row r="23" spans="1:13" ht="15">
      <c r="A23" s="80">
        <v>19</v>
      </c>
      <c r="B23" s="81"/>
      <c r="C23" s="82" t="s">
        <v>23</v>
      </c>
      <c r="D23" s="83"/>
      <c r="E23" s="83" t="s">
        <v>17</v>
      </c>
      <c r="F23" s="83" t="s">
        <v>9</v>
      </c>
      <c r="G23" s="110"/>
      <c r="H23" s="213">
        <f>ROUND(G23,2)</f>
        <v>0</v>
      </c>
      <c r="I23" s="84">
        <v>5</v>
      </c>
      <c r="J23" s="83">
        <v>6.5</v>
      </c>
      <c r="K23" s="107">
        <f>H23*I23</f>
        <v>0</v>
      </c>
      <c r="L23" s="107">
        <f>K23*4</f>
        <v>0</v>
      </c>
      <c r="M23" s="115">
        <f>L23*12</f>
        <v>0</v>
      </c>
    </row>
    <row r="24" spans="1:13" ht="15">
      <c r="A24" s="53">
        <v>20</v>
      </c>
      <c r="B24" s="23"/>
      <c r="C24" s="24" t="s">
        <v>18</v>
      </c>
      <c r="D24" s="25"/>
      <c r="E24" s="25" t="s">
        <v>17</v>
      </c>
      <c r="F24" s="25" t="s">
        <v>467</v>
      </c>
      <c r="G24" s="110"/>
      <c r="H24" s="213">
        <f>ROUND(G24,2)</f>
        <v>0</v>
      </c>
      <c r="I24" s="31">
        <v>5</v>
      </c>
      <c r="J24" s="25">
        <v>4.6</v>
      </c>
      <c r="K24" s="108">
        <f>H24*I24</f>
        <v>0</v>
      </c>
      <c r="L24" s="109">
        <f>K24*4</f>
        <v>0</v>
      </c>
      <c r="M24" s="116">
        <f aca="true" t="shared" si="1" ref="M24">L24*12</f>
        <v>0</v>
      </c>
    </row>
    <row r="25" spans="1:13" ht="15">
      <c r="A25" s="163">
        <v>21</v>
      </c>
      <c r="B25" s="164"/>
      <c r="C25" s="171" t="s">
        <v>29</v>
      </c>
      <c r="D25" s="166"/>
      <c r="E25" s="166" t="s">
        <v>11</v>
      </c>
      <c r="F25" s="166" t="s">
        <v>9</v>
      </c>
      <c r="G25" s="167"/>
      <c r="H25" s="214"/>
      <c r="I25" s="166"/>
      <c r="J25" s="166"/>
      <c r="K25" s="168"/>
      <c r="L25" s="168"/>
      <c r="M25" s="169"/>
    </row>
    <row r="26" spans="1:13" ht="15">
      <c r="A26" s="163">
        <v>22</v>
      </c>
      <c r="B26" s="164"/>
      <c r="C26" s="171" t="s">
        <v>30</v>
      </c>
      <c r="D26" s="166"/>
      <c r="E26" s="166" t="s">
        <v>20</v>
      </c>
      <c r="F26" s="166" t="s">
        <v>9</v>
      </c>
      <c r="G26" s="167"/>
      <c r="H26" s="214"/>
      <c r="I26" s="166"/>
      <c r="J26" s="166"/>
      <c r="K26" s="168"/>
      <c r="L26" s="168"/>
      <c r="M26" s="169"/>
    </row>
    <row r="27" spans="1:13" ht="15">
      <c r="A27" s="163">
        <v>23</v>
      </c>
      <c r="B27" s="164"/>
      <c r="C27" s="171" t="s">
        <v>31</v>
      </c>
      <c r="D27" s="166"/>
      <c r="E27" s="166" t="s">
        <v>20</v>
      </c>
      <c r="F27" s="166" t="s">
        <v>9</v>
      </c>
      <c r="G27" s="167"/>
      <c r="H27" s="214"/>
      <c r="I27" s="166"/>
      <c r="J27" s="166"/>
      <c r="K27" s="168"/>
      <c r="L27" s="168"/>
      <c r="M27" s="169"/>
    </row>
    <row r="28" spans="1:13" ht="15">
      <c r="A28" s="163">
        <v>24</v>
      </c>
      <c r="B28" s="164"/>
      <c r="C28" s="171" t="s">
        <v>32</v>
      </c>
      <c r="D28" s="166"/>
      <c r="E28" s="166" t="s">
        <v>20</v>
      </c>
      <c r="F28" s="166" t="s">
        <v>9</v>
      </c>
      <c r="G28" s="167"/>
      <c r="H28" s="214"/>
      <c r="I28" s="166"/>
      <c r="J28" s="166"/>
      <c r="K28" s="168"/>
      <c r="L28" s="168"/>
      <c r="M28" s="169"/>
    </row>
    <row r="29" spans="1:13" ht="15">
      <c r="A29" s="163">
        <v>25</v>
      </c>
      <c r="B29" s="164"/>
      <c r="C29" s="171" t="s">
        <v>33</v>
      </c>
      <c r="D29" s="166"/>
      <c r="E29" s="166" t="s">
        <v>8</v>
      </c>
      <c r="F29" s="166" t="s">
        <v>34</v>
      </c>
      <c r="G29" s="167"/>
      <c r="H29" s="214"/>
      <c r="I29" s="166"/>
      <c r="J29" s="166"/>
      <c r="K29" s="168"/>
      <c r="L29" s="168"/>
      <c r="M29" s="169"/>
    </row>
    <row r="30" spans="1:13" ht="15">
      <c r="A30" s="80">
        <v>26</v>
      </c>
      <c r="B30" s="81"/>
      <c r="C30" s="82" t="s">
        <v>35</v>
      </c>
      <c r="D30" s="83"/>
      <c r="E30" s="83" t="s">
        <v>11</v>
      </c>
      <c r="F30" s="83" t="s">
        <v>9</v>
      </c>
      <c r="G30" s="110"/>
      <c r="H30" s="213">
        <f>ROUND(G30,2)</f>
        <v>0</v>
      </c>
      <c r="I30" s="84">
        <v>5</v>
      </c>
      <c r="J30" s="83">
        <v>23</v>
      </c>
      <c r="K30" s="107">
        <f aca="true" t="shared" si="2" ref="K30:K31">H30*I30</f>
        <v>0</v>
      </c>
      <c r="L30" s="107">
        <f aca="true" t="shared" si="3" ref="L30:L31">K30*4</f>
        <v>0</v>
      </c>
      <c r="M30" s="115">
        <f aca="true" t="shared" si="4" ref="M30:M31">L30*12</f>
        <v>0</v>
      </c>
    </row>
    <row r="31" spans="1:13" ht="15">
      <c r="A31" s="80">
        <v>27</v>
      </c>
      <c r="B31" s="81"/>
      <c r="C31" s="82" t="s">
        <v>36</v>
      </c>
      <c r="D31" s="83"/>
      <c r="E31" s="83"/>
      <c r="F31" s="83" t="s">
        <v>9</v>
      </c>
      <c r="G31" s="110"/>
      <c r="H31" s="213">
        <f>ROUND(G31,2)</f>
        <v>0</v>
      </c>
      <c r="I31" s="84">
        <v>5</v>
      </c>
      <c r="J31" s="83">
        <v>4.5</v>
      </c>
      <c r="K31" s="107">
        <f t="shared" si="2"/>
        <v>0</v>
      </c>
      <c r="L31" s="107">
        <f t="shared" si="3"/>
        <v>0</v>
      </c>
      <c r="M31" s="115">
        <f t="shared" si="4"/>
        <v>0</v>
      </c>
    </row>
    <row r="32" spans="1:13" ht="15">
      <c r="A32" s="163">
        <v>28</v>
      </c>
      <c r="B32" s="164"/>
      <c r="C32" s="171" t="s">
        <v>37</v>
      </c>
      <c r="D32" s="166"/>
      <c r="E32" s="166" t="s">
        <v>38</v>
      </c>
      <c r="F32" s="166" t="s">
        <v>9</v>
      </c>
      <c r="G32" s="167"/>
      <c r="H32" s="214"/>
      <c r="I32" s="166"/>
      <c r="J32" s="166"/>
      <c r="K32" s="168"/>
      <c r="L32" s="168"/>
      <c r="M32" s="169"/>
    </row>
    <row r="33" spans="1:13" ht="15">
      <c r="A33" s="163">
        <v>29</v>
      </c>
      <c r="B33" s="164"/>
      <c r="C33" s="165" t="s">
        <v>39</v>
      </c>
      <c r="D33" s="166"/>
      <c r="E33" s="166" t="s">
        <v>11</v>
      </c>
      <c r="F33" s="166" t="s">
        <v>9</v>
      </c>
      <c r="G33" s="167"/>
      <c r="H33" s="214"/>
      <c r="I33" s="166"/>
      <c r="J33" s="166"/>
      <c r="K33" s="168"/>
      <c r="L33" s="168"/>
      <c r="M33" s="169"/>
    </row>
    <row r="34" spans="1:13" ht="15">
      <c r="A34" s="163">
        <v>30</v>
      </c>
      <c r="B34" s="164"/>
      <c r="C34" s="165" t="s">
        <v>40</v>
      </c>
      <c r="D34" s="166"/>
      <c r="E34" s="166" t="s">
        <v>11</v>
      </c>
      <c r="F34" s="166"/>
      <c r="G34" s="167"/>
      <c r="H34" s="214"/>
      <c r="I34" s="166"/>
      <c r="J34" s="166"/>
      <c r="K34" s="168"/>
      <c r="L34" s="168"/>
      <c r="M34" s="169"/>
    </row>
    <row r="35" spans="1:13" ht="15">
      <c r="A35" s="163">
        <v>31</v>
      </c>
      <c r="B35" s="164"/>
      <c r="C35" s="165" t="s">
        <v>19</v>
      </c>
      <c r="D35" s="166"/>
      <c r="E35" s="166" t="s">
        <v>20</v>
      </c>
      <c r="F35" s="166"/>
      <c r="G35" s="167"/>
      <c r="H35" s="214"/>
      <c r="I35" s="166"/>
      <c r="J35" s="166"/>
      <c r="K35" s="168"/>
      <c r="L35" s="168"/>
      <c r="M35" s="169"/>
    </row>
    <row r="36" spans="1:13" ht="15">
      <c r="A36" s="163">
        <v>32</v>
      </c>
      <c r="B36" s="164"/>
      <c r="C36" s="165" t="s">
        <v>41</v>
      </c>
      <c r="D36" s="166"/>
      <c r="E36" s="166" t="s">
        <v>11</v>
      </c>
      <c r="F36" s="166"/>
      <c r="G36" s="167"/>
      <c r="H36" s="214"/>
      <c r="I36" s="166"/>
      <c r="J36" s="166"/>
      <c r="K36" s="168"/>
      <c r="L36" s="168"/>
      <c r="M36" s="169"/>
    </row>
    <row r="37" spans="1:13" ht="30">
      <c r="A37" s="54">
        <v>33</v>
      </c>
      <c r="B37" s="28"/>
      <c r="C37" s="29" t="s">
        <v>42</v>
      </c>
      <c r="D37" s="36" t="s">
        <v>472</v>
      </c>
      <c r="E37" s="30" t="s">
        <v>11</v>
      </c>
      <c r="F37" s="27" t="s">
        <v>468</v>
      </c>
      <c r="G37" s="111"/>
      <c r="H37" s="213">
        <f>ROUND(G37,2)</f>
        <v>0</v>
      </c>
      <c r="I37" s="34">
        <v>1</v>
      </c>
      <c r="J37" s="27"/>
      <c r="K37" s="108">
        <f>H37*I37</f>
        <v>0</v>
      </c>
      <c r="L37" s="109">
        <f>K37*4</f>
        <v>0</v>
      </c>
      <c r="M37" s="116">
        <f aca="true" t="shared" si="5" ref="M37">L37*12</f>
        <v>0</v>
      </c>
    </row>
    <row r="38" spans="1:13" ht="15">
      <c r="A38" s="80">
        <v>34</v>
      </c>
      <c r="B38" s="81"/>
      <c r="C38" s="82" t="s">
        <v>13</v>
      </c>
      <c r="D38" s="83"/>
      <c r="E38" s="83" t="s">
        <v>11</v>
      </c>
      <c r="F38" s="83" t="s">
        <v>9</v>
      </c>
      <c r="G38" s="110"/>
      <c r="H38" s="213">
        <f>ROUND(G38,2)</f>
        <v>0</v>
      </c>
      <c r="I38" s="84">
        <v>5</v>
      </c>
      <c r="J38" s="83">
        <v>13.6</v>
      </c>
      <c r="K38" s="107">
        <f>H38*I38</f>
        <v>0</v>
      </c>
      <c r="L38" s="107">
        <f>K38*4</f>
        <v>0</v>
      </c>
      <c r="M38" s="115">
        <f aca="true" t="shared" si="6" ref="M38:M39">L38*12</f>
        <v>0</v>
      </c>
    </row>
    <row r="39" spans="1:13" ht="15">
      <c r="A39" s="54">
        <v>35</v>
      </c>
      <c r="B39" s="28"/>
      <c r="C39" s="29" t="s">
        <v>43</v>
      </c>
      <c r="D39" s="30" t="s">
        <v>473</v>
      </c>
      <c r="E39" s="30" t="s">
        <v>11</v>
      </c>
      <c r="F39" s="27" t="s">
        <v>469</v>
      </c>
      <c r="G39" s="111"/>
      <c r="H39" s="213">
        <f>ROUND(G39,2)</f>
        <v>0</v>
      </c>
      <c r="I39" s="25">
        <v>1</v>
      </c>
      <c r="J39" s="27"/>
      <c r="K39" s="108">
        <f>H39*I39</f>
        <v>0</v>
      </c>
      <c r="L39" s="109">
        <f>K39*4</f>
        <v>0</v>
      </c>
      <c r="M39" s="116">
        <f t="shared" si="6"/>
        <v>0</v>
      </c>
    </row>
    <row r="40" spans="1:13" ht="15">
      <c r="A40" s="163">
        <v>36</v>
      </c>
      <c r="B40" s="164"/>
      <c r="C40" s="171" t="s">
        <v>44</v>
      </c>
      <c r="D40" s="166"/>
      <c r="E40" s="166" t="s">
        <v>11</v>
      </c>
      <c r="F40" s="166" t="s">
        <v>9</v>
      </c>
      <c r="G40" s="167"/>
      <c r="H40" s="214"/>
      <c r="I40" s="166"/>
      <c r="J40" s="166"/>
      <c r="K40" s="168"/>
      <c r="L40" s="168"/>
      <c r="M40" s="169"/>
    </row>
    <row r="41" spans="1:13" ht="15">
      <c r="A41" s="80">
        <v>37</v>
      </c>
      <c r="B41" s="81"/>
      <c r="C41" s="85" t="s">
        <v>45</v>
      </c>
      <c r="D41" s="83"/>
      <c r="E41" s="83" t="s">
        <v>20</v>
      </c>
      <c r="F41" s="83" t="s">
        <v>9</v>
      </c>
      <c r="G41" s="110"/>
      <c r="H41" s="213">
        <f>ROUND(G41,2)</f>
        <v>0</v>
      </c>
      <c r="I41" s="83">
        <v>0.25</v>
      </c>
      <c r="J41" s="83">
        <v>27.4</v>
      </c>
      <c r="K41" s="107">
        <f>H41*I41</f>
        <v>0</v>
      </c>
      <c r="L41" s="107">
        <f>K41*4</f>
        <v>0</v>
      </c>
      <c r="M41" s="115">
        <f aca="true" t="shared" si="7" ref="M41">L41*12</f>
        <v>0</v>
      </c>
    </row>
    <row r="42" spans="1:13" ht="15">
      <c r="A42" s="163">
        <v>38</v>
      </c>
      <c r="B42" s="164"/>
      <c r="C42" s="171" t="s">
        <v>46</v>
      </c>
      <c r="D42" s="166"/>
      <c r="E42" s="166" t="s">
        <v>20</v>
      </c>
      <c r="F42" s="166" t="s">
        <v>9</v>
      </c>
      <c r="G42" s="167"/>
      <c r="H42" s="214"/>
      <c r="I42" s="166"/>
      <c r="J42" s="166"/>
      <c r="K42" s="168"/>
      <c r="L42" s="168"/>
      <c r="M42" s="169"/>
    </row>
    <row r="43" spans="1:13" ht="15">
      <c r="A43" s="80">
        <v>39</v>
      </c>
      <c r="B43" s="81"/>
      <c r="C43" s="85" t="s">
        <v>13</v>
      </c>
      <c r="D43" s="83"/>
      <c r="E43" s="83" t="s">
        <v>11</v>
      </c>
      <c r="F43" s="83" t="s">
        <v>9</v>
      </c>
      <c r="G43" s="110"/>
      <c r="H43" s="213">
        <f>ROUND(G43,2)</f>
        <v>0</v>
      </c>
      <c r="I43" s="84">
        <v>3</v>
      </c>
      <c r="J43" s="84">
        <v>77.6</v>
      </c>
      <c r="K43" s="107">
        <f aca="true" t="shared" si="8" ref="K43:K44">H43*I43</f>
        <v>0</v>
      </c>
      <c r="L43" s="107">
        <f aca="true" t="shared" si="9" ref="L43:L44">K43*4</f>
        <v>0</v>
      </c>
      <c r="M43" s="115">
        <f aca="true" t="shared" si="10" ref="M43:M45">L43*12</f>
        <v>0</v>
      </c>
    </row>
    <row r="44" spans="1:13" ht="15">
      <c r="A44" s="80">
        <v>40</v>
      </c>
      <c r="B44" s="81"/>
      <c r="C44" s="82" t="s">
        <v>23</v>
      </c>
      <c r="D44" s="83"/>
      <c r="E44" s="83" t="s">
        <v>17</v>
      </c>
      <c r="F44" s="83" t="s">
        <v>9</v>
      </c>
      <c r="G44" s="110"/>
      <c r="H44" s="213">
        <f>ROUND(G44,2)</f>
        <v>0</v>
      </c>
      <c r="I44" s="84">
        <v>5</v>
      </c>
      <c r="J44" s="83">
        <v>32.7</v>
      </c>
      <c r="K44" s="107">
        <f t="shared" si="8"/>
        <v>0</v>
      </c>
      <c r="L44" s="107">
        <f t="shared" si="9"/>
        <v>0</v>
      </c>
      <c r="M44" s="115">
        <f t="shared" si="10"/>
        <v>0</v>
      </c>
    </row>
    <row r="45" spans="1:13" ht="15">
      <c r="A45" s="53">
        <v>41</v>
      </c>
      <c r="B45" s="23"/>
      <c r="C45" s="24" t="s">
        <v>18</v>
      </c>
      <c r="D45" s="25"/>
      <c r="E45" s="25" t="s">
        <v>17</v>
      </c>
      <c r="F45" s="25" t="s">
        <v>467</v>
      </c>
      <c r="G45" s="110"/>
      <c r="H45" s="213">
        <f>ROUND(G45,2)</f>
        <v>0</v>
      </c>
      <c r="I45" s="31">
        <v>5</v>
      </c>
      <c r="J45" s="25">
        <v>7.1</v>
      </c>
      <c r="K45" s="108">
        <f>H45*I45</f>
        <v>0</v>
      </c>
      <c r="L45" s="109">
        <f>K45*4</f>
        <v>0</v>
      </c>
      <c r="M45" s="116">
        <f t="shared" si="10"/>
        <v>0</v>
      </c>
    </row>
    <row r="46" spans="1:13" ht="15">
      <c r="A46" s="163">
        <v>42</v>
      </c>
      <c r="B46" s="164"/>
      <c r="C46" s="165" t="s">
        <v>47</v>
      </c>
      <c r="D46" s="166"/>
      <c r="E46" s="166"/>
      <c r="F46" s="166"/>
      <c r="G46" s="167"/>
      <c r="H46" s="214"/>
      <c r="I46" s="166"/>
      <c r="J46" s="166"/>
      <c r="K46" s="168"/>
      <c r="L46" s="168"/>
      <c r="M46" s="169"/>
    </row>
    <row r="47" spans="1:13" ht="15.75" thickBot="1">
      <c r="A47" s="92">
        <v>43</v>
      </c>
      <c r="B47" s="93"/>
      <c r="C47" s="94" t="s">
        <v>48</v>
      </c>
      <c r="D47" s="95"/>
      <c r="E47" s="95" t="s">
        <v>11</v>
      </c>
      <c r="F47" s="95" t="s">
        <v>467</v>
      </c>
      <c r="G47" s="112"/>
      <c r="H47" s="213">
        <f>ROUND(G47,2)</f>
        <v>0</v>
      </c>
      <c r="I47" s="95">
        <v>0.25</v>
      </c>
      <c r="J47" s="95">
        <v>104.6</v>
      </c>
      <c r="K47" s="108">
        <f>H47*I47</f>
        <v>0</v>
      </c>
      <c r="L47" s="109">
        <f>K47*4</f>
        <v>0</v>
      </c>
      <c r="M47" s="116">
        <f aca="true" t="shared" si="11" ref="M47">L47*12</f>
        <v>0</v>
      </c>
    </row>
    <row r="48" spans="1:14" ht="15.75" thickBot="1">
      <c r="A48" s="96"/>
      <c r="B48" s="75"/>
      <c r="C48" s="97" t="s">
        <v>49</v>
      </c>
      <c r="D48" s="97"/>
      <c r="E48" s="97"/>
      <c r="F48" s="97"/>
      <c r="G48" s="97"/>
      <c r="H48" s="97"/>
      <c r="I48" s="97"/>
      <c r="J48" s="97">
        <f>SUM(J4:J47)</f>
        <v>385.09000000000003</v>
      </c>
      <c r="K48" s="97"/>
      <c r="L48" s="117">
        <f>SUM(L4:L47)</f>
        <v>0</v>
      </c>
      <c r="M48" s="118">
        <f>SUM(M4:M47)</f>
        <v>0</v>
      </c>
      <c r="N48" s="69"/>
    </row>
    <row r="49" spans="1:14" ht="15.75" thickBot="1">
      <c r="A49" s="70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</row>
    <row r="50" spans="1:13" ht="15">
      <c r="A50" s="57" t="s">
        <v>50</v>
      </c>
      <c r="B50" s="44"/>
      <c r="C50" s="58" t="s">
        <v>51</v>
      </c>
      <c r="D50" s="45"/>
      <c r="E50" s="45"/>
      <c r="F50" s="45"/>
      <c r="G50" s="45"/>
      <c r="H50" s="45"/>
      <c r="I50" s="45"/>
      <c r="J50" s="45"/>
      <c r="K50" s="45"/>
      <c r="L50" s="45"/>
      <c r="M50" s="60"/>
    </row>
    <row r="51" spans="1:13" ht="79.5" customHeight="1">
      <c r="A51" s="51" t="s">
        <v>1</v>
      </c>
      <c r="B51" s="40"/>
      <c r="C51" s="41" t="s">
        <v>2</v>
      </c>
      <c r="D51" s="42" t="s">
        <v>471</v>
      </c>
      <c r="E51" s="42" t="s">
        <v>3</v>
      </c>
      <c r="F51" s="42" t="s">
        <v>4</v>
      </c>
      <c r="G51" s="43" t="s">
        <v>477</v>
      </c>
      <c r="H51" s="43" t="s">
        <v>478</v>
      </c>
      <c r="I51" s="43" t="s">
        <v>5</v>
      </c>
      <c r="J51" s="42" t="s">
        <v>6</v>
      </c>
      <c r="K51" s="43" t="s">
        <v>479</v>
      </c>
      <c r="L51" s="43" t="s">
        <v>480</v>
      </c>
      <c r="M51" s="52" t="s">
        <v>481</v>
      </c>
    </row>
    <row r="52" spans="1:13" ht="15">
      <c r="A52" s="86">
        <v>101</v>
      </c>
      <c r="B52" s="81"/>
      <c r="C52" s="82" t="s">
        <v>52</v>
      </c>
      <c r="D52" s="83"/>
      <c r="E52" s="83" t="s">
        <v>53</v>
      </c>
      <c r="F52" s="83" t="s">
        <v>34</v>
      </c>
      <c r="G52" s="110"/>
      <c r="H52" s="213">
        <f>ROUND(G52,2)</f>
        <v>0</v>
      </c>
      <c r="I52" s="83"/>
      <c r="J52" s="83"/>
      <c r="K52" s="107">
        <f aca="true" t="shared" si="12" ref="K52:K55">H52*I52</f>
        <v>0</v>
      </c>
      <c r="L52" s="107">
        <f aca="true" t="shared" si="13" ref="L52:L55">K52*4</f>
        <v>0</v>
      </c>
      <c r="M52" s="115">
        <f aca="true" t="shared" si="14" ref="M52:M55">L52*12</f>
        <v>0</v>
      </c>
    </row>
    <row r="53" spans="1:13" ht="15">
      <c r="A53" s="86">
        <v>102</v>
      </c>
      <c r="B53" s="81"/>
      <c r="C53" s="82" t="s">
        <v>54</v>
      </c>
      <c r="D53" s="83"/>
      <c r="E53" s="83" t="s">
        <v>55</v>
      </c>
      <c r="F53" s="83" t="s">
        <v>56</v>
      </c>
      <c r="G53" s="110"/>
      <c r="H53" s="213">
        <f>ROUND(G53,2)</f>
        <v>0</v>
      </c>
      <c r="I53" s="84">
        <v>7</v>
      </c>
      <c r="J53" s="83">
        <v>12.9</v>
      </c>
      <c r="K53" s="107">
        <f t="shared" si="12"/>
        <v>0</v>
      </c>
      <c r="L53" s="107">
        <f t="shared" si="13"/>
        <v>0</v>
      </c>
      <c r="M53" s="115">
        <f t="shared" si="14"/>
        <v>0</v>
      </c>
    </row>
    <row r="54" spans="1:13" ht="15">
      <c r="A54" s="170">
        <v>103</v>
      </c>
      <c r="B54" s="164"/>
      <c r="C54" s="165" t="s">
        <v>57</v>
      </c>
      <c r="D54" s="166"/>
      <c r="E54" s="166" t="s">
        <v>17</v>
      </c>
      <c r="F54" s="166" t="s">
        <v>58</v>
      </c>
      <c r="G54" s="167"/>
      <c r="H54" s="215"/>
      <c r="I54" s="166"/>
      <c r="J54" s="166"/>
      <c r="K54" s="166"/>
      <c r="L54" s="168"/>
      <c r="M54" s="169"/>
    </row>
    <row r="55" spans="1:13" ht="15">
      <c r="A55" s="86">
        <v>104</v>
      </c>
      <c r="B55" s="81"/>
      <c r="C55" s="82" t="s">
        <v>12</v>
      </c>
      <c r="D55" s="83"/>
      <c r="E55" s="83" t="s">
        <v>17</v>
      </c>
      <c r="F55" s="83" t="s">
        <v>9</v>
      </c>
      <c r="G55" s="110"/>
      <c r="H55" s="213">
        <f>ROUND(G55,2)</f>
        <v>0</v>
      </c>
      <c r="I55" s="83">
        <v>7</v>
      </c>
      <c r="J55" s="83"/>
      <c r="K55" s="107">
        <f t="shared" si="12"/>
        <v>0</v>
      </c>
      <c r="L55" s="107">
        <f t="shared" si="13"/>
        <v>0</v>
      </c>
      <c r="M55" s="115">
        <f t="shared" si="14"/>
        <v>0</v>
      </c>
    </row>
    <row r="56" spans="1:13" ht="15">
      <c r="A56" s="170">
        <v>105</v>
      </c>
      <c r="B56" s="164"/>
      <c r="C56" s="165" t="s">
        <v>59</v>
      </c>
      <c r="D56" s="166"/>
      <c r="E56" s="166" t="s">
        <v>17</v>
      </c>
      <c r="F56" s="166"/>
      <c r="G56" s="167"/>
      <c r="H56" s="215"/>
      <c r="I56" s="166"/>
      <c r="J56" s="166"/>
      <c r="K56" s="166"/>
      <c r="L56" s="168"/>
      <c r="M56" s="169"/>
    </row>
    <row r="57" spans="1:13" ht="15">
      <c r="A57" s="170">
        <v>106</v>
      </c>
      <c r="B57" s="164"/>
      <c r="C57" s="165" t="s">
        <v>59</v>
      </c>
      <c r="D57" s="166"/>
      <c r="E57" s="166" t="s">
        <v>17</v>
      </c>
      <c r="F57" s="166"/>
      <c r="G57" s="167"/>
      <c r="H57" s="215"/>
      <c r="I57" s="166"/>
      <c r="J57" s="166"/>
      <c r="K57" s="166"/>
      <c r="L57" s="168"/>
      <c r="M57" s="169"/>
    </row>
    <row r="58" spans="1:13" ht="15">
      <c r="A58" s="55">
        <v>107</v>
      </c>
      <c r="B58" s="23"/>
      <c r="C58" s="24" t="s">
        <v>60</v>
      </c>
      <c r="D58" s="25"/>
      <c r="E58" s="25" t="s">
        <v>17</v>
      </c>
      <c r="F58" s="25" t="s">
        <v>467</v>
      </c>
      <c r="G58" s="110"/>
      <c r="H58" s="213">
        <f>ROUND(G58,2)</f>
        <v>0</v>
      </c>
      <c r="I58" s="25">
        <v>7</v>
      </c>
      <c r="J58" s="25">
        <v>9.8</v>
      </c>
      <c r="K58" s="108">
        <f>H58*I58</f>
        <v>0</v>
      </c>
      <c r="L58" s="109">
        <f>K58*4</f>
        <v>0</v>
      </c>
      <c r="M58" s="116">
        <f aca="true" t="shared" si="15" ref="M58">L58*12</f>
        <v>0</v>
      </c>
    </row>
    <row r="59" spans="1:13" ht="15">
      <c r="A59" s="170">
        <v>108</v>
      </c>
      <c r="B59" s="164"/>
      <c r="C59" s="165" t="s">
        <v>15</v>
      </c>
      <c r="D59" s="166"/>
      <c r="E59" s="166" t="s">
        <v>17</v>
      </c>
      <c r="F59" s="166"/>
      <c r="G59" s="167"/>
      <c r="H59" s="215"/>
      <c r="I59" s="166"/>
      <c r="J59" s="166"/>
      <c r="K59" s="166"/>
      <c r="L59" s="168"/>
      <c r="M59" s="169"/>
    </row>
    <row r="60" spans="1:13" ht="15">
      <c r="A60" s="55">
        <v>109</v>
      </c>
      <c r="B60" s="23"/>
      <c r="C60" s="24" t="s">
        <v>61</v>
      </c>
      <c r="D60" s="25"/>
      <c r="E60" s="25" t="s">
        <v>17</v>
      </c>
      <c r="F60" s="25" t="s">
        <v>467</v>
      </c>
      <c r="G60" s="110"/>
      <c r="H60" s="213">
        <f>ROUND(G60,2)</f>
        <v>0</v>
      </c>
      <c r="I60" s="25">
        <v>7</v>
      </c>
      <c r="J60" s="25">
        <v>3.1</v>
      </c>
      <c r="K60" s="108">
        <f aca="true" t="shared" si="16" ref="K60:K61">H60*I60</f>
        <v>0</v>
      </c>
      <c r="L60" s="109">
        <f aca="true" t="shared" si="17" ref="L60:L61">K60*4</f>
        <v>0</v>
      </c>
      <c r="M60" s="116">
        <f aca="true" t="shared" si="18" ref="M60">L60*12</f>
        <v>0</v>
      </c>
    </row>
    <row r="61" spans="1:13" ht="15">
      <c r="A61" s="55">
        <v>110</v>
      </c>
      <c r="B61" s="23"/>
      <c r="C61" s="24" t="s">
        <v>62</v>
      </c>
      <c r="D61" s="25"/>
      <c r="E61" s="25" t="s">
        <v>17</v>
      </c>
      <c r="F61" s="25" t="s">
        <v>467</v>
      </c>
      <c r="G61" s="110"/>
      <c r="H61" s="213">
        <f>ROUND(G61,2)</f>
        <v>0</v>
      </c>
      <c r="I61" s="25">
        <v>7</v>
      </c>
      <c r="J61" s="25">
        <v>6.9</v>
      </c>
      <c r="K61" s="108">
        <f t="shared" si="16"/>
        <v>0</v>
      </c>
      <c r="L61" s="109">
        <f t="shared" si="17"/>
        <v>0</v>
      </c>
      <c r="M61" s="116">
        <f aca="true" t="shared" si="19" ref="M61">L61*12</f>
        <v>0</v>
      </c>
    </row>
    <row r="62" spans="1:13" ht="15">
      <c r="A62" s="170">
        <v>111</v>
      </c>
      <c r="B62" s="164"/>
      <c r="C62" s="165" t="s">
        <v>63</v>
      </c>
      <c r="D62" s="166"/>
      <c r="E62" s="166" t="s">
        <v>17</v>
      </c>
      <c r="F62" s="166"/>
      <c r="G62" s="167"/>
      <c r="H62" s="215"/>
      <c r="I62" s="166"/>
      <c r="J62" s="166"/>
      <c r="K62" s="166"/>
      <c r="L62" s="168"/>
      <c r="M62" s="169"/>
    </row>
    <row r="63" spans="1:13" ht="15">
      <c r="A63" s="170">
        <v>112</v>
      </c>
      <c r="B63" s="164"/>
      <c r="C63" s="165" t="s">
        <v>22</v>
      </c>
      <c r="D63" s="166"/>
      <c r="E63" s="166" t="s">
        <v>17</v>
      </c>
      <c r="F63" s="166"/>
      <c r="G63" s="167"/>
      <c r="H63" s="215"/>
      <c r="I63" s="166"/>
      <c r="J63" s="166"/>
      <c r="K63" s="166"/>
      <c r="L63" s="168"/>
      <c r="M63" s="169"/>
    </row>
    <row r="64" spans="1:13" ht="15">
      <c r="A64" s="170">
        <v>113</v>
      </c>
      <c r="B64" s="164"/>
      <c r="C64" s="165" t="s">
        <v>64</v>
      </c>
      <c r="D64" s="166"/>
      <c r="E64" s="166" t="s">
        <v>17</v>
      </c>
      <c r="F64" s="166"/>
      <c r="G64" s="167"/>
      <c r="H64" s="215"/>
      <c r="I64" s="166"/>
      <c r="J64" s="166"/>
      <c r="K64" s="166"/>
      <c r="L64" s="168"/>
      <c r="M64" s="169"/>
    </row>
    <row r="65" spans="1:13" ht="15">
      <c r="A65" s="170">
        <v>114</v>
      </c>
      <c r="B65" s="164"/>
      <c r="C65" s="165" t="s">
        <v>65</v>
      </c>
      <c r="D65" s="166"/>
      <c r="E65" s="166" t="s">
        <v>8</v>
      </c>
      <c r="F65" s="166"/>
      <c r="G65" s="167"/>
      <c r="H65" s="215"/>
      <c r="I65" s="166"/>
      <c r="J65" s="166"/>
      <c r="K65" s="166"/>
      <c r="L65" s="168"/>
      <c r="M65" s="169"/>
    </row>
    <row r="66" spans="1:13" ht="15">
      <c r="A66" s="170">
        <v>115</v>
      </c>
      <c r="B66" s="164"/>
      <c r="C66" s="165" t="s">
        <v>66</v>
      </c>
      <c r="D66" s="166"/>
      <c r="E66" s="166" t="s">
        <v>17</v>
      </c>
      <c r="F66" s="166"/>
      <c r="G66" s="167"/>
      <c r="H66" s="215"/>
      <c r="I66" s="166"/>
      <c r="J66" s="166"/>
      <c r="K66" s="166"/>
      <c r="L66" s="168"/>
      <c r="M66" s="169"/>
    </row>
    <row r="67" spans="1:13" ht="15">
      <c r="A67" s="170"/>
      <c r="B67" s="164"/>
      <c r="C67" s="171" t="s">
        <v>67</v>
      </c>
      <c r="D67" s="166"/>
      <c r="E67" s="166" t="s">
        <v>17</v>
      </c>
      <c r="F67" s="160"/>
      <c r="G67" s="172"/>
      <c r="H67" s="216"/>
      <c r="I67" s="166"/>
      <c r="J67" s="166"/>
      <c r="K67" s="166"/>
      <c r="L67" s="168"/>
      <c r="M67" s="169"/>
    </row>
    <row r="68" spans="1:13" ht="15">
      <c r="A68" s="170">
        <v>117</v>
      </c>
      <c r="B68" s="164"/>
      <c r="C68" s="165" t="s">
        <v>68</v>
      </c>
      <c r="D68" s="166"/>
      <c r="E68" s="166" t="s">
        <v>17</v>
      </c>
      <c r="F68" s="166"/>
      <c r="G68" s="167"/>
      <c r="H68" s="215"/>
      <c r="I68" s="166"/>
      <c r="J68" s="166"/>
      <c r="K68" s="166"/>
      <c r="L68" s="168"/>
      <c r="M68" s="169"/>
    </row>
    <row r="69" spans="1:13" ht="15">
      <c r="A69" s="170">
        <v>118</v>
      </c>
      <c r="B69" s="164"/>
      <c r="C69" s="165" t="s">
        <v>69</v>
      </c>
      <c r="D69" s="166"/>
      <c r="E69" s="166" t="s">
        <v>17</v>
      </c>
      <c r="F69" s="166"/>
      <c r="G69" s="167"/>
      <c r="H69" s="215"/>
      <c r="I69" s="166"/>
      <c r="J69" s="166"/>
      <c r="K69" s="166"/>
      <c r="L69" s="168"/>
      <c r="M69" s="169"/>
    </row>
    <row r="70" spans="1:13" ht="15">
      <c r="A70" s="170">
        <v>119</v>
      </c>
      <c r="B70" s="164"/>
      <c r="C70" s="165" t="s">
        <v>70</v>
      </c>
      <c r="D70" s="166"/>
      <c r="E70" s="166" t="s">
        <v>17</v>
      </c>
      <c r="F70" s="166"/>
      <c r="G70" s="167"/>
      <c r="H70" s="215"/>
      <c r="I70" s="166"/>
      <c r="J70" s="166"/>
      <c r="K70" s="166"/>
      <c r="L70" s="168"/>
      <c r="M70" s="169"/>
    </row>
    <row r="71" spans="1:13" ht="15">
      <c r="A71" s="170">
        <v>120</v>
      </c>
      <c r="B71" s="164"/>
      <c r="C71" s="165" t="s">
        <v>71</v>
      </c>
      <c r="D71" s="166"/>
      <c r="E71" s="166" t="s">
        <v>17</v>
      </c>
      <c r="F71" s="166"/>
      <c r="G71" s="167"/>
      <c r="H71" s="215"/>
      <c r="I71" s="166"/>
      <c r="J71" s="166"/>
      <c r="K71" s="166"/>
      <c r="L71" s="168"/>
      <c r="M71" s="169"/>
    </row>
    <row r="72" spans="1:13" ht="15">
      <c r="A72" s="170">
        <v>121</v>
      </c>
      <c r="B72" s="164"/>
      <c r="C72" s="165" t="s">
        <v>15</v>
      </c>
      <c r="D72" s="166"/>
      <c r="E72" s="166" t="s">
        <v>17</v>
      </c>
      <c r="F72" s="166"/>
      <c r="G72" s="167"/>
      <c r="H72" s="215"/>
      <c r="I72" s="166"/>
      <c r="J72" s="166"/>
      <c r="K72" s="166"/>
      <c r="L72" s="168"/>
      <c r="M72" s="169"/>
    </row>
    <row r="73" spans="1:13" ht="15">
      <c r="A73" s="170">
        <v>122</v>
      </c>
      <c r="B73" s="164"/>
      <c r="C73" s="165" t="s">
        <v>72</v>
      </c>
      <c r="D73" s="166"/>
      <c r="E73" s="166" t="s">
        <v>17</v>
      </c>
      <c r="F73" s="166"/>
      <c r="G73" s="167"/>
      <c r="H73" s="215"/>
      <c r="I73" s="166"/>
      <c r="J73" s="166"/>
      <c r="K73" s="166"/>
      <c r="L73" s="168"/>
      <c r="M73" s="169"/>
    </row>
    <row r="74" spans="1:13" ht="15">
      <c r="A74" s="170">
        <v>123</v>
      </c>
      <c r="B74" s="164"/>
      <c r="C74" s="165" t="s">
        <v>73</v>
      </c>
      <c r="D74" s="166"/>
      <c r="E74" s="166" t="s">
        <v>8</v>
      </c>
      <c r="F74" s="166"/>
      <c r="G74" s="167"/>
      <c r="H74" s="215"/>
      <c r="I74" s="166"/>
      <c r="J74" s="166"/>
      <c r="K74" s="166"/>
      <c r="L74" s="168"/>
      <c r="M74" s="169"/>
    </row>
    <row r="75" spans="1:13" ht="15">
      <c r="A75" s="170">
        <v>124</v>
      </c>
      <c r="B75" s="164"/>
      <c r="C75" s="165" t="s">
        <v>74</v>
      </c>
      <c r="D75" s="166"/>
      <c r="E75" s="166" t="s">
        <v>8</v>
      </c>
      <c r="F75" s="166"/>
      <c r="G75" s="167"/>
      <c r="H75" s="215"/>
      <c r="I75" s="166"/>
      <c r="J75" s="166"/>
      <c r="K75" s="166"/>
      <c r="L75" s="168"/>
      <c r="M75" s="169"/>
    </row>
    <row r="76" spans="1:13" ht="15">
      <c r="A76" s="170">
        <v>125</v>
      </c>
      <c r="B76" s="164"/>
      <c r="C76" s="165" t="s">
        <v>75</v>
      </c>
      <c r="D76" s="166"/>
      <c r="E76" s="166" t="s">
        <v>8</v>
      </c>
      <c r="F76" s="166"/>
      <c r="G76" s="167"/>
      <c r="H76" s="215"/>
      <c r="I76" s="166"/>
      <c r="J76" s="166"/>
      <c r="K76" s="166"/>
      <c r="L76" s="168"/>
      <c r="M76" s="169"/>
    </row>
    <row r="77" spans="1:13" ht="15">
      <c r="A77" s="86">
        <v>126</v>
      </c>
      <c r="B77" s="81"/>
      <c r="C77" s="85" t="s">
        <v>13</v>
      </c>
      <c r="D77" s="83"/>
      <c r="E77" s="83" t="s">
        <v>8</v>
      </c>
      <c r="F77" s="83" t="s">
        <v>9</v>
      </c>
      <c r="G77" s="110"/>
      <c r="H77" s="213">
        <f>ROUND(G77,2)</f>
        <v>0</v>
      </c>
      <c r="I77" s="83">
        <v>5</v>
      </c>
      <c r="J77" s="83">
        <v>10.5</v>
      </c>
      <c r="K77" s="107">
        <f>H77*I77</f>
        <v>0</v>
      </c>
      <c r="L77" s="107">
        <f>K77*4</f>
        <v>0</v>
      </c>
      <c r="M77" s="115">
        <f aca="true" t="shared" si="20" ref="M77">L77*12</f>
        <v>0</v>
      </c>
    </row>
    <row r="78" spans="1:13" ht="15">
      <c r="A78" s="170">
        <v>127</v>
      </c>
      <c r="B78" s="164"/>
      <c r="C78" s="165" t="s">
        <v>72</v>
      </c>
      <c r="D78" s="166"/>
      <c r="E78" s="166" t="s">
        <v>8</v>
      </c>
      <c r="F78" s="166"/>
      <c r="G78" s="167"/>
      <c r="H78" s="215"/>
      <c r="I78" s="166"/>
      <c r="J78" s="166"/>
      <c r="K78" s="166"/>
      <c r="L78" s="168"/>
      <c r="M78" s="169"/>
    </row>
    <row r="79" spans="1:13" ht="15">
      <c r="A79" s="170">
        <v>128</v>
      </c>
      <c r="B79" s="164"/>
      <c r="C79" s="165" t="s">
        <v>72</v>
      </c>
      <c r="D79" s="166"/>
      <c r="E79" s="166" t="s">
        <v>8</v>
      </c>
      <c r="F79" s="166"/>
      <c r="G79" s="167"/>
      <c r="H79" s="215"/>
      <c r="I79" s="166"/>
      <c r="J79" s="166"/>
      <c r="K79" s="166"/>
      <c r="L79" s="168"/>
      <c r="M79" s="169"/>
    </row>
    <row r="80" spans="1:13" ht="15">
      <c r="A80" s="170">
        <v>129</v>
      </c>
      <c r="B80" s="164"/>
      <c r="C80" s="165" t="s">
        <v>72</v>
      </c>
      <c r="D80" s="166"/>
      <c r="E80" s="166" t="s">
        <v>8</v>
      </c>
      <c r="F80" s="166"/>
      <c r="G80" s="167"/>
      <c r="H80" s="215"/>
      <c r="I80" s="166"/>
      <c r="J80" s="166"/>
      <c r="K80" s="166"/>
      <c r="L80" s="168"/>
      <c r="M80" s="169"/>
    </row>
    <row r="81" spans="1:13" ht="15">
      <c r="A81" s="170">
        <v>130</v>
      </c>
      <c r="B81" s="164"/>
      <c r="C81" s="171" t="s">
        <v>33</v>
      </c>
      <c r="D81" s="166"/>
      <c r="E81" s="166" t="s">
        <v>8</v>
      </c>
      <c r="F81" s="166" t="s">
        <v>34</v>
      </c>
      <c r="G81" s="167"/>
      <c r="H81" s="215"/>
      <c r="I81" s="166"/>
      <c r="J81" s="166"/>
      <c r="K81" s="166"/>
      <c r="L81" s="168"/>
      <c r="M81" s="169"/>
    </row>
    <row r="82" spans="1:13" ht="15">
      <c r="A82" s="86">
        <v>131</v>
      </c>
      <c r="B82" s="81"/>
      <c r="C82" s="82" t="s">
        <v>76</v>
      </c>
      <c r="D82" s="83"/>
      <c r="E82" s="83"/>
      <c r="F82" s="83" t="s">
        <v>9</v>
      </c>
      <c r="G82" s="110"/>
      <c r="H82" s="213">
        <f aca="true" t="shared" si="21" ref="H82:H86">ROUND(G82,2)</f>
        <v>0</v>
      </c>
      <c r="I82" s="83">
        <v>7</v>
      </c>
      <c r="J82" s="83"/>
      <c r="K82" s="107">
        <f aca="true" t="shared" si="22" ref="K82:K86">H82*I82</f>
        <v>0</v>
      </c>
      <c r="L82" s="107">
        <f aca="true" t="shared" si="23" ref="L82:L86">K82*4</f>
        <v>0</v>
      </c>
      <c r="M82" s="115">
        <f>L82*12</f>
        <v>0</v>
      </c>
    </row>
    <row r="83" spans="1:13" ht="15">
      <c r="A83" s="86">
        <v>132</v>
      </c>
      <c r="B83" s="81"/>
      <c r="C83" s="85" t="s">
        <v>63</v>
      </c>
      <c r="D83" s="83"/>
      <c r="E83" s="83" t="s">
        <v>8</v>
      </c>
      <c r="F83" s="83" t="s">
        <v>9</v>
      </c>
      <c r="G83" s="110"/>
      <c r="H83" s="213">
        <f t="shared" si="21"/>
        <v>0</v>
      </c>
      <c r="I83" s="83">
        <v>5</v>
      </c>
      <c r="J83" s="83">
        <v>39.8</v>
      </c>
      <c r="K83" s="107">
        <f t="shared" si="22"/>
        <v>0</v>
      </c>
      <c r="L83" s="107">
        <f t="shared" si="23"/>
        <v>0</v>
      </c>
      <c r="M83" s="115">
        <f>L83*12</f>
        <v>0</v>
      </c>
    </row>
    <row r="84" spans="1:13" ht="15">
      <c r="A84" s="86">
        <v>133</v>
      </c>
      <c r="B84" s="81"/>
      <c r="C84" s="85" t="s">
        <v>77</v>
      </c>
      <c r="D84" s="83"/>
      <c r="E84" s="83" t="s">
        <v>8</v>
      </c>
      <c r="F84" s="83" t="s">
        <v>9</v>
      </c>
      <c r="G84" s="110"/>
      <c r="H84" s="213">
        <f t="shared" si="21"/>
        <v>0</v>
      </c>
      <c r="I84" s="83">
        <v>3</v>
      </c>
      <c r="J84" s="83">
        <v>9.7</v>
      </c>
      <c r="K84" s="107">
        <f t="shared" si="22"/>
        <v>0</v>
      </c>
      <c r="L84" s="107">
        <f t="shared" si="23"/>
        <v>0</v>
      </c>
      <c r="M84" s="115">
        <f aca="true" t="shared" si="24" ref="M84:M86">L84*12</f>
        <v>0</v>
      </c>
    </row>
    <row r="85" spans="1:13" ht="15">
      <c r="A85" s="86">
        <v>134</v>
      </c>
      <c r="B85" s="81"/>
      <c r="C85" s="85" t="s">
        <v>78</v>
      </c>
      <c r="D85" s="83"/>
      <c r="E85" s="83" t="s">
        <v>17</v>
      </c>
      <c r="F85" s="83" t="s">
        <v>9</v>
      </c>
      <c r="G85" s="110"/>
      <c r="H85" s="213">
        <f t="shared" si="21"/>
        <v>0</v>
      </c>
      <c r="I85" s="83">
        <v>5</v>
      </c>
      <c r="J85" s="83">
        <v>11.63</v>
      </c>
      <c r="K85" s="107">
        <f t="shared" si="22"/>
        <v>0</v>
      </c>
      <c r="L85" s="107">
        <f t="shared" si="23"/>
        <v>0</v>
      </c>
      <c r="M85" s="115">
        <f t="shared" si="24"/>
        <v>0</v>
      </c>
    </row>
    <row r="86" spans="1:13" ht="15">
      <c r="A86" s="86">
        <v>135</v>
      </c>
      <c r="B86" s="81"/>
      <c r="C86" s="85" t="s">
        <v>79</v>
      </c>
      <c r="D86" s="83"/>
      <c r="E86" s="83" t="s">
        <v>17</v>
      </c>
      <c r="F86" s="83" t="s">
        <v>9</v>
      </c>
      <c r="G86" s="110"/>
      <c r="H86" s="213">
        <f t="shared" si="21"/>
        <v>0</v>
      </c>
      <c r="I86" s="83">
        <v>5</v>
      </c>
      <c r="J86" s="83">
        <v>8.22</v>
      </c>
      <c r="K86" s="107">
        <f t="shared" si="22"/>
        <v>0</v>
      </c>
      <c r="L86" s="107">
        <f t="shared" si="23"/>
        <v>0</v>
      </c>
      <c r="M86" s="115">
        <f t="shared" si="24"/>
        <v>0</v>
      </c>
    </row>
    <row r="87" spans="1:13" ht="15">
      <c r="A87" s="170">
        <v>136</v>
      </c>
      <c r="B87" s="164"/>
      <c r="C87" s="165" t="s">
        <v>80</v>
      </c>
      <c r="D87" s="166"/>
      <c r="E87" s="166" t="s">
        <v>17</v>
      </c>
      <c r="F87" s="166"/>
      <c r="G87" s="167"/>
      <c r="H87" s="215"/>
      <c r="I87" s="166"/>
      <c r="J87" s="166"/>
      <c r="K87" s="166"/>
      <c r="L87" s="168"/>
      <c r="M87" s="169"/>
    </row>
    <row r="88" spans="1:13" ht="15">
      <c r="A88" s="170">
        <v>137</v>
      </c>
      <c r="B88" s="164"/>
      <c r="C88" s="165" t="s">
        <v>81</v>
      </c>
      <c r="D88" s="166"/>
      <c r="E88" s="166" t="s">
        <v>17</v>
      </c>
      <c r="F88" s="166"/>
      <c r="G88" s="167"/>
      <c r="H88" s="215"/>
      <c r="I88" s="166"/>
      <c r="J88" s="166"/>
      <c r="K88" s="166"/>
      <c r="L88" s="168"/>
      <c r="M88" s="169"/>
    </row>
    <row r="89" spans="1:13" ht="15">
      <c r="A89" s="170">
        <v>138</v>
      </c>
      <c r="B89" s="164"/>
      <c r="C89" s="165" t="s">
        <v>72</v>
      </c>
      <c r="D89" s="166"/>
      <c r="E89" s="166" t="s">
        <v>17</v>
      </c>
      <c r="F89" s="166"/>
      <c r="G89" s="167"/>
      <c r="H89" s="215"/>
      <c r="I89" s="166"/>
      <c r="J89" s="166"/>
      <c r="K89" s="166"/>
      <c r="L89" s="168"/>
      <c r="M89" s="169"/>
    </row>
    <row r="90" spans="1:13" ht="15">
      <c r="A90" s="55">
        <v>139</v>
      </c>
      <c r="B90" s="23"/>
      <c r="C90" s="26" t="s">
        <v>18</v>
      </c>
      <c r="D90" s="25"/>
      <c r="E90" s="25" t="s">
        <v>17</v>
      </c>
      <c r="F90" s="27" t="s">
        <v>470</v>
      </c>
      <c r="G90" s="111"/>
      <c r="H90" s="213">
        <f aca="true" t="shared" si="25" ref="H90:H92">ROUND(G90,2)</f>
        <v>0</v>
      </c>
      <c r="I90" s="25">
        <v>7</v>
      </c>
      <c r="J90" s="25">
        <v>8.22</v>
      </c>
      <c r="K90" s="108">
        <f aca="true" t="shared" si="26" ref="K90:K91">H90*I90</f>
        <v>0</v>
      </c>
      <c r="L90" s="109">
        <f aca="true" t="shared" si="27" ref="L90:L91">K90*4</f>
        <v>0</v>
      </c>
      <c r="M90" s="116">
        <f aca="true" t="shared" si="28" ref="M90:M91">L90*12</f>
        <v>0</v>
      </c>
    </row>
    <row r="91" spans="1:13" ht="15">
      <c r="A91" s="55">
        <v>140</v>
      </c>
      <c r="B91" s="23"/>
      <c r="C91" s="26" t="s">
        <v>18</v>
      </c>
      <c r="D91" s="25"/>
      <c r="E91" s="25" t="s">
        <v>17</v>
      </c>
      <c r="F91" s="27" t="s">
        <v>470</v>
      </c>
      <c r="G91" s="111"/>
      <c r="H91" s="213">
        <f t="shared" si="25"/>
        <v>0</v>
      </c>
      <c r="I91" s="25">
        <v>7</v>
      </c>
      <c r="J91" s="25">
        <v>8.22</v>
      </c>
      <c r="K91" s="108">
        <f t="shared" si="26"/>
        <v>0</v>
      </c>
      <c r="L91" s="109">
        <f t="shared" si="27"/>
        <v>0</v>
      </c>
      <c r="M91" s="116">
        <f t="shared" si="28"/>
        <v>0</v>
      </c>
    </row>
    <row r="92" spans="1:13" ht="15">
      <c r="A92" s="86">
        <v>141</v>
      </c>
      <c r="B92" s="81"/>
      <c r="C92" s="85" t="s">
        <v>82</v>
      </c>
      <c r="D92" s="83"/>
      <c r="E92" s="83" t="s">
        <v>17</v>
      </c>
      <c r="F92" s="83" t="s">
        <v>9</v>
      </c>
      <c r="G92" s="110"/>
      <c r="H92" s="213">
        <f t="shared" si="25"/>
        <v>0</v>
      </c>
      <c r="I92" s="83">
        <v>5</v>
      </c>
      <c r="J92" s="83">
        <v>18.5</v>
      </c>
      <c r="K92" s="107">
        <f>H92*I92</f>
        <v>0</v>
      </c>
      <c r="L92" s="107">
        <f>K92*4</f>
        <v>0</v>
      </c>
      <c r="M92" s="115">
        <f aca="true" t="shared" si="29" ref="M92">L92*12</f>
        <v>0</v>
      </c>
    </row>
    <row r="93" spans="1:13" ht="15">
      <c r="A93" s="170">
        <v>142</v>
      </c>
      <c r="B93" s="164"/>
      <c r="C93" s="165" t="s">
        <v>72</v>
      </c>
      <c r="D93" s="166"/>
      <c r="E93" s="166" t="s">
        <v>17</v>
      </c>
      <c r="F93" s="166"/>
      <c r="G93" s="167"/>
      <c r="H93" s="215"/>
      <c r="I93" s="166"/>
      <c r="J93" s="166"/>
      <c r="K93" s="166"/>
      <c r="L93" s="168"/>
      <c r="M93" s="169"/>
    </row>
    <row r="94" spans="1:13" ht="15">
      <c r="A94" s="170">
        <v>143</v>
      </c>
      <c r="B94" s="164"/>
      <c r="C94" s="165" t="s">
        <v>13</v>
      </c>
      <c r="D94" s="166"/>
      <c r="E94" s="166" t="s">
        <v>17</v>
      </c>
      <c r="F94" s="166" t="s">
        <v>9</v>
      </c>
      <c r="G94" s="167"/>
      <c r="H94" s="215"/>
      <c r="I94" s="166"/>
      <c r="J94" s="166"/>
      <c r="K94" s="166"/>
      <c r="L94" s="168"/>
      <c r="M94" s="169"/>
    </row>
    <row r="95" spans="1:13" ht="15">
      <c r="A95" s="55">
        <v>144</v>
      </c>
      <c r="B95" s="23"/>
      <c r="C95" s="24" t="s">
        <v>83</v>
      </c>
      <c r="D95" s="25"/>
      <c r="E95" s="25" t="s">
        <v>17</v>
      </c>
      <c r="F95" s="25" t="s">
        <v>467</v>
      </c>
      <c r="G95" s="110"/>
      <c r="H95" s="213">
        <f>ROUND(G95,2)</f>
        <v>0</v>
      </c>
      <c r="I95" s="25">
        <v>14</v>
      </c>
      <c r="J95" s="25">
        <v>160.5</v>
      </c>
      <c r="K95" s="108">
        <f>H95*I95</f>
        <v>0</v>
      </c>
      <c r="L95" s="109">
        <f>K95*4</f>
        <v>0</v>
      </c>
      <c r="M95" s="116">
        <f>L95*12</f>
        <v>0</v>
      </c>
    </row>
    <row r="96" spans="1:13" ht="15">
      <c r="A96" s="170">
        <v>145</v>
      </c>
      <c r="B96" s="164"/>
      <c r="C96" s="165" t="s">
        <v>84</v>
      </c>
      <c r="D96" s="166"/>
      <c r="E96" s="166"/>
      <c r="F96" s="166"/>
      <c r="G96" s="167"/>
      <c r="H96" s="215"/>
      <c r="I96" s="166"/>
      <c r="J96" s="166"/>
      <c r="K96" s="166"/>
      <c r="L96" s="168"/>
      <c r="M96" s="169"/>
    </row>
    <row r="97" spans="1:13" ht="15">
      <c r="A97" s="86">
        <v>146</v>
      </c>
      <c r="B97" s="81"/>
      <c r="C97" s="82" t="s">
        <v>7</v>
      </c>
      <c r="D97" s="83"/>
      <c r="E97" s="83" t="s">
        <v>8</v>
      </c>
      <c r="F97" s="83" t="s">
        <v>9</v>
      </c>
      <c r="G97" s="110"/>
      <c r="H97" s="213">
        <f>ROUND(G97,2)</f>
        <v>0</v>
      </c>
      <c r="I97" s="83">
        <v>7</v>
      </c>
      <c r="J97" s="83">
        <v>13.22</v>
      </c>
      <c r="K97" s="107">
        <f>H97*I97</f>
        <v>0</v>
      </c>
      <c r="L97" s="107">
        <f>K97*4</f>
        <v>0</v>
      </c>
      <c r="M97" s="115">
        <f aca="true" t="shared" si="30" ref="M97">L97*12</f>
        <v>0</v>
      </c>
    </row>
    <row r="98" spans="1:13" ht="15">
      <c r="A98" s="170">
        <v>147</v>
      </c>
      <c r="B98" s="164"/>
      <c r="C98" s="165" t="s">
        <v>85</v>
      </c>
      <c r="D98" s="166"/>
      <c r="E98" s="166" t="s">
        <v>17</v>
      </c>
      <c r="F98" s="166" t="s">
        <v>9</v>
      </c>
      <c r="G98" s="167"/>
      <c r="H98" s="215"/>
      <c r="I98" s="166"/>
      <c r="J98" s="166"/>
      <c r="K98" s="166"/>
      <c r="L98" s="168"/>
      <c r="M98" s="169"/>
    </row>
    <row r="99" spans="1:13" ht="15">
      <c r="A99" s="170">
        <v>148</v>
      </c>
      <c r="B99" s="164"/>
      <c r="C99" s="165" t="s">
        <v>86</v>
      </c>
      <c r="D99" s="166"/>
      <c r="E99" s="166" t="s">
        <v>87</v>
      </c>
      <c r="F99" s="166" t="s">
        <v>56</v>
      </c>
      <c r="G99" s="167"/>
      <c r="H99" s="215"/>
      <c r="I99" s="166"/>
      <c r="J99" s="166"/>
      <c r="K99" s="166"/>
      <c r="L99" s="168"/>
      <c r="M99" s="169"/>
    </row>
    <row r="100" spans="1:13" ht="15">
      <c r="A100" s="170">
        <v>149</v>
      </c>
      <c r="B100" s="164"/>
      <c r="C100" s="171" t="s">
        <v>88</v>
      </c>
      <c r="D100" s="166"/>
      <c r="E100" s="166" t="s">
        <v>89</v>
      </c>
      <c r="F100" s="166" t="s">
        <v>34</v>
      </c>
      <c r="G100" s="167"/>
      <c r="H100" s="215"/>
      <c r="I100" s="166"/>
      <c r="J100" s="166"/>
      <c r="K100" s="166"/>
      <c r="L100" s="168"/>
      <c r="M100" s="169"/>
    </row>
    <row r="101" spans="1:13" ht="15">
      <c r="A101" s="170">
        <v>150</v>
      </c>
      <c r="B101" s="164"/>
      <c r="C101" s="165" t="s">
        <v>90</v>
      </c>
      <c r="D101" s="166"/>
      <c r="E101" s="166"/>
      <c r="F101" s="166"/>
      <c r="G101" s="167"/>
      <c r="H101" s="215"/>
      <c r="I101" s="166"/>
      <c r="J101" s="166"/>
      <c r="K101" s="166"/>
      <c r="L101" s="168"/>
      <c r="M101" s="169"/>
    </row>
    <row r="102" spans="1:13" ht="15">
      <c r="A102" s="170">
        <v>151</v>
      </c>
      <c r="B102" s="164"/>
      <c r="C102" s="165" t="s">
        <v>91</v>
      </c>
      <c r="D102" s="166"/>
      <c r="E102" s="166"/>
      <c r="F102" s="166"/>
      <c r="G102" s="167"/>
      <c r="H102" s="215"/>
      <c r="I102" s="166"/>
      <c r="J102" s="166"/>
      <c r="K102" s="166"/>
      <c r="L102" s="168"/>
      <c r="M102" s="169"/>
    </row>
    <row r="103" spans="1:13" ht="15">
      <c r="A103" s="170">
        <v>152</v>
      </c>
      <c r="B103" s="164"/>
      <c r="C103" s="165" t="s">
        <v>18</v>
      </c>
      <c r="D103" s="166"/>
      <c r="E103" s="166"/>
      <c r="F103" s="166"/>
      <c r="G103" s="167"/>
      <c r="H103" s="215"/>
      <c r="I103" s="166"/>
      <c r="J103" s="166"/>
      <c r="K103" s="166"/>
      <c r="L103" s="168"/>
      <c r="M103" s="169"/>
    </row>
    <row r="104" spans="1:13" ht="15">
      <c r="A104" s="86">
        <v>153</v>
      </c>
      <c r="B104" s="81"/>
      <c r="C104" s="85" t="s">
        <v>92</v>
      </c>
      <c r="D104" s="83"/>
      <c r="E104" s="83" t="s">
        <v>17</v>
      </c>
      <c r="F104" s="83" t="s">
        <v>9</v>
      </c>
      <c r="G104" s="110"/>
      <c r="H104" s="213">
        <f aca="true" t="shared" si="31" ref="H104:H107">ROUND(G104,2)</f>
        <v>0</v>
      </c>
      <c r="I104" s="83">
        <v>2</v>
      </c>
      <c r="J104" s="83">
        <v>47.9</v>
      </c>
      <c r="K104" s="107">
        <f aca="true" t="shared" si="32" ref="K104:K106">H104*I104</f>
        <v>0</v>
      </c>
      <c r="L104" s="107">
        <f aca="true" t="shared" si="33" ref="L104:L106">K104*4</f>
        <v>0</v>
      </c>
      <c r="M104" s="115">
        <f aca="true" t="shared" si="34" ref="M104:M106">L104*12</f>
        <v>0</v>
      </c>
    </row>
    <row r="105" spans="1:13" ht="15">
      <c r="A105" s="86">
        <v>154</v>
      </c>
      <c r="B105" s="81"/>
      <c r="C105" s="85" t="s">
        <v>93</v>
      </c>
      <c r="D105" s="83"/>
      <c r="E105" s="83" t="s">
        <v>17</v>
      </c>
      <c r="F105" s="83" t="s">
        <v>9</v>
      </c>
      <c r="G105" s="110"/>
      <c r="H105" s="213">
        <f t="shared" si="31"/>
        <v>0</v>
      </c>
      <c r="I105" s="83">
        <v>2</v>
      </c>
      <c r="J105" s="83">
        <v>4.5</v>
      </c>
      <c r="K105" s="107">
        <f t="shared" si="32"/>
        <v>0</v>
      </c>
      <c r="L105" s="107">
        <f t="shared" si="33"/>
        <v>0</v>
      </c>
      <c r="M105" s="115">
        <f t="shared" si="34"/>
        <v>0</v>
      </c>
    </row>
    <row r="106" spans="1:13" ht="15">
      <c r="A106" s="86">
        <v>155</v>
      </c>
      <c r="B106" s="81"/>
      <c r="C106" s="82" t="s">
        <v>94</v>
      </c>
      <c r="D106" s="83"/>
      <c r="E106" s="83" t="s">
        <v>17</v>
      </c>
      <c r="F106" s="83" t="s">
        <v>56</v>
      </c>
      <c r="G106" s="110"/>
      <c r="H106" s="213">
        <f t="shared" si="31"/>
        <v>0</v>
      </c>
      <c r="I106" s="83">
        <v>3</v>
      </c>
      <c r="J106" s="83">
        <v>29.3</v>
      </c>
      <c r="K106" s="107">
        <f t="shared" si="32"/>
        <v>0</v>
      </c>
      <c r="L106" s="107">
        <f t="shared" si="33"/>
        <v>0</v>
      </c>
      <c r="M106" s="115">
        <f t="shared" si="34"/>
        <v>0</v>
      </c>
    </row>
    <row r="107" spans="1:13" ht="15">
      <c r="A107" s="55">
        <v>156</v>
      </c>
      <c r="B107" s="23"/>
      <c r="C107" s="24" t="s">
        <v>18</v>
      </c>
      <c r="D107" s="25"/>
      <c r="E107" s="25" t="s">
        <v>17</v>
      </c>
      <c r="F107" s="25" t="s">
        <v>467</v>
      </c>
      <c r="G107" s="110"/>
      <c r="H107" s="213">
        <f t="shared" si="31"/>
        <v>0</v>
      </c>
      <c r="I107" s="25">
        <v>3</v>
      </c>
      <c r="J107" s="25">
        <v>4.6</v>
      </c>
      <c r="K107" s="108">
        <f>H107*I107</f>
        <v>0</v>
      </c>
      <c r="L107" s="109">
        <f>K107*4</f>
        <v>0</v>
      </c>
      <c r="M107" s="116">
        <f>L107*12</f>
        <v>0</v>
      </c>
    </row>
    <row r="108" spans="1:13" ht="15">
      <c r="A108" s="170">
        <v>157</v>
      </c>
      <c r="B108" s="164"/>
      <c r="C108" s="165" t="s">
        <v>95</v>
      </c>
      <c r="D108" s="166"/>
      <c r="E108" s="166" t="s">
        <v>17</v>
      </c>
      <c r="F108" s="166"/>
      <c r="G108" s="167"/>
      <c r="H108" s="215"/>
      <c r="I108" s="166"/>
      <c r="J108" s="166"/>
      <c r="K108" s="166"/>
      <c r="L108" s="168"/>
      <c r="M108" s="169"/>
    </row>
    <row r="109" spans="1:13" ht="15">
      <c r="A109" s="86">
        <v>158</v>
      </c>
      <c r="B109" s="81"/>
      <c r="C109" s="82" t="s">
        <v>96</v>
      </c>
      <c r="D109" s="83"/>
      <c r="E109" s="83" t="s">
        <v>17</v>
      </c>
      <c r="F109" s="83" t="s">
        <v>56</v>
      </c>
      <c r="G109" s="110"/>
      <c r="H109" s="213">
        <f aca="true" t="shared" si="35" ref="H109:H118">ROUND(G109,2)</f>
        <v>0</v>
      </c>
      <c r="I109" s="83">
        <v>3</v>
      </c>
      <c r="J109" s="83">
        <v>25.7</v>
      </c>
      <c r="K109" s="107">
        <f>H109*I109</f>
        <v>0</v>
      </c>
      <c r="L109" s="107">
        <f>K109*4</f>
        <v>0</v>
      </c>
      <c r="M109" s="115">
        <f aca="true" t="shared" si="36" ref="M109">L109*12</f>
        <v>0</v>
      </c>
    </row>
    <row r="110" spans="1:13" ht="15">
      <c r="A110" s="55">
        <v>159</v>
      </c>
      <c r="B110" s="23"/>
      <c r="C110" s="24" t="s">
        <v>97</v>
      </c>
      <c r="D110" s="25"/>
      <c r="E110" s="25" t="s">
        <v>17</v>
      </c>
      <c r="F110" s="25" t="s">
        <v>467</v>
      </c>
      <c r="G110" s="110"/>
      <c r="H110" s="213">
        <f t="shared" si="35"/>
        <v>0</v>
      </c>
      <c r="I110" s="25">
        <v>3</v>
      </c>
      <c r="J110" s="25">
        <v>35.4</v>
      </c>
      <c r="K110" s="108">
        <f>H110*I110</f>
        <v>0</v>
      </c>
      <c r="L110" s="109">
        <f>K110*4</f>
        <v>0</v>
      </c>
      <c r="M110" s="116">
        <f>L110*12</f>
        <v>0</v>
      </c>
    </row>
    <row r="111" spans="1:13" ht="15">
      <c r="A111" s="86">
        <v>160</v>
      </c>
      <c r="B111" s="81"/>
      <c r="C111" s="82" t="s">
        <v>98</v>
      </c>
      <c r="D111" s="83"/>
      <c r="E111" s="83" t="s">
        <v>17</v>
      </c>
      <c r="F111" s="83" t="s">
        <v>9</v>
      </c>
      <c r="G111" s="110"/>
      <c r="H111" s="213">
        <f t="shared" si="35"/>
        <v>0</v>
      </c>
      <c r="I111" s="83">
        <v>5</v>
      </c>
      <c r="J111" s="83">
        <v>30</v>
      </c>
      <c r="K111" s="107">
        <f aca="true" t="shared" si="37" ref="K111:K114">H111*I111</f>
        <v>0</v>
      </c>
      <c r="L111" s="107">
        <f aca="true" t="shared" si="38" ref="L111:L118">K111*4</f>
        <v>0</v>
      </c>
      <c r="M111" s="115">
        <f aca="true" t="shared" si="39" ref="M111:M118">L111*12</f>
        <v>0</v>
      </c>
    </row>
    <row r="112" spans="1:13" ht="15">
      <c r="A112" s="86">
        <v>161</v>
      </c>
      <c r="B112" s="81"/>
      <c r="C112" s="82" t="s">
        <v>23</v>
      </c>
      <c r="D112" s="83"/>
      <c r="E112" s="83" t="s">
        <v>17</v>
      </c>
      <c r="F112" s="83" t="s">
        <v>9</v>
      </c>
      <c r="G112" s="110"/>
      <c r="H112" s="213">
        <f t="shared" si="35"/>
        <v>0</v>
      </c>
      <c r="I112" s="83">
        <v>5</v>
      </c>
      <c r="J112" s="83">
        <v>6.1</v>
      </c>
      <c r="K112" s="107">
        <f t="shared" si="37"/>
        <v>0</v>
      </c>
      <c r="L112" s="107">
        <f t="shared" si="38"/>
        <v>0</v>
      </c>
      <c r="M112" s="115">
        <f t="shared" si="39"/>
        <v>0</v>
      </c>
    </row>
    <row r="113" spans="1:13" ht="15">
      <c r="A113" s="86">
        <v>162</v>
      </c>
      <c r="B113" s="81"/>
      <c r="C113" s="82" t="s">
        <v>23</v>
      </c>
      <c r="D113" s="83"/>
      <c r="E113" s="83" t="s">
        <v>17</v>
      </c>
      <c r="F113" s="83" t="s">
        <v>9</v>
      </c>
      <c r="G113" s="110"/>
      <c r="H113" s="213">
        <f t="shared" si="35"/>
        <v>0</v>
      </c>
      <c r="I113" s="83">
        <v>5</v>
      </c>
      <c r="J113" s="83">
        <v>6.3</v>
      </c>
      <c r="K113" s="107">
        <f t="shared" si="37"/>
        <v>0</v>
      </c>
      <c r="L113" s="107">
        <f t="shared" si="38"/>
        <v>0</v>
      </c>
      <c r="M113" s="115">
        <f t="shared" si="39"/>
        <v>0</v>
      </c>
    </row>
    <row r="114" spans="1:13" ht="15">
      <c r="A114" s="86">
        <v>163</v>
      </c>
      <c r="B114" s="81"/>
      <c r="C114" s="82" t="s">
        <v>99</v>
      </c>
      <c r="D114" s="83"/>
      <c r="E114" s="83" t="s">
        <v>17</v>
      </c>
      <c r="F114" s="83" t="s">
        <v>9</v>
      </c>
      <c r="G114" s="110"/>
      <c r="H114" s="213">
        <f t="shared" si="35"/>
        <v>0</v>
      </c>
      <c r="I114" s="83">
        <v>5</v>
      </c>
      <c r="J114" s="83">
        <v>2.1</v>
      </c>
      <c r="K114" s="107">
        <f t="shared" si="37"/>
        <v>0</v>
      </c>
      <c r="L114" s="107">
        <f t="shared" si="38"/>
        <v>0</v>
      </c>
      <c r="M114" s="115">
        <f t="shared" si="39"/>
        <v>0</v>
      </c>
    </row>
    <row r="115" spans="1:13" ht="15">
      <c r="A115" s="55">
        <v>164</v>
      </c>
      <c r="B115" s="23"/>
      <c r="C115" s="24" t="s">
        <v>100</v>
      </c>
      <c r="D115" s="25"/>
      <c r="E115" s="25" t="s">
        <v>17</v>
      </c>
      <c r="F115" s="25" t="s">
        <v>467</v>
      </c>
      <c r="G115" s="110"/>
      <c r="H115" s="213">
        <f t="shared" si="35"/>
        <v>0</v>
      </c>
      <c r="I115" s="25">
        <v>5</v>
      </c>
      <c r="J115" s="25">
        <v>5.5</v>
      </c>
      <c r="K115" s="108">
        <f aca="true" t="shared" si="40" ref="K115:K118">H115*I115</f>
        <v>0</v>
      </c>
      <c r="L115" s="109">
        <f t="shared" si="38"/>
        <v>0</v>
      </c>
      <c r="M115" s="116">
        <f t="shared" si="39"/>
        <v>0</v>
      </c>
    </row>
    <row r="116" spans="1:13" ht="15">
      <c r="A116" s="55">
        <v>165</v>
      </c>
      <c r="B116" s="23"/>
      <c r="C116" s="24" t="s">
        <v>18</v>
      </c>
      <c r="D116" s="25"/>
      <c r="E116" s="25" t="s">
        <v>17</v>
      </c>
      <c r="F116" s="25" t="s">
        <v>467</v>
      </c>
      <c r="G116" s="110"/>
      <c r="H116" s="213">
        <f t="shared" si="35"/>
        <v>0</v>
      </c>
      <c r="I116" s="25">
        <v>5</v>
      </c>
      <c r="J116" s="25">
        <v>7.4</v>
      </c>
      <c r="K116" s="108">
        <f t="shared" si="40"/>
        <v>0</v>
      </c>
      <c r="L116" s="109">
        <f t="shared" si="38"/>
        <v>0</v>
      </c>
      <c r="M116" s="116">
        <f t="shared" si="39"/>
        <v>0</v>
      </c>
    </row>
    <row r="117" spans="1:13" ht="15">
      <c r="A117" s="55">
        <v>166</v>
      </c>
      <c r="B117" s="23"/>
      <c r="C117" s="24" t="s">
        <v>18</v>
      </c>
      <c r="D117" s="25"/>
      <c r="E117" s="25" t="s">
        <v>17</v>
      </c>
      <c r="F117" s="25" t="s">
        <v>467</v>
      </c>
      <c r="G117" s="110"/>
      <c r="H117" s="213">
        <f t="shared" si="35"/>
        <v>0</v>
      </c>
      <c r="I117" s="25">
        <v>5</v>
      </c>
      <c r="J117" s="25">
        <v>8.6</v>
      </c>
      <c r="K117" s="108">
        <f t="shared" si="40"/>
        <v>0</v>
      </c>
      <c r="L117" s="109">
        <f t="shared" si="38"/>
        <v>0</v>
      </c>
      <c r="M117" s="116">
        <f t="shared" si="39"/>
        <v>0</v>
      </c>
    </row>
    <row r="118" spans="1:13" ht="15">
      <c r="A118" s="55">
        <v>167</v>
      </c>
      <c r="B118" s="23"/>
      <c r="C118" s="24" t="s">
        <v>101</v>
      </c>
      <c r="D118" s="25"/>
      <c r="E118" s="25" t="s">
        <v>17</v>
      </c>
      <c r="F118" s="25" t="s">
        <v>467</v>
      </c>
      <c r="G118" s="110"/>
      <c r="H118" s="213">
        <f t="shared" si="35"/>
        <v>0</v>
      </c>
      <c r="I118" s="25">
        <v>5</v>
      </c>
      <c r="J118" s="25">
        <v>60.9</v>
      </c>
      <c r="K118" s="108">
        <f t="shared" si="40"/>
        <v>0</v>
      </c>
      <c r="L118" s="109">
        <f t="shared" si="38"/>
        <v>0</v>
      </c>
      <c r="M118" s="116">
        <f t="shared" si="39"/>
        <v>0</v>
      </c>
    </row>
    <row r="119" spans="1:13" ht="15">
      <c r="A119" s="170">
        <v>168</v>
      </c>
      <c r="B119" s="164"/>
      <c r="C119" s="165" t="s">
        <v>102</v>
      </c>
      <c r="D119" s="166"/>
      <c r="E119" s="166" t="s">
        <v>17</v>
      </c>
      <c r="F119" s="166"/>
      <c r="G119" s="167"/>
      <c r="H119" s="215"/>
      <c r="I119" s="166"/>
      <c r="J119" s="166"/>
      <c r="K119" s="166"/>
      <c r="L119" s="168"/>
      <c r="M119" s="169"/>
    </row>
    <row r="120" spans="1:13" ht="15">
      <c r="A120" s="86">
        <v>169</v>
      </c>
      <c r="B120" s="81"/>
      <c r="C120" s="85" t="s">
        <v>33</v>
      </c>
      <c r="D120" s="83"/>
      <c r="E120" s="83" t="s">
        <v>8</v>
      </c>
      <c r="F120" s="83" t="s">
        <v>34</v>
      </c>
      <c r="G120" s="110"/>
      <c r="H120" s="213">
        <f aca="true" t="shared" si="41" ref="H120:H121">ROUND(G120,2)</f>
        <v>0</v>
      </c>
      <c r="I120" s="83">
        <v>0.25</v>
      </c>
      <c r="J120" s="83">
        <v>23.6</v>
      </c>
      <c r="K120" s="107">
        <f aca="true" t="shared" si="42" ref="K120:K121">H120*I120</f>
        <v>0</v>
      </c>
      <c r="L120" s="107">
        <f aca="true" t="shared" si="43" ref="L120:L121">K120*4</f>
        <v>0</v>
      </c>
      <c r="M120" s="115">
        <f aca="true" t="shared" si="44" ref="M120:M121">L120*12</f>
        <v>0</v>
      </c>
    </row>
    <row r="121" spans="1:13" ht="15">
      <c r="A121" s="86">
        <v>170</v>
      </c>
      <c r="B121" s="81"/>
      <c r="C121" s="82" t="s">
        <v>77</v>
      </c>
      <c r="D121" s="83"/>
      <c r="E121" s="83" t="s">
        <v>103</v>
      </c>
      <c r="F121" s="83" t="s">
        <v>56</v>
      </c>
      <c r="G121" s="110"/>
      <c r="H121" s="213">
        <f t="shared" si="41"/>
        <v>0</v>
      </c>
      <c r="I121" s="83">
        <v>3</v>
      </c>
      <c r="J121" s="83">
        <v>15.9</v>
      </c>
      <c r="K121" s="107">
        <f t="shared" si="42"/>
        <v>0</v>
      </c>
      <c r="L121" s="107">
        <f t="shared" si="43"/>
        <v>0</v>
      </c>
      <c r="M121" s="115">
        <f t="shared" si="44"/>
        <v>0</v>
      </c>
    </row>
    <row r="122" spans="1:13" ht="15">
      <c r="A122" s="170" t="s">
        <v>104</v>
      </c>
      <c r="B122" s="164"/>
      <c r="C122" s="165" t="s">
        <v>72</v>
      </c>
      <c r="D122" s="166"/>
      <c r="E122" s="166" t="s">
        <v>8</v>
      </c>
      <c r="F122" s="166"/>
      <c r="G122" s="167"/>
      <c r="H122" s="215"/>
      <c r="I122" s="166"/>
      <c r="J122" s="166"/>
      <c r="K122" s="166"/>
      <c r="L122" s="168"/>
      <c r="M122" s="169"/>
    </row>
    <row r="123" spans="1:13" ht="15">
      <c r="A123" s="86">
        <v>171</v>
      </c>
      <c r="B123" s="81"/>
      <c r="C123" s="82" t="s">
        <v>77</v>
      </c>
      <c r="D123" s="83"/>
      <c r="E123" s="83" t="s">
        <v>103</v>
      </c>
      <c r="F123" s="83" t="s">
        <v>56</v>
      </c>
      <c r="G123" s="110"/>
      <c r="H123" s="213">
        <f aca="true" t="shared" si="45" ref="H123:H128">ROUND(G123,2)</f>
        <v>0</v>
      </c>
      <c r="I123" s="83">
        <v>3</v>
      </c>
      <c r="J123" s="83">
        <v>13</v>
      </c>
      <c r="K123" s="107">
        <f>H123*I123</f>
        <v>0</v>
      </c>
      <c r="L123" s="107">
        <f>K123*4</f>
        <v>0</v>
      </c>
      <c r="M123" s="115">
        <f aca="true" t="shared" si="46" ref="M123:M125">L123*12</f>
        <v>0</v>
      </c>
    </row>
    <row r="124" spans="1:13" ht="15">
      <c r="A124" s="55">
        <v>172</v>
      </c>
      <c r="B124" s="23"/>
      <c r="C124" s="24" t="s">
        <v>18</v>
      </c>
      <c r="D124" s="25"/>
      <c r="E124" s="25" t="s">
        <v>17</v>
      </c>
      <c r="F124" s="25" t="s">
        <v>467</v>
      </c>
      <c r="G124" s="110"/>
      <c r="H124" s="213">
        <f t="shared" si="45"/>
        <v>0</v>
      </c>
      <c r="I124" s="25">
        <v>5</v>
      </c>
      <c r="J124" s="25">
        <v>2.8</v>
      </c>
      <c r="K124" s="108">
        <f aca="true" t="shared" si="47" ref="K124:K128">H124*I124</f>
        <v>0</v>
      </c>
      <c r="L124" s="109">
        <f>K124*4</f>
        <v>0</v>
      </c>
      <c r="M124" s="116">
        <f t="shared" si="46"/>
        <v>0</v>
      </c>
    </row>
    <row r="125" spans="1:13" ht="15">
      <c r="A125" s="55">
        <v>173</v>
      </c>
      <c r="B125" s="23"/>
      <c r="C125" s="24" t="s">
        <v>18</v>
      </c>
      <c r="D125" s="25"/>
      <c r="E125" s="25" t="s">
        <v>17</v>
      </c>
      <c r="F125" s="25" t="s">
        <v>467</v>
      </c>
      <c r="G125" s="110"/>
      <c r="H125" s="213">
        <f t="shared" si="45"/>
        <v>0</v>
      </c>
      <c r="I125" s="25">
        <v>5</v>
      </c>
      <c r="J125" s="25">
        <v>3.4</v>
      </c>
      <c r="K125" s="108">
        <f t="shared" si="47"/>
        <v>0</v>
      </c>
      <c r="L125" s="109">
        <f>K125*4</f>
        <v>0</v>
      </c>
      <c r="M125" s="116">
        <f t="shared" si="46"/>
        <v>0</v>
      </c>
    </row>
    <row r="126" spans="1:13" ht="15">
      <c r="A126" s="86">
        <v>174</v>
      </c>
      <c r="B126" s="81"/>
      <c r="C126" s="82" t="s">
        <v>77</v>
      </c>
      <c r="D126" s="83"/>
      <c r="E126" s="83" t="s">
        <v>103</v>
      </c>
      <c r="F126" s="83" t="s">
        <v>56</v>
      </c>
      <c r="G126" s="110"/>
      <c r="H126" s="213">
        <f t="shared" si="45"/>
        <v>0</v>
      </c>
      <c r="I126" s="83">
        <v>3</v>
      </c>
      <c r="J126" s="83">
        <v>23.8</v>
      </c>
      <c r="K126" s="107">
        <f t="shared" si="47"/>
        <v>0</v>
      </c>
      <c r="L126" s="107">
        <f aca="true" t="shared" si="48" ref="L126:L128">K126*4</f>
        <v>0</v>
      </c>
      <c r="M126" s="115">
        <f aca="true" t="shared" si="49" ref="M126:M128">L126*12</f>
        <v>0</v>
      </c>
    </row>
    <row r="127" spans="1:13" ht="15">
      <c r="A127" s="86">
        <v>175</v>
      </c>
      <c r="B127" s="81"/>
      <c r="C127" s="82" t="s">
        <v>105</v>
      </c>
      <c r="D127" s="83"/>
      <c r="E127" s="83" t="s">
        <v>103</v>
      </c>
      <c r="F127" s="83" t="s">
        <v>56</v>
      </c>
      <c r="G127" s="110"/>
      <c r="H127" s="213">
        <f t="shared" si="45"/>
        <v>0</v>
      </c>
      <c r="I127" s="83">
        <v>3</v>
      </c>
      <c r="J127" s="83">
        <v>28.1</v>
      </c>
      <c r="K127" s="107">
        <f t="shared" si="47"/>
        <v>0</v>
      </c>
      <c r="L127" s="107">
        <f t="shared" si="48"/>
        <v>0</v>
      </c>
      <c r="M127" s="115">
        <f t="shared" si="49"/>
        <v>0</v>
      </c>
    </row>
    <row r="128" spans="1:13" ht="15">
      <c r="A128" s="86">
        <v>176</v>
      </c>
      <c r="B128" s="81"/>
      <c r="C128" s="82" t="s">
        <v>106</v>
      </c>
      <c r="D128" s="83"/>
      <c r="E128" s="83" t="s">
        <v>107</v>
      </c>
      <c r="F128" s="83" t="s">
        <v>108</v>
      </c>
      <c r="G128" s="110"/>
      <c r="H128" s="213">
        <f t="shared" si="45"/>
        <v>0</v>
      </c>
      <c r="I128" s="83">
        <v>3</v>
      </c>
      <c r="J128" s="83">
        <v>3.5</v>
      </c>
      <c r="K128" s="107">
        <f t="shared" si="47"/>
        <v>0</v>
      </c>
      <c r="L128" s="107">
        <f t="shared" si="48"/>
        <v>0</v>
      </c>
      <c r="M128" s="115">
        <f t="shared" si="49"/>
        <v>0</v>
      </c>
    </row>
    <row r="129" spans="1:13" ht="15">
      <c r="A129" s="170">
        <v>177</v>
      </c>
      <c r="B129" s="164"/>
      <c r="C129" s="165" t="s">
        <v>13</v>
      </c>
      <c r="D129" s="166"/>
      <c r="E129" s="166" t="s">
        <v>17</v>
      </c>
      <c r="F129" s="166" t="s">
        <v>109</v>
      </c>
      <c r="G129" s="167"/>
      <c r="H129" s="215"/>
      <c r="I129" s="166"/>
      <c r="J129" s="166"/>
      <c r="K129" s="166"/>
      <c r="L129" s="168"/>
      <c r="M129" s="169"/>
    </row>
    <row r="130" spans="1:13" ht="15">
      <c r="A130" s="170" t="s">
        <v>110</v>
      </c>
      <c r="B130" s="164"/>
      <c r="C130" s="165" t="s">
        <v>13</v>
      </c>
      <c r="D130" s="166"/>
      <c r="E130" s="166" t="s">
        <v>17</v>
      </c>
      <c r="F130" s="166" t="s">
        <v>109</v>
      </c>
      <c r="G130" s="167"/>
      <c r="H130" s="215"/>
      <c r="I130" s="166"/>
      <c r="J130" s="166"/>
      <c r="K130" s="166"/>
      <c r="L130" s="168"/>
      <c r="M130" s="169"/>
    </row>
    <row r="131" spans="1:13" ht="15">
      <c r="A131" s="55">
        <v>178</v>
      </c>
      <c r="B131" s="23"/>
      <c r="C131" s="24" t="s">
        <v>18</v>
      </c>
      <c r="D131" s="25"/>
      <c r="E131" s="25" t="s">
        <v>17</v>
      </c>
      <c r="F131" s="25" t="s">
        <v>467</v>
      </c>
      <c r="G131" s="110"/>
      <c r="H131" s="213">
        <f aca="true" t="shared" si="50" ref="H131:H133">ROUND(G131,2)</f>
        <v>0</v>
      </c>
      <c r="I131" s="25">
        <v>5</v>
      </c>
      <c r="J131" s="25">
        <v>4.5</v>
      </c>
      <c r="K131" s="108">
        <f>H131*I131</f>
        <v>0</v>
      </c>
      <c r="L131" s="109">
        <f>K131*4</f>
        <v>0</v>
      </c>
      <c r="M131" s="116">
        <f>L131*12</f>
        <v>0</v>
      </c>
    </row>
    <row r="132" spans="1:13" ht="15">
      <c r="A132" s="86">
        <v>179</v>
      </c>
      <c r="B132" s="81"/>
      <c r="C132" s="82" t="s">
        <v>111</v>
      </c>
      <c r="D132" s="83"/>
      <c r="E132" s="83" t="s">
        <v>103</v>
      </c>
      <c r="F132" s="83" t="s">
        <v>56</v>
      </c>
      <c r="G132" s="110"/>
      <c r="H132" s="213">
        <f t="shared" si="50"/>
        <v>0</v>
      </c>
      <c r="I132" s="83">
        <v>3</v>
      </c>
      <c r="J132" s="83">
        <v>4.8</v>
      </c>
      <c r="K132" s="107">
        <f aca="true" t="shared" si="51" ref="K132:K133">H132*I132</f>
        <v>0</v>
      </c>
      <c r="L132" s="107">
        <f aca="true" t="shared" si="52" ref="L132:L133">K132*4</f>
        <v>0</v>
      </c>
      <c r="M132" s="115">
        <f aca="true" t="shared" si="53" ref="M132:M133">L132*12</f>
        <v>0</v>
      </c>
    </row>
    <row r="133" spans="1:13" ht="15">
      <c r="A133" s="86">
        <v>180</v>
      </c>
      <c r="B133" s="81"/>
      <c r="C133" s="82" t="s">
        <v>112</v>
      </c>
      <c r="D133" s="83"/>
      <c r="E133" s="83" t="s">
        <v>17</v>
      </c>
      <c r="F133" s="83" t="s">
        <v>113</v>
      </c>
      <c r="G133" s="110"/>
      <c r="H133" s="213">
        <f t="shared" si="50"/>
        <v>0</v>
      </c>
      <c r="I133" s="83">
        <v>3</v>
      </c>
      <c r="J133" s="83">
        <v>24.7</v>
      </c>
      <c r="K133" s="107">
        <f t="shared" si="51"/>
        <v>0</v>
      </c>
      <c r="L133" s="107">
        <f t="shared" si="52"/>
        <v>0</v>
      </c>
      <c r="M133" s="115">
        <f t="shared" si="53"/>
        <v>0</v>
      </c>
    </row>
    <row r="134" spans="1:13" ht="15">
      <c r="A134" s="170">
        <v>181</v>
      </c>
      <c r="B134" s="164"/>
      <c r="C134" s="165" t="s">
        <v>114</v>
      </c>
      <c r="D134" s="166"/>
      <c r="E134" s="166" t="s">
        <v>17</v>
      </c>
      <c r="F134" s="166"/>
      <c r="G134" s="167"/>
      <c r="H134" s="215"/>
      <c r="I134" s="166"/>
      <c r="J134" s="166"/>
      <c r="K134" s="166"/>
      <c r="L134" s="168"/>
      <c r="M134" s="169"/>
    </row>
    <row r="135" spans="1:13" ht="15">
      <c r="A135" s="86">
        <v>182</v>
      </c>
      <c r="B135" s="81"/>
      <c r="C135" s="82" t="s">
        <v>115</v>
      </c>
      <c r="D135" s="83"/>
      <c r="E135" s="83" t="s">
        <v>17</v>
      </c>
      <c r="F135" s="83" t="s">
        <v>56</v>
      </c>
      <c r="G135" s="110"/>
      <c r="H135" s="213">
        <f>ROUND(G135,2)</f>
        <v>0</v>
      </c>
      <c r="I135" s="83">
        <v>3</v>
      </c>
      <c r="J135" s="83">
        <v>25.1</v>
      </c>
      <c r="K135" s="107">
        <f>H135*I135</f>
        <v>0</v>
      </c>
      <c r="L135" s="107">
        <f>K135*4</f>
        <v>0</v>
      </c>
      <c r="M135" s="115">
        <f aca="true" t="shared" si="54" ref="M135">L135*12</f>
        <v>0</v>
      </c>
    </row>
    <row r="136" spans="1:13" ht="15">
      <c r="A136" s="170">
        <v>183</v>
      </c>
      <c r="B136" s="164"/>
      <c r="C136" s="165" t="s">
        <v>31</v>
      </c>
      <c r="D136" s="166"/>
      <c r="E136" s="166" t="s">
        <v>17</v>
      </c>
      <c r="F136" s="166"/>
      <c r="G136" s="167"/>
      <c r="H136" s="215"/>
      <c r="I136" s="166"/>
      <c r="J136" s="166"/>
      <c r="K136" s="166"/>
      <c r="L136" s="168"/>
      <c r="M136" s="169"/>
    </row>
    <row r="137" spans="1:13" ht="15">
      <c r="A137" s="170">
        <v>184</v>
      </c>
      <c r="B137" s="164"/>
      <c r="C137" s="165" t="s">
        <v>116</v>
      </c>
      <c r="D137" s="166"/>
      <c r="E137" s="166" t="s">
        <v>17</v>
      </c>
      <c r="F137" s="166"/>
      <c r="G137" s="167"/>
      <c r="H137" s="215"/>
      <c r="I137" s="166"/>
      <c r="J137" s="166"/>
      <c r="K137" s="166"/>
      <c r="L137" s="168"/>
      <c r="M137" s="169"/>
    </row>
    <row r="138" spans="1:13" ht="15">
      <c r="A138" s="170">
        <v>185</v>
      </c>
      <c r="B138" s="164"/>
      <c r="C138" s="165" t="s">
        <v>18</v>
      </c>
      <c r="D138" s="166"/>
      <c r="E138" s="166" t="s">
        <v>17</v>
      </c>
      <c r="F138" s="166"/>
      <c r="G138" s="167"/>
      <c r="H138" s="215"/>
      <c r="I138" s="166"/>
      <c r="J138" s="166"/>
      <c r="K138" s="166"/>
      <c r="L138" s="168"/>
      <c r="M138" s="169"/>
    </row>
    <row r="139" spans="1:13" ht="15.75" thickBot="1">
      <c r="A139" s="98">
        <v>186</v>
      </c>
      <c r="B139" s="99"/>
      <c r="C139" s="100" t="s">
        <v>117</v>
      </c>
      <c r="D139" s="101"/>
      <c r="E139" s="101" t="s">
        <v>17</v>
      </c>
      <c r="F139" s="101" t="s">
        <v>9</v>
      </c>
      <c r="G139" s="112"/>
      <c r="H139" s="213">
        <f>ROUND(G139,2)</f>
        <v>0</v>
      </c>
      <c r="I139" s="101">
        <v>7</v>
      </c>
      <c r="J139" s="101">
        <v>10.5</v>
      </c>
      <c r="K139" s="107">
        <f>H139*I139</f>
        <v>0</v>
      </c>
      <c r="L139" s="107">
        <f>K139*4</f>
        <v>0</v>
      </c>
      <c r="M139" s="115">
        <f aca="true" t="shared" si="55" ref="M139">L139*12</f>
        <v>0</v>
      </c>
    </row>
    <row r="140" spans="1:14" ht="15.75" thickBot="1">
      <c r="A140" s="96"/>
      <c r="B140" s="75"/>
      <c r="C140" s="97" t="s">
        <v>118</v>
      </c>
      <c r="D140" s="97"/>
      <c r="E140" s="97"/>
      <c r="F140" s="97"/>
      <c r="G140" s="97"/>
      <c r="H140" s="97"/>
      <c r="I140" s="97"/>
      <c r="J140" s="97">
        <f>SUM(J52:J139)</f>
        <v>779.2099999999999</v>
      </c>
      <c r="K140" s="97"/>
      <c r="L140" s="117">
        <f>SUM(L52:L139)</f>
        <v>0</v>
      </c>
      <c r="M140" s="119">
        <f>SUM(M52:M139)</f>
        <v>0</v>
      </c>
      <c r="N140" s="69"/>
    </row>
    <row r="141" spans="1:14" ht="15.75" thickBot="1">
      <c r="A141" s="70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9"/>
    </row>
    <row r="142" spans="1:13" ht="15">
      <c r="A142" s="57" t="s">
        <v>119</v>
      </c>
      <c r="B142" s="44"/>
      <c r="C142" s="58"/>
      <c r="D142" s="45"/>
      <c r="E142" s="45"/>
      <c r="F142" s="45"/>
      <c r="G142" s="45"/>
      <c r="H142" s="45"/>
      <c r="I142" s="45"/>
      <c r="J142" s="45"/>
      <c r="K142" s="45"/>
      <c r="L142" s="45"/>
      <c r="M142" s="60"/>
    </row>
    <row r="143" spans="1:13" ht="80.25" customHeight="1">
      <c r="A143" s="51" t="s">
        <v>1</v>
      </c>
      <c r="B143" s="40"/>
      <c r="C143" s="41" t="s">
        <v>2</v>
      </c>
      <c r="D143" s="42" t="s">
        <v>471</v>
      </c>
      <c r="E143" s="42" t="s">
        <v>3</v>
      </c>
      <c r="F143" s="42" t="s">
        <v>4</v>
      </c>
      <c r="G143" s="43" t="s">
        <v>477</v>
      </c>
      <c r="H143" s="43" t="s">
        <v>478</v>
      </c>
      <c r="I143" s="43" t="s">
        <v>5</v>
      </c>
      <c r="J143" s="42" t="s">
        <v>6</v>
      </c>
      <c r="K143" s="43" t="s">
        <v>479</v>
      </c>
      <c r="L143" s="43" t="s">
        <v>480</v>
      </c>
      <c r="M143" s="52" t="s">
        <v>481</v>
      </c>
    </row>
    <row r="144" spans="1:13" ht="15">
      <c r="A144" s="86">
        <v>201</v>
      </c>
      <c r="B144" s="81"/>
      <c r="C144" s="82" t="s">
        <v>120</v>
      </c>
      <c r="D144" s="83"/>
      <c r="E144" s="83" t="s">
        <v>8</v>
      </c>
      <c r="F144" s="83" t="s">
        <v>9</v>
      </c>
      <c r="G144" s="110"/>
      <c r="H144" s="213">
        <f aca="true" t="shared" si="56" ref="H144:H145">ROUND(G144,2)</f>
        <v>0</v>
      </c>
      <c r="I144" s="83">
        <v>7</v>
      </c>
      <c r="J144" s="83">
        <v>10.5</v>
      </c>
      <c r="K144" s="107">
        <f aca="true" t="shared" si="57" ref="K144:K145">H144*I144</f>
        <v>0</v>
      </c>
      <c r="L144" s="107">
        <f aca="true" t="shared" si="58" ref="L144:L145">K144*4</f>
        <v>0</v>
      </c>
      <c r="M144" s="115">
        <f aca="true" t="shared" si="59" ref="M144:M145">L144*12</f>
        <v>0</v>
      </c>
    </row>
    <row r="145" spans="1:13" ht="15">
      <c r="A145" s="86">
        <v>202</v>
      </c>
      <c r="B145" s="81"/>
      <c r="C145" s="82" t="s">
        <v>121</v>
      </c>
      <c r="D145" s="83"/>
      <c r="E145" s="83" t="s">
        <v>17</v>
      </c>
      <c r="F145" s="83" t="s">
        <v>122</v>
      </c>
      <c r="G145" s="110"/>
      <c r="H145" s="213">
        <f t="shared" si="56"/>
        <v>0</v>
      </c>
      <c r="I145" s="83">
        <v>6</v>
      </c>
      <c r="J145" s="83">
        <v>170.2</v>
      </c>
      <c r="K145" s="107">
        <f t="shared" si="57"/>
        <v>0</v>
      </c>
      <c r="L145" s="107">
        <f t="shared" si="58"/>
        <v>0</v>
      </c>
      <c r="M145" s="115">
        <f t="shared" si="59"/>
        <v>0</v>
      </c>
    </row>
    <row r="146" spans="1:13" ht="15">
      <c r="A146" s="170">
        <v>203</v>
      </c>
      <c r="B146" s="164"/>
      <c r="C146" s="165" t="s">
        <v>15</v>
      </c>
      <c r="D146" s="166"/>
      <c r="E146" s="166"/>
      <c r="F146" s="166"/>
      <c r="G146" s="167"/>
      <c r="H146" s="215"/>
      <c r="I146" s="166"/>
      <c r="J146" s="166"/>
      <c r="K146" s="166"/>
      <c r="L146" s="168"/>
      <c r="M146" s="169"/>
    </row>
    <row r="147" spans="1:13" ht="15">
      <c r="A147" s="55">
        <v>204</v>
      </c>
      <c r="B147" s="23"/>
      <c r="C147" s="24" t="s">
        <v>18</v>
      </c>
      <c r="D147" s="25"/>
      <c r="E147" s="25" t="s">
        <v>17</v>
      </c>
      <c r="F147" s="25" t="s">
        <v>467</v>
      </c>
      <c r="G147" s="110"/>
      <c r="H147" s="213">
        <f aca="true" t="shared" si="60" ref="H147:H210">ROUND(G147,2)</f>
        <v>0</v>
      </c>
      <c r="I147" s="25">
        <v>7</v>
      </c>
      <c r="J147" s="25">
        <v>4.9</v>
      </c>
      <c r="K147" s="108">
        <f aca="true" t="shared" si="61" ref="K147:K151">H147*I147</f>
        <v>0</v>
      </c>
      <c r="L147" s="109">
        <f aca="true" t="shared" si="62" ref="L147:L149">K147*4</f>
        <v>0</v>
      </c>
      <c r="M147" s="116">
        <f aca="true" t="shared" si="63" ref="M147:M151">L147*12</f>
        <v>0</v>
      </c>
    </row>
    <row r="148" spans="1:13" ht="15">
      <c r="A148" s="55">
        <v>205</v>
      </c>
      <c r="B148" s="23"/>
      <c r="C148" s="24" t="s">
        <v>81</v>
      </c>
      <c r="D148" s="25"/>
      <c r="E148" s="25" t="s">
        <v>17</v>
      </c>
      <c r="F148" s="25" t="s">
        <v>467</v>
      </c>
      <c r="G148" s="110"/>
      <c r="H148" s="213">
        <f t="shared" si="60"/>
        <v>0</v>
      </c>
      <c r="I148" s="25">
        <v>7</v>
      </c>
      <c r="J148" s="25">
        <v>10.8</v>
      </c>
      <c r="K148" s="108">
        <f t="shared" si="61"/>
        <v>0</v>
      </c>
      <c r="L148" s="109">
        <f t="shared" si="62"/>
        <v>0</v>
      </c>
      <c r="M148" s="116">
        <f t="shared" si="63"/>
        <v>0</v>
      </c>
    </row>
    <row r="149" spans="1:13" ht="15">
      <c r="A149" s="55">
        <v>206</v>
      </c>
      <c r="B149" s="23"/>
      <c r="C149" s="24" t="s">
        <v>123</v>
      </c>
      <c r="D149" s="25"/>
      <c r="E149" s="25" t="s">
        <v>17</v>
      </c>
      <c r="F149" s="25" t="s">
        <v>467</v>
      </c>
      <c r="G149" s="110"/>
      <c r="H149" s="213">
        <f t="shared" si="60"/>
        <v>0</v>
      </c>
      <c r="I149" s="25">
        <v>7</v>
      </c>
      <c r="J149" s="25">
        <v>16.2</v>
      </c>
      <c r="K149" s="108">
        <f t="shared" si="61"/>
        <v>0</v>
      </c>
      <c r="L149" s="109">
        <f t="shared" si="62"/>
        <v>0</v>
      </c>
      <c r="M149" s="116">
        <f t="shared" si="63"/>
        <v>0</v>
      </c>
    </row>
    <row r="150" spans="1:13" ht="15">
      <c r="A150" s="55">
        <v>207</v>
      </c>
      <c r="B150" s="23"/>
      <c r="C150" s="24" t="s">
        <v>80</v>
      </c>
      <c r="D150" s="25"/>
      <c r="E150" s="25" t="s">
        <v>17</v>
      </c>
      <c r="F150" s="25" t="s">
        <v>467</v>
      </c>
      <c r="G150" s="110"/>
      <c r="H150" s="213">
        <f t="shared" si="60"/>
        <v>0</v>
      </c>
      <c r="I150" s="25">
        <v>7</v>
      </c>
      <c r="J150" s="25">
        <v>12.1</v>
      </c>
      <c r="K150" s="108">
        <f t="shared" si="61"/>
        <v>0</v>
      </c>
      <c r="L150" s="109">
        <f aca="true" t="shared" si="64" ref="L150:L155">K150*4</f>
        <v>0</v>
      </c>
      <c r="M150" s="116">
        <f t="shared" si="63"/>
        <v>0</v>
      </c>
    </row>
    <row r="151" spans="1:13" ht="15">
      <c r="A151" s="86">
        <v>208</v>
      </c>
      <c r="B151" s="81"/>
      <c r="C151" s="82" t="s">
        <v>12</v>
      </c>
      <c r="D151" s="83"/>
      <c r="E151" s="83"/>
      <c r="F151" s="83" t="s">
        <v>9</v>
      </c>
      <c r="G151" s="110"/>
      <c r="H151" s="213">
        <f t="shared" si="60"/>
        <v>0</v>
      </c>
      <c r="I151" s="83">
        <v>7</v>
      </c>
      <c r="J151" s="83"/>
      <c r="K151" s="107">
        <f t="shared" si="61"/>
        <v>0</v>
      </c>
      <c r="L151" s="207">
        <f t="shared" si="64"/>
        <v>0</v>
      </c>
      <c r="M151" s="208">
        <f t="shared" si="63"/>
        <v>0</v>
      </c>
    </row>
    <row r="152" spans="1:13" ht="15">
      <c r="A152" s="55">
        <v>209</v>
      </c>
      <c r="B152" s="23"/>
      <c r="C152" s="24" t="s">
        <v>124</v>
      </c>
      <c r="D152" s="25"/>
      <c r="E152" s="25"/>
      <c r="F152" s="25" t="s">
        <v>467</v>
      </c>
      <c r="G152" s="110"/>
      <c r="H152" s="213">
        <f t="shared" si="60"/>
        <v>0</v>
      </c>
      <c r="I152" s="25">
        <v>7</v>
      </c>
      <c r="J152" s="25">
        <v>24.8</v>
      </c>
      <c r="K152" s="108">
        <f aca="true" t="shared" si="65" ref="K152:K155">H152*I152</f>
        <v>0</v>
      </c>
      <c r="L152" s="109">
        <f t="shared" si="64"/>
        <v>0</v>
      </c>
      <c r="M152" s="116">
        <f aca="true" t="shared" si="66" ref="M152:M155">L152*12</f>
        <v>0</v>
      </c>
    </row>
    <row r="153" spans="1:13" ht="15">
      <c r="A153" s="55">
        <v>210</v>
      </c>
      <c r="B153" s="23"/>
      <c r="C153" s="24" t="s">
        <v>60</v>
      </c>
      <c r="D153" s="25"/>
      <c r="E153" s="25" t="s">
        <v>17</v>
      </c>
      <c r="F153" s="25" t="s">
        <v>467</v>
      </c>
      <c r="G153" s="110"/>
      <c r="H153" s="213">
        <f t="shared" si="60"/>
        <v>0</v>
      </c>
      <c r="I153" s="25">
        <v>7</v>
      </c>
      <c r="J153" s="25">
        <v>5.9</v>
      </c>
      <c r="K153" s="108">
        <f t="shared" si="65"/>
        <v>0</v>
      </c>
      <c r="L153" s="109">
        <f t="shared" si="64"/>
        <v>0</v>
      </c>
      <c r="M153" s="116">
        <f t="shared" si="66"/>
        <v>0</v>
      </c>
    </row>
    <row r="154" spans="1:13" ht="15">
      <c r="A154" s="55">
        <v>211</v>
      </c>
      <c r="B154" s="23"/>
      <c r="C154" s="24" t="s">
        <v>61</v>
      </c>
      <c r="D154" s="25"/>
      <c r="E154" s="25" t="s">
        <v>17</v>
      </c>
      <c r="F154" s="25" t="s">
        <v>467</v>
      </c>
      <c r="G154" s="110"/>
      <c r="H154" s="213">
        <f t="shared" si="60"/>
        <v>0</v>
      </c>
      <c r="I154" s="25">
        <v>7</v>
      </c>
      <c r="J154" s="25">
        <v>3.4</v>
      </c>
      <c r="K154" s="108">
        <f t="shared" si="65"/>
        <v>0</v>
      </c>
      <c r="L154" s="109">
        <f t="shared" si="64"/>
        <v>0</v>
      </c>
      <c r="M154" s="116">
        <f t="shared" si="66"/>
        <v>0</v>
      </c>
    </row>
    <row r="155" spans="1:13" ht="15">
      <c r="A155" s="55">
        <v>212</v>
      </c>
      <c r="B155" s="23"/>
      <c r="C155" s="24" t="s">
        <v>62</v>
      </c>
      <c r="D155" s="25"/>
      <c r="E155" s="25" t="s">
        <v>17</v>
      </c>
      <c r="F155" s="25" t="s">
        <v>467</v>
      </c>
      <c r="G155" s="110"/>
      <c r="H155" s="213">
        <f t="shared" si="60"/>
        <v>0</v>
      </c>
      <c r="I155" s="25">
        <v>7</v>
      </c>
      <c r="J155" s="25">
        <v>4.1</v>
      </c>
      <c r="K155" s="108">
        <f t="shared" si="65"/>
        <v>0</v>
      </c>
      <c r="L155" s="109">
        <f t="shared" si="64"/>
        <v>0</v>
      </c>
      <c r="M155" s="116">
        <f t="shared" si="66"/>
        <v>0</v>
      </c>
    </row>
    <row r="156" spans="1:13" ht="15">
      <c r="A156" s="86">
        <v>213</v>
      </c>
      <c r="B156" s="81" t="s">
        <v>125</v>
      </c>
      <c r="C156" s="82" t="s">
        <v>126</v>
      </c>
      <c r="D156" s="83"/>
      <c r="E156" s="83" t="s">
        <v>17</v>
      </c>
      <c r="F156" s="83" t="s">
        <v>9</v>
      </c>
      <c r="G156" s="110"/>
      <c r="H156" s="213">
        <f t="shared" si="60"/>
        <v>0</v>
      </c>
      <c r="I156" s="83">
        <v>7</v>
      </c>
      <c r="J156" s="83">
        <v>21.1</v>
      </c>
      <c r="K156" s="107">
        <f>H156*I156</f>
        <v>0</v>
      </c>
      <c r="L156" s="107">
        <f aca="true" t="shared" si="67" ref="L156">K156*4</f>
        <v>0</v>
      </c>
      <c r="M156" s="115">
        <f aca="true" t="shared" si="68" ref="M156">L156*12</f>
        <v>0</v>
      </c>
    </row>
    <row r="157" spans="1:13" ht="15">
      <c r="A157" s="55" t="s">
        <v>127</v>
      </c>
      <c r="B157" s="23" t="s">
        <v>125</v>
      </c>
      <c r="C157" s="24" t="s">
        <v>18</v>
      </c>
      <c r="D157" s="25"/>
      <c r="E157" s="25" t="s">
        <v>17</v>
      </c>
      <c r="F157" s="25" t="s">
        <v>467</v>
      </c>
      <c r="G157" s="110"/>
      <c r="H157" s="213">
        <f t="shared" si="60"/>
        <v>0</v>
      </c>
      <c r="I157" s="25">
        <v>7</v>
      </c>
      <c r="J157" s="25">
        <v>5.8</v>
      </c>
      <c r="K157" s="108">
        <f>H157*I157</f>
        <v>0</v>
      </c>
      <c r="L157" s="109">
        <f>K157*4</f>
        <v>0</v>
      </c>
      <c r="M157" s="116">
        <f>L157*12</f>
        <v>0</v>
      </c>
    </row>
    <row r="158" spans="1:13" ht="15">
      <c r="A158" s="86" t="s">
        <v>128</v>
      </c>
      <c r="B158" s="81" t="s">
        <v>125</v>
      </c>
      <c r="C158" s="82" t="s">
        <v>65</v>
      </c>
      <c r="D158" s="83"/>
      <c r="E158" s="83" t="s">
        <v>8</v>
      </c>
      <c r="F158" s="83" t="s">
        <v>9</v>
      </c>
      <c r="G158" s="110"/>
      <c r="H158" s="213">
        <f t="shared" si="60"/>
        <v>0</v>
      </c>
      <c r="I158" s="83">
        <v>1</v>
      </c>
      <c r="J158" s="83">
        <v>6.8</v>
      </c>
      <c r="K158" s="107">
        <f aca="true" t="shared" si="69" ref="K158:K159">H158*I158</f>
        <v>0</v>
      </c>
      <c r="L158" s="107">
        <f aca="true" t="shared" si="70" ref="L158:L159">K158*4</f>
        <v>0</v>
      </c>
      <c r="M158" s="115">
        <f aca="true" t="shared" si="71" ref="M158:M159">L158*12</f>
        <v>0</v>
      </c>
    </row>
    <row r="159" spans="1:13" ht="15">
      <c r="A159" s="86">
        <v>214</v>
      </c>
      <c r="B159" s="81" t="s">
        <v>129</v>
      </c>
      <c r="C159" s="82" t="s">
        <v>126</v>
      </c>
      <c r="D159" s="83"/>
      <c r="E159" s="83" t="s">
        <v>17</v>
      </c>
      <c r="F159" s="83" t="s">
        <v>9</v>
      </c>
      <c r="G159" s="110"/>
      <c r="H159" s="213">
        <f t="shared" si="60"/>
        <v>0</v>
      </c>
      <c r="I159" s="83">
        <v>7</v>
      </c>
      <c r="J159" s="83">
        <v>21.1</v>
      </c>
      <c r="K159" s="107">
        <f t="shared" si="69"/>
        <v>0</v>
      </c>
      <c r="L159" s="107">
        <f t="shared" si="70"/>
        <v>0</v>
      </c>
      <c r="M159" s="115">
        <f t="shared" si="71"/>
        <v>0</v>
      </c>
    </row>
    <row r="160" spans="1:13" ht="15">
      <c r="A160" s="55" t="s">
        <v>130</v>
      </c>
      <c r="B160" s="23" t="s">
        <v>129</v>
      </c>
      <c r="C160" s="24" t="s">
        <v>18</v>
      </c>
      <c r="D160" s="25"/>
      <c r="E160" s="25" t="s">
        <v>17</v>
      </c>
      <c r="F160" s="25" t="s">
        <v>467</v>
      </c>
      <c r="G160" s="110"/>
      <c r="H160" s="213">
        <f t="shared" si="60"/>
        <v>0</v>
      </c>
      <c r="I160" s="25">
        <v>7</v>
      </c>
      <c r="J160" s="25">
        <v>5.8</v>
      </c>
      <c r="K160" s="108">
        <f>H160*I160</f>
        <v>0</v>
      </c>
      <c r="L160" s="109">
        <f>K160*4</f>
        <v>0</v>
      </c>
      <c r="M160" s="116">
        <f>L160*12</f>
        <v>0</v>
      </c>
    </row>
    <row r="161" spans="1:13" ht="15">
      <c r="A161" s="86" t="s">
        <v>131</v>
      </c>
      <c r="B161" s="81" t="s">
        <v>129</v>
      </c>
      <c r="C161" s="82" t="s">
        <v>132</v>
      </c>
      <c r="D161" s="83"/>
      <c r="E161" s="83" t="s">
        <v>8</v>
      </c>
      <c r="F161" s="83" t="s">
        <v>9</v>
      </c>
      <c r="G161" s="110"/>
      <c r="H161" s="213">
        <f t="shared" si="60"/>
        <v>0</v>
      </c>
      <c r="I161" s="83">
        <v>1</v>
      </c>
      <c r="J161" s="83">
        <v>4.2</v>
      </c>
      <c r="K161" s="107">
        <f aca="true" t="shared" si="72" ref="K161:K162">H161*I161</f>
        <v>0</v>
      </c>
      <c r="L161" s="107">
        <f aca="true" t="shared" si="73" ref="L161:L162">K161*4</f>
        <v>0</v>
      </c>
      <c r="M161" s="115">
        <f aca="true" t="shared" si="74" ref="M161:M162">L161*12</f>
        <v>0</v>
      </c>
    </row>
    <row r="162" spans="1:13" ht="15">
      <c r="A162" s="86">
        <v>215</v>
      </c>
      <c r="B162" s="81" t="s">
        <v>133</v>
      </c>
      <c r="C162" s="82" t="s">
        <v>126</v>
      </c>
      <c r="D162" s="83"/>
      <c r="E162" s="83" t="s">
        <v>17</v>
      </c>
      <c r="F162" s="83" t="s">
        <v>9</v>
      </c>
      <c r="G162" s="110"/>
      <c r="H162" s="213">
        <f t="shared" si="60"/>
        <v>0</v>
      </c>
      <c r="I162" s="83">
        <v>7</v>
      </c>
      <c r="J162" s="83">
        <v>21.1</v>
      </c>
      <c r="K162" s="107">
        <f t="shared" si="72"/>
        <v>0</v>
      </c>
      <c r="L162" s="107">
        <f t="shared" si="73"/>
        <v>0</v>
      </c>
      <c r="M162" s="115">
        <f t="shared" si="74"/>
        <v>0</v>
      </c>
    </row>
    <row r="163" spans="1:13" ht="15">
      <c r="A163" s="53" t="s">
        <v>134</v>
      </c>
      <c r="B163" s="23" t="s">
        <v>133</v>
      </c>
      <c r="C163" s="24" t="s">
        <v>18</v>
      </c>
      <c r="D163" s="25"/>
      <c r="E163" s="25" t="s">
        <v>17</v>
      </c>
      <c r="F163" s="25" t="s">
        <v>467</v>
      </c>
      <c r="G163" s="110"/>
      <c r="H163" s="213">
        <f t="shared" si="60"/>
        <v>0</v>
      </c>
      <c r="I163" s="25">
        <v>7</v>
      </c>
      <c r="J163" s="25">
        <v>5.8</v>
      </c>
      <c r="K163" s="108">
        <f>H163*I163</f>
        <v>0</v>
      </c>
      <c r="L163" s="109">
        <f>K163*4</f>
        <v>0</v>
      </c>
      <c r="M163" s="116">
        <f>L163*12</f>
        <v>0</v>
      </c>
    </row>
    <row r="164" spans="1:13" ht="15">
      <c r="A164" s="80" t="s">
        <v>135</v>
      </c>
      <c r="B164" s="81" t="s">
        <v>133</v>
      </c>
      <c r="C164" s="82" t="s">
        <v>132</v>
      </c>
      <c r="D164" s="83"/>
      <c r="E164" s="83" t="s">
        <v>8</v>
      </c>
      <c r="F164" s="83" t="s">
        <v>9</v>
      </c>
      <c r="G164" s="110"/>
      <c r="H164" s="213">
        <f t="shared" si="60"/>
        <v>0</v>
      </c>
      <c r="I164" s="83">
        <v>1</v>
      </c>
      <c r="J164" s="83">
        <v>4.2</v>
      </c>
      <c r="K164" s="107">
        <f>H164*I164</f>
        <v>0</v>
      </c>
      <c r="L164" s="107">
        <f aca="true" t="shared" si="75" ref="L164">K164*4</f>
        <v>0</v>
      </c>
      <c r="M164" s="115">
        <f aca="true" t="shared" si="76" ref="M164">L164*12</f>
        <v>0</v>
      </c>
    </row>
    <row r="165" spans="1:13" ht="15">
      <c r="A165" s="163">
        <v>216</v>
      </c>
      <c r="B165" s="164"/>
      <c r="C165" s="165" t="s">
        <v>136</v>
      </c>
      <c r="D165" s="166"/>
      <c r="E165" s="166"/>
      <c r="F165" s="166"/>
      <c r="G165" s="167"/>
      <c r="H165" s="215"/>
      <c r="I165" s="166"/>
      <c r="J165" s="166"/>
      <c r="K165" s="166"/>
      <c r="L165" s="168"/>
      <c r="M165" s="169"/>
    </row>
    <row r="166" spans="1:13" ht="15">
      <c r="A166" s="80">
        <v>217</v>
      </c>
      <c r="B166" s="81" t="s">
        <v>137</v>
      </c>
      <c r="C166" s="82" t="s">
        <v>126</v>
      </c>
      <c r="D166" s="83"/>
      <c r="E166" s="83" t="s">
        <v>17</v>
      </c>
      <c r="F166" s="83" t="s">
        <v>9</v>
      </c>
      <c r="G166" s="110"/>
      <c r="H166" s="213">
        <f t="shared" si="60"/>
        <v>0</v>
      </c>
      <c r="I166" s="83">
        <v>7</v>
      </c>
      <c r="J166" s="83">
        <v>20</v>
      </c>
      <c r="K166" s="107">
        <f>H166*I166</f>
        <v>0</v>
      </c>
      <c r="L166" s="107">
        <f aca="true" t="shared" si="77" ref="L166">K166*4</f>
        <v>0</v>
      </c>
      <c r="M166" s="115">
        <f aca="true" t="shared" si="78" ref="M166">L166*12</f>
        <v>0</v>
      </c>
    </row>
    <row r="167" spans="1:13" ht="15">
      <c r="A167" s="53" t="s">
        <v>138</v>
      </c>
      <c r="B167" s="23" t="s">
        <v>137</v>
      </c>
      <c r="C167" s="24" t="s">
        <v>18</v>
      </c>
      <c r="D167" s="25"/>
      <c r="E167" s="25" t="s">
        <v>17</v>
      </c>
      <c r="F167" s="25" t="s">
        <v>467</v>
      </c>
      <c r="G167" s="110"/>
      <c r="H167" s="213">
        <f t="shared" si="60"/>
        <v>0</v>
      </c>
      <c r="I167" s="25">
        <v>7</v>
      </c>
      <c r="J167" s="25">
        <v>3.7</v>
      </c>
      <c r="K167" s="108">
        <f>H167*I167</f>
        <v>0</v>
      </c>
      <c r="L167" s="109">
        <f>K167*4</f>
        <v>0</v>
      </c>
      <c r="M167" s="116">
        <f>L167*12</f>
        <v>0</v>
      </c>
    </row>
    <row r="168" spans="1:13" ht="15">
      <c r="A168" s="80" t="s">
        <v>139</v>
      </c>
      <c r="B168" s="81" t="s">
        <v>137</v>
      </c>
      <c r="C168" s="82" t="s">
        <v>65</v>
      </c>
      <c r="D168" s="83"/>
      <c r="E168" s="83" t="s">
        <v>8</v>
      </c>
      <c r="F168" s="83" t="s">
        <v>9</v>
      </c>
      <c r="G168" s="110"/>
      <c r="H168" s="213">
        <f t="shared" si="60"/>
        <v>0</v>
      </c>
      <c r="I168" s="83">
        <v>1</v>
      </c>
      <c r="J168" s="83">
        <v>6.3</v>
      </c>
      <c r="K168" s="107">
        <f aca="true" t="shared" si="79" ref="K168:K169">H168*I168</f>
        <v>0</v>
      </c>
      <c r="L168" s="107">
        <f aca="true" t="shared" si="80" ref="L168:L169">K168*4</f>
        <v>0</v>
      </c>
      <c r="M168" s="115">
        <f aca="true" t="shared" si="81" ref="M168:M169">L168*12</f>
        <v>0</v>
      </c>
    </row>
    <row r="169" spans="1:13" ht="15">
      <c r="A169" s="80">
        <v>218</v>
      </c>
      <c r="B169" s="81" t="s">
        <v>140</v>
      </c>
      <c r="C169" s="82" t="s">
        <v>126</v>
      </c>
      <c r="D169" s="83"/>
      <c r="E169" s="83" t="s">
        <v>17</v>
      </c>
      <c r="F169" s="83" t="s">
        <v>9</v>
      </c>
      <c r="G169" s="110"/>
      <c r="H169" s="213">
        <f t="shared" si="60"/>
        <v>0</v>
      </c>
      <c r="I169" s="83">
        <v>7</v>
      </c>
      <c r="J169" s="83">
        <v>20</v>
      </c>
      <c r="K169" s="107">
        <f t="shared" si="79"/>
        <v>0</v>
      </c>
      <c r="L169" s="107">
        <f t="shared" si="80"/>
        <v>0</v>
      </c>
      <c r="M169" s="115">
        <f t="shared" si="81"/>
        <v>0</v>
      </c>
    </row>
    <row r="170" spans="1:13" ht="15">
      <c r="A170" s="53" t="s">
        <v>141</v>
      </c>
      <c r="B170" s="23" t="s">
        <v>140</v>
      </c>
      <c r="C170" s="24" t="s">
        <v>18</v>
      </c>
      <c r="D170" s="25"/>
      <c r="E170" s="25" t="s">
        <v>17</v>
      </c>
      <c r="F170" s="25" t="s">
        <v>467</v>
      </c>
      <c r="G170" s="110"/>
      <c r="H170" s="213">
        <f t="shared" si="60"/>
        <v>0</v>
      </c>
      <c r="I170" s="25">
        <v>7</v>
      </c>
      <c r="J170" s="25">
        <v>3.7</v>
      </c>
      <c r="K170" s="108">
        <f>H170*I170</f>
        <v>0</v>
      </c>
      <c r="L170" s="109">
        <f>K170*4</f>
        <v>0</v>
      </c>
      <c r="M170" s="116">
        <f>L170*12</f>
        <v>0</v>
      </c>
    </row>
    <row r="171" spans="1:13" ht="15">
      <c r="A171" s="80" t="s">
        <v>142</v>
      </c>
      <c r="B171" s="81" t="s">
        <v>140</v>
      </c>
      <c r="C171" s="82" t="s">
        <v>65</v>
      </c>
      <c r="D171" s="83"/>
      <c r="E171" s="83" t="s">
        <v>8</v>
      </c>
      <c r="F171" s="83" t="s">
        <v>9</v>
      </c>
      <c r="G171" s="110"/>
      <c r="H171" s="213">
        <f t="shared" si="60"/>
        <v>0</v>
      </c>
      <c r="I171" s="83">
        <v>1</v>
      </c>
      <c r="J171" s="83">
        <v>6.9</v>
      </c>
      <c r="K171" s="107">
        <f aca="true" t="shared" si="82" ref="K171:K172">H171*I171</f>
        <v>0</v>
      </c>
      <c r="L171" s="107">
        <f aca="true" t="shared" si="83" ref="L171:L172">K171*4</f>
        <v>0</v>
      </c>
      <c r="M171" s="115">
        <f aca="true" t="shared" si="84" ref="M171:M172">L171*12</f>
        <v>0</v>
      </c>
    </row>
    <row r="172" spans="1:13" ht="15">
      <c r="A172" s="80">
        <v>219</v>
      </c>
      <c r="B172" s="81" t="s">
        <v>143</v>
      </c>
      <c r="C172" s="82" t="s">
        <v>126</v>
      </c>
      <c r="D172" s="83"/>
      <c r="E172" s="83" t="s">
        <v>17</v>
      </c>
      <c r="F172" s="83" t="s">
        <v>9</v>
      </c>
      <c r="G172" s="110"/>
      <c r="H172" s="213">
        <f t="shared" si="60"/>
        <v>0</v>
      </c>
      <c r="I172" s="83">
        <v>7</v>
      </c>
      <c r="J172" s="83">
        <v>20</v>
      </c>
      <c r="K172" s="107">
        <f t="shared" si="82"/>
        <v>0</v>
      </c>
      <c r="L172" s="107">
        <f t="shared" si="83"/>
        <v>0</v>
      </c>
      <c r="M172" s="115">
        <f t="shared" si="84"/>
        <v>0</v>
      </c>
    </row>
    <row r="173" spans="1:13" ht="15">
      <c r="A173" s="53" t="s">
        <v>144</v>
      </c>
      <c r="B173" s="23" t="s">
        <v>143</v>
      </c>
      <c r="C173" s="24" t="s">
        <v>18</v>
      </c>
      <c r="D173" s="25"/>
      <c r="E173" s="25" t="s">
        <v>17</v>
      </c>
      <c r="F173" s="25" t="s">
        <v>467</v>
      </c>
      <c r="G173" s="110"/>
      <c r="H173" s="213">
        <f t="shared" si="60"/>
        <v>0</v>
      </c>
      <c r="I173" s="25">
        <v>7</v>
      </c>
      <c r="J173" s="25">
        <v>3.7</v>
      </c>
      <c r="K173" s="108">
        <f>H173*I173</f>
        <v>0</v>
      </c>
      <c r="L173" s="109">
        <f>K173*4</f>
        <v>0</v>
      </c>
      <c r="M173" s="116">
        <f>L173*12</f>
        <v>0</v>
      </c>
    </row>
    <row r="174" spans="1:13" ht="15">
      <c r="A174" s="80" t="s">
        <v>145</v>
      </c>
      <c r="B174" s="81" t="s">
        <v>143</v>
      </c>
      <c r="C174" s="82" t="s">
        <v>65</v>
      </c>
      <c r="D174" s="83"/>
      <c r="E174" s="83" t="s">
        <v>8</v>
      </c>
      <c r="F174" s="83" t="s">
        <v>9</v>
      </c>
      <c r="G174" s="110"/>
      <c r="H174" s="213">
        <f t="shared" si="60"/>
        <v>0</v>
      </c>
      <c r="I174" s="83">
        <v>1</v>
      </c>
      <c r="J174" s="83">
        <v>6.9</v>
      </c>
      <c r="K174" s="107">
        <f aca="true" t="shared" si="85" ref="K174:K175">H174*I174</f>
        <v>0</v>
      </c>
      <c r="L174" s="107">
        <f aca="true" t="shared" si="86" ref="L174:L175">K174*4</f>
        <v>0</v>
      </c>
      <c r="M174" s="115">
        <f aca="true" t="shared" si="87" ref="M174:M175">L174*12</f>
        <v>0</v>
      </c>
    </row>
    <row r="175" spans="1:13" ht="15">
      <c r="A175" s="80">
        <v>220</v>
      </c>
      <c r="B175" s="81" t="s">
        <v>146</v>
      </c>
      <c r="C175" s="82" t="s">
        <v>126</v>
      </c>
      <c r="D175" s="83"/>
      <c r="E175" s="83" t="s">
        <v>17</v>
      </c>
      <c r="F175" s="83" t="s">
        <v>9</v>
      </c>
      <c r="G175" s="110"/>
      <c r="H175" s="213">
        <f t="shared" si="60"/>
        <v>0</v>
      </c>
      <c r="I175" s="83">
        <v>7</v>
      </c>
      <c r="J175" s="83">
        <v>20</v>
      </c>
      <c r="K175" s="107">
        <f t="shared" si="85"/>
        <v>0</v>
      </c>
      <c r="L175" s="107">
        <f t="shared" si="86"/>
        <v>0</v>
      </c>
      <c r="M175" s="115">
        <f t="shared" si="87"/>
        <v>0</v>
      </c>
    </row>
    <row r="176" spans="1:13" ht="15">
      <c r="A176" s="53" t="s">
        <v>147</v>
      </c>
      <c r="B176" s="23" t="s">
        <v>146</v>
      </c>
      <c r="C176" s="24" t="s">
        <v>18</v>
      </c>
      <c r="D176" s="25"/>
      <c r="E176" s="25" t="s">
        <v>17</v>
      </c>
      <c r="F176" s="25" t="s">
        <v>467</v>
      </c>
      <c r="G176" s="110"/>
      <c r="H176" s="213">
        <f>ROUND(G176,2)</f>
        <v>0</v>
      </c>
      <c r="I176" s="25">
        <v>7</v>
      </c>
      <c r="J176" s="25">
        <v>3.7</v>
      </c>
      <c r="K176" s="108">
        <f>H176*I176</f>
        <v>0</v>
      </c>
      <c r="L176" s="109">
        <f>K176*4</f>
        <v>0</v>
      </c>
      <c r="M176" s="116">
        <f>L176*12</f>
        <v>0</v>
      </c>
    </row>
    <row r="177" spans="1:13" ht="15">
      <c r="A177" s="80" t="s">
        <v>148</v>
      </c>
      <c r="B177" s="81" t="s">
        <v>146</v>
      </c>
      <c r="C177" s="82" t="s">
        <v>65</v>
      </c>
      <c r="D177" s="83"/>
      <c r="E177" s="83" t="s">
        <v>8</v>
      </c>
      <c r="F177" s="83" t="s">
        <v>9</v>
      </c>
      <c r="G177" s="110"/>
      <c r="H177" s="213">
        <f t="shared" si="60"/>
        <v>0</v>
      </c>
      <c r="I177" s="83">
        <v>1</v>
      </c>
      <c r="J177" s="83">
        <v>6.8</v>
      </c>
      <c r="K177" s="107">
        <f aca="true" t="shared" si="88" ref="K177:K178">H177*I177</f>
        <v>0</v>
      </c>
      <c r="L177" s="107">
        <f aca="true" t="shared" si="89" ref="L177:L178">K177*4</f>
        <v>0</v>
      </c>
      <c r="M177" s="115">
        <f aca="true" t="shared" si="90" ref="M177:M178">L177*12</f>
        <v>0</v>
      </c>
    </row>
    <row r="178" spans="1:13" ht="15">
      <c r="A178" s="80">
        <v>221</v>
      </c>
      <c r="B178" s="81" t="s">
        <v>149</v>
      </c>
      <c r="C178" s="82" t="s">
        <v>126</v>
      </c>
      <c r="D178" s="83"/>
      <c r="E178" s="83" t="s">
        <v>17</v>
      </c>
      <c r="F178" s="83" t="s">
        <v>9</v>
      </c>
      <c r="G178" s="110"/>
      <c r="H178" s="213">
        <f t="shared" si="60"/>
        <v>0</v>
      </c>
      <c r="I178" s="83">
        <v>7</v>
      </c>
      <c r="J178" s="83">
        <v>19.8</v>
      </c>
      <c r="K178" s="107">
        <f t="shared" si="88"/>
        <v>0</v>
      </c>
      <c r="L178" s="107">
        <f t="shared" si="89"/>
        <v>0</v>
      </c>
      <c r="M178" s="115">
        <f t="shared" si="90"/>
        <v>0</v>
      </c>
    </row>
    <row r="179" spans="1:13" ht="15">
      <c r="A179" s="53" t="s">
        <v>150</v>
      </c>
      <c r="B179" s="23" t="s">
        <v>149</v>
      </c>
      <c r="C179" s="24" t="s">
        <v>18</v>
      </c>
      <c r="D179" s="25"/>
      <c r="E179" s="25" t="s">
        <v>17</v>
      </c>
      <c r="F179" s="25" t="s">
        <v>467</v>
      </c>
      <c r="G179" s="110"/>
      <c r="H179" s="213">
        <f t="shared" si="60"/>
        <v>0</v>
      </c>
      <c r="I179" s="25">
        <v>7</v>
      </c>
      <c r="J179" s="25">
        <v>3.7</v>
      </c>
      <c r="K179" s="108">
        <f>H179*I179</f>
        <v>0</v>
      </c>
      <c r="L179" s="109">
        <f>K179*4</f>
        <v>0</v>
      </c>
      <c r="M179" s="116">
        <f>L179*12</f>
        <v>0</v>
      </c>
    </row>
    <row r="180" spans="1:13" ht="15">
      <c r="A180" s="163">
        <v>222</v>
      </c>
      <c r="B180" s="164" t="s">
        <v>149</v>
      </c>
      <c r="C180" s="165" t="s">
        <v>33</v>
      </c>
      <c r="D180" s="166"/>
      <c r="E180" s="166" t="s">
        <v>8</v>
      </c>
      <c r="F180" s="166" t="s">
        <v>34</v>
      </c>
      <c r="G180" s="167"/>
      <c r="H180" s="215"/>
      <c r="I180" s="166"/>
      <c r="J180" s="166"/>
      <c r="K180" s="166"/>
      <c r="L180" s="168"/>
      <c r="M180" s="169"/>
    </row>
    <row r="181" spans="1:13" s="4" customFormat="1" ht="30">
      <c r="A181" s="56">
        <v>223</v>
      </c>
      <c r="B181" s="32"/>
      <c r="C181" s="33" t="s">
        <v>151</v>
      </c>
      <c r="D181" s="34" t="s">
        <v>472</v>
      </c>
      <c r="E181" s="35" t="s">
        <v>17</v>
      </c>
      <c r="F181" s="35" t="s">
        <v>122</v>
      </c>
      <c r="G181" s="110"/>
      <c r="H181" s="213">
        <f t="shared" si="60"/>
        <v>0</v>
      </c>
      <c r="I181" s="35">
        <v>1</v>
      </c>
      <c r="J181" s="35">
        <v>110.8</v>
      </c>
      <c r="K181" s="114">
        <f>H181*I181</f>
        <v>0</v>
      </c>
      <c r="L181" s="114">
        <f>K181*4</f>
        <v>0</v>
      </c>
      <c r="M181" s="120">
        <f>L181*12</f>
        <v>0</v>
      </c>
    </row>
    <row r="182" spans="1:13" ht="15">
      <c r="A182" s="80">
        <v>224</v>
      </c>
      <c r="B182" s="81" t="s">
        <v>152</v>
      </c>
      <c r="C182" s="82" t="s">
        <v>153</v>
      </c>
      <c r="D182" s="83"/>
      <c r="E182" s="83" t="s">
        <v>17</v>
      </c>
      <c r="F182" s="83" t="s">
        <v>9</v>
      </c>
      <c r="G182" s="110"/>
      <c r="H182" s="213">
        <f t="shared" si="60"/>
        <v>0</v>
      </c>
      <c r="I182" s="83">
        <v>7</v>
      </c>
      <c r="J182" s="83">
        <v>19.8</v>
      </c>
      <c r="K182" s="107">
        <f>H182*I182</f>
        <v>0</v>
      </c>
      <c r="L182" s="107">
        <f aca="true" t="shared" si="91" ref="L182">K182*4</f>
        <v>0</v>
      </c>
      <c r="M182" s="115">
        <f aca="true" t="shared" si="92" ref="M182">L182*12</f>
        <v>0</v>
      </c>
    </row>
    <row r="183" spans="1:13" ht="15">
      <c r="A183" s="53" t="s">
        <v>154</v>
      </c>
      <c r="B183" s="23" t="s">
        <v>152</v>
      </c>
      <c r="C183" s="24" t="s">
        <v>18</v>
      </c>
      <c r="D183" s="25"/>
      <c r="E183" s="25" t="s">
        <v>17</v>
      </c>
      <c r="F183" s="25" t="s">
        <v>467</v>
      </c>
      <c r="G183" s="110"/>
      <c r="H183" s="213">
        <f t="shared" si="60"/>
        <v>0</v>
      </c>
      <c r="I183" s="25">
        <v>7</v>
      </c>
      <c r="J183" s="25">
        <v>3.7</v>
      </c>
      <c r="K183" s="108">
        <f>H183*I183</f>
        <v>0</v>
      </c>
      <c r="L183" s="109">
        <f>K183*4</f>
        <v>0</v>
      </c>
      <c r="M183" s="116">
        <f>L183*12</f>
        <v>0</v>
      </c>
    </row>
    <row r="184" spans="1:13" ht="15">
      <c r="A184" s="80">
        <v>225</v>
      </c>
      <c r="B184" s="81" t="s">
        <v>155</v>
      </c>
      <c r="C184" s="82" t="s">
        <v>126</v>
      </c>
      <c r="D184" s="83"/>
      <c r="E184" s="83" t="s">
        <v>17</v>
      </c>
      <c r="F184" s="83" t="s">
        <v>9</v>
      </c>
      <c r="G184" s="110"/>
      <c r="H184" s="213">
        <f t="shared" si="60"/>
        <v>0</v>
      </c>
      <c r="I184" s="83">
        <v>7</v>
      </c>
      <c r="J184" s="83">
        <v>20</v>
      </c>
      <c r="K184" s="107">
        <f>H184*I184</f>
        <v>0</v>
      </c>
      <c r="L184" s="107">
        <f aca="true" t="shared" si="93" ref="L184">K184*4</f>
        <v>0</v>
      </c>
      <c r="M184" s="115">
        <f aca="true" t="shared" si="94" ref="M184">L184*12</f>
        <v>0</v>
      </c>
    </row>
    <row r="185" spans="1:13" ht="15">
      <c r="A185" s="53" t="s">
        <v>156</v>
      </c>
      <c r="B185" s="23" t="s">
        <v>155</v>
      </c>
      <c r="C185" s="24" t="s">
        <v>18</v>
      </c>
      <c r="D185" s="25"/>
      <c r="E185" s="25" t="s">
        <v>17</v>
      </c>
      <c r="F185" s="25" t="s">
        <v>467</v>
      </c>
      <c r="G185" s="110"/>
      <c r="H185" s="213">
        <f t="shared" si="60"/>
        <v>0</v>
      </c>
      <c r="I185" s="25">
        <v>7</v>
      </c>
      <c r="J185" s="25">
        <v>3.7</v>
      </c>
      <c r="K185" s="108">
        <f>H185*I185</f>
        <v>0</v>
      </c>
      <c r="L185" s="109">
        <f>K185*4</f>
        <v>0</v>
      </c>
      <c r="M185" s="116">
        <f>L185*12</f>
        <v>0</v>
      </c>
    </row>
    <row r="186" spans="1:13" ht="15">
      <c r="A186" s="80" t="s">
        <v>157</v>
      </c>
      <c r="B186" s="81" t="s">
        <v>155</v>
      </c>
      <c r="C186" s="82" t="s">
        <v>65</v>
      </c>
      <c r="D186" s="83"/>
      <c r="E186" s="83" t="s">
        <v>8</v>
      </c>
      <c r="F186" s="83" t="s">
        <v>9</v>
      </c>
      <c r="G186" s="110"/>
      <c r="H186" s="213">
        <f t="shared" si="60"/>
        <v>0</v>
      </c>
      <c r="I186" s="83">
        <v>1</v>
      </c>
      <c r="J186" s="83">
        <v>6.8</v>
      </c>
      <c r="K186" s="107">
        <f aca="true" t="shared" si="95" ref="K186:K187">H186*I186</f>
        <v>0</v>
      </c>
      <c r="L186" s="107">
        <f aca="true" t="shared" si="96" ref="L186:L187">K186*4</f>
        <v>0</v>
      </c>
      <c r="M186" s="115">
        <f aca="true" t="shared" si="97" ref="M186:M187">L186*12</f>
        <v>0</v>
      </c>
    </row>
    <row r="187" spans="1:13" ht="15">
      <c r="A187" s="80">
        <v>226</v>
      </c>
      <c r="B187" s="81" t="s">
        <v>158</v>
      </c>
      <c r="C187" s="82" t="s">
        <v>126</v>
      </c>
      <c r="D187" s="83"/>
      <c r="E187" s="83" t="s">
        <v>17</v>
      </c>
      <c r="F187" s="83" t="s">
        <v>9</v>
      </c>
      <c r="G187" s="110"/>
      <c r="H187" s="213">
        <f t="shared" si="60"/>
        <v>0</v>
      </c>
      <c r="I187" s="83">
        <v>7</v>
      </c>
      <c r="J187" s="83">
        <v>20</v>
      </c>
      <c r="K187" s="107">
        <f t="shared" si="95"/>
        <v>0</v>
      </c>
      <c r="L187" s="107">
        <f t="shared" si="96"/>
        <v>0</v>
      </c>
      <c r="M187" s="115">
        <f t="shared" si="97"/>
        <v>0</v>
      </c>
    </row>
    <row r="188" spans="1:13" ht="15">
      <c r="A188" s="53" t="s">
        <v>159</v>
      </c>
      <c r="B188" s="23" t="s">
        <v>158</v>
      </c>
      <c r="C188" s="24" t="s">
        <v>18</v>
      </c>
      <c r="D188" s="25"/>
      <c r="E188" s="25" t="s">
        <v>17</v>
      </c>
      <c r="F188" s="25" t="s">
        <v>467</v>
      </c>
      <c r="G188" s="110"/>
      <c r="H188" s="213">
        <f t="shared" si="60"/>
        <v>0</v>
      </c>
      <c r="I188" s="25">
        <v>7</v>
      </c>
      <c r="J188" s="25">
        <v>3.7</v>
      </c>
      <c r="K188" s="108">
        <f>H188*I188</f>
        <v>0</v>
      </c>
      <c r="L188" s="109">
        <f>K188*4</f>
        <v>0</v>
      </c>
      <c r="M188" s="116">
        <f>L188*12</f>
        <v>0</v>
      </c>
    </row>
    <row r="189" spans="1:13" ht="15">
      <c r="A189" s="80" t="s">
        <v>160</v>
      </c>
      <c r="B189" s="81" t="s">
        <v>158</v>
      </c>
      <c r="C189" s="82" t="s">
        <v>65</v>
      </c>
      <c r="D189" s="83"/>
      <c r="E189" s="83" t="s">
        <v>8</v>
      </c>
      <c r="F189" s="83" t="s">
        <v>9</v>
      </c>
      <c r="G189" s="110"/>
      <c r="H189" s="213">
        <f t="shared" si="60"/>
        <v>0</v>
      </c>
      <c r="I189" s="83">
        <v>1</v>
      </c>
      <c r="J189" s="83">
        <v>6.9</v>
      </c>
      <c r="K189" s="107">
        <f aca="true" t="shared" si="98" ref="K189:K190">H189*I189</f>
        <v>0</v>
      </c>
      <c r="L189" s="107">
        <f aca="true" t="shared" si="99" ref="L189:L190">K189*4</f>
        <v>0</v>
      </c>
      <c r="M189" s="115">
        <f aca="true" t="shared" si="100" ref="M189:M190">L189*12</f>
        <v>0</v>
      </c>
    </row>
    <row r="190" spans="1:13" ht="15">
      <c r="A190" s="80">
        <v>227</v>
      </c>
      <c r="B190" s="81" t="s">
        <v>161</v>
      </c>
      <c r="C190" s="82" t="s">
        <v>126</v>
      </c>
      <c r="D190" s="83"/>
      <c r="E190" s="83" t="s">
        <v>17</v>
      </c>
      <c r="F190" s="83" t="s">
        <v>9</v>
      </c>
      <c r="G190" s="110"/>
      <c r="H190" s="213">
        <f t="shared" si="60"/>
        <v>0</v>
      </c>
      <c r="I190" s="83">
        <v>7</v>
      </c>
      <c r="J190" s="83">
        <v>20</v>
      </c>
      <c r="K190" s="107">
        <f t="shared" si="98"/>
        <v>0</v>
      </c>
      <c r="L190" s="107">
        <f t="shared" si="99"/>
        <v>0</v>
      </c>
      <c r="M190" s="115">
        <f t="shared" si="100"/>
        <v>0</v>
      </c>
    </row>
    <row r="191" spans="1:13" ht="15">
      <c r="A191" s="53" t="s">
        <v>162</v>
      </c>
      <c r="B191" s="23" t="s">
        <v>161</v>
      </c>
      <c r="C191" s="24" t="s">
        <v>18</v>
      </c>
      <c r="D191" s="25"/>
      <c r="E191" s="25" t="s">
        <v>17</v>
      </c>
      <c r="F191" s="25" t="s">
        <v>467</v>
      </c>
      <c r="G191" s="110"/>
      <c r="H191" s="213">
        <f t="shared" si="60"/>
        <v>0</v>
      </c>
      <c r="I191" s="25">
        <v>7</v>
      </c>
      <c r="J191" s="25">
        <v>3.7</v>
      </c>
      <c r="K191" s="108">
        <f>H191*I191</f>
        <v>0</v>
      </c>
      <c r="L191" s="109">
        <f>K191*4</f>
        <v>0</v>
      </c>
      <c r="M191" s="116">
        <f>L191*12</f>
        <v>0</v>
      </c>
    </row>
    <row r="192" spans="1:13" ht="15">
      <c r="A192" s="80" t="s">
        <v>163</v>
      </c>
      <c r="B192" s="81" t="s">
        <v>161</v>
      </c>
      <c r="C192" s="82" t="s">
        <v>65</v>
      </c>
      <c r="D192" s="83"/>
      <c r="E192" s="83" t="s">
        <v>8</v>
      </c>
      <c r="F192" s="83" t="s">
        <v>9</v>
      </c>
      <c r="G192" s="110"/>
      <c r="H192" s="213">
        <f t="shared" si="60"/>
        <v>0</v>
      </c>
      <c r="I192" s="83">
        <v>1</v>
      </c>
      <c r="J192" s="83">
        <v>6.9</v>
      </c>
      <c r="K192" s="107">
        <f aca="true" t="shared" si="101" ref="K192:K193">H192*I192</f>
        <v>0</v>
      </c>
      <c r="L192" s="107">
        <f aca="true" t="shared" si="102" ref="L192:L193">K192*4</f>
        <v>0</v>
      </c>
      <c r="M192" s="115">
        <f aca="true" t="shared" si="103" ref="M192:M193">L192*12</f>
        <v>0</v>
      </c>
    </row>
    <row r="193" spans="1:13" ht="15">
      <c r="A193" s="80">
        <v>228</v>
      </c>
      <c r="B193" s="81" t="s">
        <v>164</v>
      </c>
      <c r="C193" s="82" t="s">
        <v>126</v>
      </c>
      <c r="D193" s="83"/>
      <c r="E193" s="83" t="s">
        <v>17</v>
      </c>
      <c r="F193" s="83" t="s">
        <v>9</v>
      </c>
      <c r="G193" s="110"/>
      <c r="H193" s="213">
        <f t="shared" si="60"/>
        <v>0</v>
      </c>
      <c r="I193" s="83">
        <v>7</v>
      </c>
      <c r="J193" s="83">
        <v>21.1</v>
      </c>
      <c r="K193" s="107">
        <f t="shared" si="101"/>
        <v>0</v>
      </c>
      <c r="L193" s="107">
        <f t="shared" si="102"/>
        <v>0</v>
      </c>
      <c r="M193" s="115">
        <f t="shared" si="103"/>
        <v>0</v>
      </c>
    </row>
    <row r="194" spans="1:13" ht="15">
      <c r="A194" s="53" t="s">
        <v>165</v>
      </c>
      <c r="B194" s="23" t="s">
        <v>164</v>
      </c>
      <c r="C194" s="24" t="s">
        <v>18</v>
      </c>
      <c r="D194" s="25"/>
      <c r="E194" s="25" t="s">
        <v>17</v>
      </c>
      <c r="F194" s="25" t="s">
        <v>467</v>
      </c>
      <c r="G194" s="110"/>
      <c r="H194" s="213">
        <f t="shared" si="60"/>
        <v>0</v>
      </c>
      <c r="I194" s="25">
        <v>7</v>
      </c>
      <c r="J194" s="25">
        <v>5.8</v>
      </c>
      <c r="K194" s="108">
        <f>H194*I194</f>
        <v>0</v>
      </c>
      <c r="L194" s="109">
        <f>K194*4</f>
        <v>0</v>
      </c>
      <c r="M194" s="116">
        <f>L194*12</f>
        <v>0</v>
      </c>
    </row>
    <row r="195" spans="1:13" ht="15">
      <c r="A195" s="80" t="s">
        <v>166</v>
      </c>
      <c r="B195" s="81" t="s">
        <v>164</v>
      </c>
      <c r="C195" s="82" t="s">
        <v>65</v>
      </c>
      <c r="D195" s="83"/>
      <c r="E195" s="83" t="s">
        <v>8</v>
      </c>
      <c r="F195" s="83" t="s">
        <v>9</v>
      </c>
      <c r="G195" s="110"/>
      <c r="H195" s="213">
        <f t="shared" si="60"/>
        <v>0</v>
      </c>
      <c r="I195" s="83">
        <v>1</v>
      </c>
      <c r="J195" s="83">
        <v>7.7</v>
      </c>
      <c r="K195" s="107">
        <f aca="true" t="shared" si="104" ref="K195:K196">H195*I195</f>
        <v>0</v>
      </c>
      <c r="L195" s="107">
        <f aca="true" t="shared" si="105" ref="L195:L196">K195*4</f>
        <v>0</v>
      </c>
      <c r="M195" s="115">
        <f aca="true" t="shared" si="106" ref="M195:M196">L195*12</f>
        <v>0</v>
      </c>
    </row>
    <row r="196" spans="1:13" ht="15">
      <c r="A196" s="80">
        <v>229</v>
      </c>
      <c r="B196" s="81" t="s">
        <v>167</v>
      </c>
      <c r="C196" s="82" t="s">
        <v>126</v>
      </c>
      <c r="D196" s="83"/>
      <c r="E196" s="83" t="s">
        <v>17</v>
      </c>
      <c r="F196" s="83" t="s">
        <v>9</v>
      </c>
      <c r="G196" s="110"/>
      <c r="H196" s="213">
        <f t="shared" si="60"/>
        <v>0</v>
      </c>
      <c r="I196" s="83">
        <v>7</v>
      </c>
      <c r="J196" s="83">
        <v>21.1</v>
      </c>
      <c r="K196" s="107">
        <f t="shared" si="104"/>
        <v>0</v>
      </c>
      <c r="L196" s="107">
        <f t="shared" si="105"/>
        <v>0</v>
      </c>
      <c r="M196" s="115">
        <f t="shared" si="106"/>
        <v>0</v>
      </c>
    </row>
    <row r="197" spans="1:13" ht="15">
      <c r="A197" s="53" t="s">
        <v>168</v>
      </c>
      <c r="B197" s="23" t="s">
        <v>167</v>
      </c>
      <c r="C197" s="24" t="s">
        <v>18</v>
      </c>
      <c r="D197" s="25"/>
      <c r="E197" s="25" t="s">
        <v>17</v>
      </c>
      <c r="F197" s="25" t="s">
        <v>467</v>
      </c>
      <c r="G197" s="110"/>
      <c r="H197" s="213">
        <f t="shared" si="60"/>
        <v>0</v>
      </c>
      <c r="I197" s="25">
        <v>7</v>
      </c>
      <c r="J197" s="25">
        <v>5.8</v>
      </c>
      <c r="K197" s="108">
        <f>H197*I197</f>
        <v>0</v>
      </c>
      <c r="L197" s="109">
        <f>K197*4</f>
        <v>0</v>
      </c>
      <c r="M197" s="116">
        <f>L197*12</f>
        <v>0</v>
      </c>
    </row>
    <row r="198" spans="1:13" ht="15">
      <c r="A198" s="80" t="s">
        <v>169</v>
      </c>
      <c r="B198" s="81" t="s">
        <v>167</v>
      </c>
      <c r="C198" s="82" t="s">
        <v>65</v>
      </c>
      <c r="D198" s="83"/>
      <c r="E198" s="83" t="s">
        <v>8</v>
      </c>
      <c r="F198" s="83" t="s">
        <v>9</v>
      </c>
      <c r="G198" s="110"/>
      <c r="H198" s="213">
        <f t="shared" si="60"/>
        <v>0</v>
      </c>
      <c r="I198" s="83">
        <v>1</v>
      </c>
      <c r="J198" s="83">
        <v>7.3</v>
      </c>
      <c r="K198" s="107">
        <f aca="true" t="shared" si="107" ref="K198:K199">H198*I198</f>
        <v>0</v>
      </c>
      <c r="L198" s="107">
        <f aca="true" t="shared" si="108" ref="L198:L199">K198*4</f>
        <v>0</v>
      </c>
      <c r="M198" s="115">
        <f aca="true" t="shared" si="109" ref="M198:M199">L198*12</f>
        <v>0</v>
      </c>
    </row>
    <row r="199" spans="1:13" ht="15">
      <c r="A199" s="80">
        <v>230</v>
      </c>
      <c r="B199" s="81" t="s">
        <v>170</v>
      </c>
      <c r="C199" s="82" t="s">
        <v>171</v>
      </c>
      <c r="D199" s="83"/>
      <c r="E199" s="83" t="s">
        <v>17</v>
      </c>
      <c r="F199" s="83" t="s">
        <v>9</v>
      </c>
      <c r="G199" s="110"/>
      <c r="H199" s="213">
        <f t="shared" si="60"/>
        <v>0</v>
      </c>
      <c r="I199" s="83">
        <v>7</v>
      </c>
      <c r="J199" s="83">
        <v>31.1</v>
      </c>
      <c r="K199" s="107">
        <f t="shared" si="107"/>
        <v>0</v>
      </c>
      <c r="L199" s="107">
        <f t="shared" si="108"/>
        <v>0</v>
      </c>
      <c r="M199" s="115">
        <f t="shared" si="109"/>
        <v>0</v>
      </c>
    </row>
    <row r="200" spans="1:13" ht="15">
      <c r="A200" s="53" t="s">
        <v>172</v>
      </c>
      <c r="B200" s="23" t="s">
        <v>170</v>
      </c>
      <c r="C200" s="24" t="s">
        <v>18</v>
      </c>
      <c r="D200" s="25"/>
      <c r="E200" s="25" t="s">
        <v>17</v>
      </c>
      <c r="F200" s="25" t="s">
        <v>467</v>
      </c>
      <c r="G200" s="110"/>
      <c r="H200" s="213">
        <f t="shared" si="60"/>
        <v>0</v>
      </c>
      <c r="I200" s="25">
        <v>7</v>
      </c>
      <c r="J200" s="25">
        <v>5.8</v>
      </c>
      <c r="K200" s="108">
        <f>H200*I200</f>
        <v>0</v>
      </c>
      <c r="L200" s="109">
        <f>K200*4</f>
        <v>0</v>
      </c>
      <c r="M200" s="116">
        <f>L200*12</f>
        <v>0</v>
      </c>
    </row>
    <row r="201" spans="1:13" ht="15">
      <c r="A201" s="80" t="s">
        <v>173</v>
      </c>
      <c r="B201" s="81" t="s">
        <v>170</v>
      </c>
      <c r="C201" s="82" t="s">
        <v>65</v>
      </c>
      <c r="D201" s="83"/>
      <c r="E201" s="83" t="s">
        <v>8</v>
      </c>
      <c r="F201" s="83" t="s">
        <v>9</v>
      </c>
      <c r="G201" s="110"/>
      <c r="H201" s="213">
        <f t="shared" si="60"/>
        <v>0</v>
      </c>
      <c r="I201" s="83">
        <v>1</v>
      </c>
      <c r="J201" s="83">
        <v>7.3</v>
      </c>
      <c r="K201" s="107">
        <f>H201*I201</f>
        <v>0</v>
      </c>
      <c r="L201" s="107">
        <f aca="true" t="shared" si="110" ref="L201">K201*4</f>
        <v>0</v>
      </c>
      <c r="M201" s="115">
        <f aca="true" t="shared" si="111" ref="M201">L201*12</f>
        <v>0</v>
      </c>
    </row>
    <row r="202" spans="1:13" ht="15">
      <c r="A202" s="163">
        <v>231</v>
      </c>
      <c r="B202" s="164"/>
      <c r="C202" s="165" t="s">
        <v>84</v>
      </c>
      <c r="D202" s="166"/>
      <c r="E202" s="166"/>
      <c r="F202" s="166"/>
      <c r="G202" s="167"/>
      <c r="H202" s="215"/>
      <c r="I202" s="166"/>
      <c r="J202" s="166"/>
      <c r="K202" s="166"/>
      <c r="L202" s="168"/>
      <c r="M202" s="169"/>
    </row>
    <row r="203" spans="1:13" ht="15">
      <c r="A203" s="53">
        <v>232</v>
      </c>
      <c r="B203" s="23"/>
      <c r="C203" s="24" t="s">
        <v>83</v>
      </c>
      <c r="D203" s="25"/>
      <c r="E203" s="25" t="s">
        <v>17</v>
      </c>
      <c r="F203" s="25" t="s">
        <v>467</v>
      </c>
      <c r="G203" s="110"/>
      <c r="H203" s="213">
        <f t="shared" si="60"/>
        <v>0</v>
      </c>
      <c r="I203" s="25">
        <v>7</v>
      </c>
      <c r="J203" s="25">
        <v>58.6</v>
      </c>
      <c r="K203" s="108">
        <f>H203*I203</f>
        <v>0</v>
      </c>
      <c r="L203" s="109">
        <f>K203*4</f>
        <v>0</v>
      </c>
      <c r="M203" s="116">
        <f>L203*12</f>
        <v>0</v>
      </c>
    </row>
    <row r="204" spans="1:13" ht="15">
      <c r="A204" s="80">
        <v>233</v>
      </c>
      <c r="B204" s="81"/>
      <c r="C204" s="82" t="s">
        <v>174</v>
      </c>
      <c r="D204" s="83"/>
      <c r="E204" s="83" t="s">
        <v>17</v>
      </c>
      <c r="F204" s="83" t="s">
        <v>9</v>
      </c>
      <c r="G204" s="110"/>
      <c r="H204" s="213">
        <f t="shared" si="60"/>
        <v>0</v>
      </c>
      <c r="I204" s="83">
        <v>7</v>
      </c>
      <c r="J204" s="83">
        <v>39.3</v>
      </c>
      <c r="K204" s="107">
        <f aca="true" t="shared" si="112" ref="K204:K207">H204*I204</f>
        <v>0</v>
      </c>
      <c r="L204" s="107">
        <f aca="true" t="shared" si="113" ref="L204:L207">K204*4</f>
        <v>0</v>
      </c>
      <c r="M204" s="115">
        <f aca="true" t="shared" si="114" ref="M204:M252">L204*12</f>
        <v>0</v>
      </c>
    </row>
    <row r="205" spans="1:13" ht="15">
      <c r="A205" s="80">
        <v>234</v>
      </c>
      <c r="B205" s="81"/>
      <c r="C205" s="82" t="s">
        <v>175</v>
      </c>
      <c r="D205" s="83"/>
      <c r="E205" s="83" t="s">
        <v>8</v>
      </c>
      <c r="F205" s="83" t="s">
        <v>34</v>
      </c>
      <c r="G205" s="110"/>
      <c r="H205" s="213">
        <f t="shared" si="60"/>
        <v>0</v>
      </c>
      <c r="I205" s="83">
        <v>0.25</v>
      </c>
      <c r="J205" s="83">
        <v>41.7</v>
      </c>
      <c r="K205" s="107">
        <f t="shared" si="112"/>
        <v>0</v>
      </c>
      <c r="L205" s="107">
        <f t="shared" si="113"/>
        <v>0</v>
      </c>
      <c r="M205" s="115">
        <f t="shared" si="114"/>
        <v>0</v>
      </c>
    </row>
    <row r="206" spans="1:13" ht="15">
      <c r="A206" s="80">
        <v>235</v>
      </c>
      <c r="B206" s="81"/>
      <c r="C206" s="85" t="s">
        <v>176</v>
      </c>
      <c r="D206" s="83"/>
      <c r="E206" s="83" t="s">
        <v>17</v>
      </c>
      <c r="F206" s="83" t="s">
        <v>177</v>
      </c>
      <c r="G206" s="110"/>
      <c r="H206" s="213">
        <f t="shared" si="60"/>
        <v>0</v>
      </c>
      <c r="I206" s="84">
        <v>1</v>
      </c>
      <c r="J206" s="83">
        <v>31.9</v>
      </c>
      <c r="K206" s="107">
        <f t="shared" si="112"/>
        <v>0</v>
      </c>
      <c r="L206" s="107">
        <f t="shared" si="113"/>
        <v>0</v>
      </c>
      <c r="M206" s="115">
        <f t="shared" si="114"/>
        <v>0</v>
      </c>
    </row>
    <row r="207" spans="1:13" ht="15">
      <c r="A207" s="80">
        <v>236</v>
      </c>
      <c r="B207" s="81" t="s">
        <v>178</v>
      </c>
      <c r="C207" s="82" t="s">
        <v>171</v>
      </c>
      <c r="D207" s="83"/>
      <c r="E207" s="83" t="s">
        <v>17</v>
      </c>
      <c r="F207" s="83" t="s">
        <v>9</v>
      </c>
      <c r="G207" s="110"/>
      <c r="H207" s="213">
        <f t="shared" si="60"/>
        <v>0</v>
      </c>
      <c r="I207" s="83">
        <v>7</v>
      </c>
      <c r="J207" s="83">
        <v>33</v>
      </c>
      <c r="K207" s="107">
        <f t="shared" si="112"/>
        <v>0</v>
      </c>
      <c r="L207" s="107">
        <f t="shared" si="113"/>
        <v>0</v>
      </c>
      <c r="M207" s="115">
        <f t="shared" si="114"/>
        <v>0</v>
      </c>
    </row>
    <row r="208" spans="1:13" ht="15">
      <c r="A208" s="53" t="s">
        <v>179</v>
      </c>
      <c r="B208" s="23" t="s">
        <v>178</v>
      </c>
      <c r="C208" s="24" t="s">
        <v>18</v>
      </c>
      <c r="D208" s="25"/>
      <c r="E208" s="25" t="s">
        <v>17</v>
      </c>
      <c r="F208" s="25" t="s">
        <v>467</v>
      </c>
      <c r="G208" s="110"/>
      <c r="H208" s="213">
        <f t="shared" si="60"/>
        <v>0</v>
      </c>
      <c r="I208" s="25">
        <v>7</v>
      </c>
      <c r="J208" s="25">
        <v>5.6</v>
      </c>
      <c r="K208" s="108">
        <f>H208*I208</f>
        <v>0</v>
      </c>
      <c r="L208" s="109">
        <f>K208*4</f>
        <v>0</v>
      </c>
      <c r="M208" s="116">
        <f>L208*12</f>
        <v>0</v>
      </c>
    </row>
    <row r="209" spans="1:13" ht="15">
      <c r="A209" s="80" t="s">
        <v>180</v>
      </c>
      <c r="B209" s="81" t="s">
        <v>178</v>
      </c>
      <c r="C209" s="82" t="s">
        <v>132</v>
      </c>
      <c r="D209" s="83"/>
      <c r="E209" s="83" t="s">
        <v>8</v>
      </c>
      <c r="F209" s="83" t="s">
        <v>9</v>
      </c>
      <c r="G209" s="110"/>
      <c r="H209" s="213">
        <f t="shared" si="60"/>
        <v>0</v>
      </c>
      <c r="I209" s="83">
        <v>1</v>
      </c>
      <c r="J209" s="83">
        <v>4.2</v>
      </c>
      <c r="K209" s="107">
        <f aca="true" t="shared" si="115" ref="K209:K210">H209*I209</f>
        <v>0</v>
      </c>
      <c r="L209" s="107">
        <f aca="true" t="shared" si="116" ref="L209:L210">K209*4</f>
        <v>0</v>
      </c>
      <c r="M209" s="115">
        <f t="shared" si="114"/>
        <v>0</v>
      </c>
    </row>
    <row r="210" spans="1:13" ht="15">
      <c r="A210" s="80">
        <v>237</v>
      </c>
      <c r="B210" s="81" t="s">
        <v>181</v>
      </c>
      <c r="C210" s="82" t="s">
        <v>171</v>
      </c>
      <c r="D210" s="83"/>
      <c r="E210" s="83" t="s">
        <v>17</v>
      </c>
      <c r="F210" s="83" t="s">
        <v>9</v>
      </c>
      <c r="G210" s="110"/>
      <c r="H210" s="213">
        <f t="shared" si="60"/>
        <v>0</v>
      </c>
      <c r="I210" s="83">
        <v>7</v>
      </c>
      <c r="J210" s="83">
        <v>33</v>
      </c>
      <c r="K210" s="107">
        <f t="shared" si="115"/>
        <v>0</v>
      </c>
      <c r="L210" s="107">
        <f t="shared" si="116"/>
        <v>0</v>
      </c>
      <c r="M210" s="115">
        <f t="shared" si="114"/>
        <v>0</v>
      </c>
    </row>
    <row r="211" spans="1:13" ht="15">
      <c r="A211" s="53" t="s">
        <v>182</v>
      </c>
      <c r="B211" s="23" t="s">
        <v>181</v>
      </c>
      <c r="C211" s="24" t="s">
        <v>18</v>
      </c>
      <c r="D211" s="25"/>
      <c r="E211" s="25" t="s">
        <v>17</v>
      </c>
      <c r="F211" s="25" t="s">
        <v>467</v>
      </c>
      <c r="G211" s="110"/>
      <c r="H211" s="213">
        <f aca="true" t="shared" si="117" ref="H211:H230">ROUND(G211,2)</f>
        <v>0</v>
      </c>
      <c r="I211" s="25">
        <v>7</v>
      </c>
      <c r="J211" s="25">
        <v>5.6</v>
      </c>
      <c r="K211" s="108">
        <f>H211*I211</f>
        <v>0</v>
      </c>
      <c r="L211" s="109">
        <f>K211*4</f>
        <v>0</v>
      </c>
      <c r="M211" s="116">
        <f>L211*12</f>
        <v>0</v>
      </c>
    </row>
    <row r="212" spans="1:13" ht="15">
      <c r="A212" s="80" t="s">
        <v>183</v>
      </c>
      <c r="B212" s="81" t="s">
        <v>181</v>
      </c>
      <c r="C212" s="82" t="s">
        <v>132</v>
      </c>
      <c r="D212" s="83"/>
      <c r="E212" s="83" t="s">
        <v>8</v>
      </c>
      <c r="F212" s="83" t="s">
        <v>9</v>
      </c>
      <c r="G212" s="110"/>
      <c r="H212" s="213">
        <f t="shared" si="117"/>
        <v>0</v>
      </c>
      <c r="I212" s="83">
        <v>1</v>
      </c>
      <c r="J212" s="83">
        <v>4.2</v>
      </c>
      <c r="K212" s="107">
        <f aca="true" t="shared" si="118" ref="K212:K213">H212*I212</f>
        <v>0</v>
      </c>
      <c r="L212" s="107">
        <f aca="true" t="shared" si="119" ref="L212:L213">K212*4</f>
        <v>0</v>
      </c>
      <c r="M212" s="115">
        <f t="shared" si="114"/>
        <v>0</v>
      </c>
    </row>
    <row r="213" spans="1:13" ht="15">
      <c r="A213" s="80">
        <v>238</v>
      </c>
      <c r="B213" s="81" t="s">
        <v>184</v>
      </c>
      <c r="C213" s="82" t="s">
        <v>126</v>
      </c>
      <c r="D213" s="83"/>
      <c r="E213" s="83" t="s">
        <v>17</v>
      </c>
      <c r="F213" s="83" t="s">
        <v>9</v>
      </c>
      <c r="G213" s="110"/>
      <c r="H213" s="213">
        <f t="shared" si="117"/>
        <v>0</v>
      </c>
      <c r="I213" s="83">
        <v>7</v>
      </c>
      <c r="J213" s="83">
        <v>21.1</v>
      </c>
      <c r="K213" s="107">
        <f t="shared" si="118"/>
        <v>0</v>
      </c>
      <c r="L213" s="107">
        <f t="shared" si="119"/>
        <v>0</v>
      </c>
      <c r="M213" s="115">
        <f t="shared" si="114"/>
        <v>0</v>
      </c>
    </row>
    <row r="214" spans="1:13" ht="15">
      <c r="A214" s="53" t="s">
        <v>185</v>
      </c>
      <c r="B214" s="23" t="s">
        <v>184</v>
      </c>
      <c r="C214" s="24" t="s">
        <v>18</v>
      </c>
      <c r="D214" s="25"/>
      <c r="E214" s="25" t="s">
        <v>17</v>
      </c>
      <c r="F214" s="25" t="s">
        <v>467</v>
      </c>
      <c r="G214" s="110"/>
      <c r="H214" s="213">
        <f t="shared" si="117"/>
        <v>0</v>
      </c>
      <c r="I214" s="25">
        <v>7</v>
      </c>
      <c r="J214" s="25">
        <v>5.8</v>
      </c>
      <c r="K214" s="108">
        <f>H214*I214</f>
        <v>0</v>
      </c>
      <c r="L214" s="109">
        <f>K214*4</f>
        <v>0</v>
      </c>
      <c r="M214" s="116">
        <f>L214*12</f>
        <v>0</v>
      </c>
    </row>
    <row r="215" spans="1:13" ht="15">
      <c r="A215" s="80" t="s">
        <v>186</v>
      </c>
      <c r="B215" s="81" t="s">
        <v>184</v>
      </c>
      <c r="C215" s="82" t="s">
        <v>65</v>
      </c>
      <c r="D215" s="83"/>
      <c r="E215" s="83" t="s">
        <v>8</v>
      </c>
      <c r="F215" s="83" t="s">
        <v>9</v>
      </c>
      <c r="G215" s="110"/>
      <c r="H215" s="213">
        <f t="shared" si="117"/>
        <v>0</v>
      </c>
      <c r="I215" s="83">
        <v>1</v>
      </c>
      <c r="J215" s="83">
        <v>7.2</v>
      </c>
      <c r="K215" s="107">
        <f aca="true" t="shared" si="120" ref="K215:K216">H215*I215</f>
        <v>0</v>
      </c>
      <c r="L215" s="107">
        <f aca="true" t="shared" si="121" ref="L215:L216">K215*4</f>
        <v>0</v>
      </c>
      <c r="M215" s="115">
        <f t="shared" si="114"/>
        <v>0</v>
      </c>
    </row>
    <row r="216" spans="1:13" ht="15">
      <c r="A216" s="80">
        <v>239</v>
      </c>
      <c r="B216" s="81" t="s">
        <v>187</v>
      </c>
      <c r="C216" s="82" t="s">
        <v>126</v>
      </c>
      <c r="D216" s="83"/>
      <c r="E216" s="83" t="s">
        <v>17</v>
      </c>
      <c r="F216" s="83" t="s">
        <v>9</v>
      </c>
      <c r="G216" s="110"/>
      <c r="H216" s="213">
        <f t="shared" si="117"/>
        <v>0</v>
      </c>
      <c r="I216" s="83">
        <v>7</v>
      </c>
      <c r="J216" s="83">
        <v>21.1</v>
      </c>
      <c r="K216" s="107">
        <f t="shared" si="120"/>
        <v>0</v>
      </c>
      <c r="L216" s="107">
        <f t="shared" si="121"/>
        <v>0</v>
      </c>
      <c r="M216" s="115">
        <f t="shared" si="114"/>
        <v>0</v>
      </c>
    </row>
    <row r="217" spans="1:13" ht="15">
      <c r="A217" s="53" t="s">
        <v>188</v>
      </c>
      <c r="B217" s="23" t="s">
        <v>187</v>
      </c>
      <c r="C217" s="24" t="s">
        <v>18</v>
      </c>
      <c r="D217" s="25"/>
      <c r="E217" s="25" t="s">
        <v>17</v>
      </c>
      <c r="F217" s="25" t="s">
        <v>467</v>
      </c>
      <c r="G217" s="110"/>
      <c r="H217" s="213">
        <f t="shared" si="117"/>
        <v>0</v>
      </c>
      <c r="I217" s="25">
        <v>7</v>
      </c>
      <c r="J217" s="25">
        <v>5.8</v>
      </c>
      <c r="K217" s="108">
        <f>H217*I217</f>
        <v>0</v>
      </c>
      <c r="L217" s="109">
        <f>K217*4</f>
        <v>0</v>
      </c>
      <c r="M217" s="116">
        <f>L217*12</f>
        <v>0</v>
      </c>
    </row>
    <row r="218" spans="1:13" ht="15">
      <c r="A218" s="80" t="s">
        <v>189</v>
      </c>
      <c r="B218" s="81" t="s">
        <v>187</v>
      </c>
      <c r="C218" s="82" t="s">
        <v>65</v>
      </c>
      <c r="D218" s="83"/>
      <c r="E218" s="83" t="s">
        <v>8</v>
      </c>
      <c r="F218" s="83" t="s">
        <v>9</v>
      </c>
      <c r="G218" s="110"/>
      <c r="H218" s="213">
        <f t="shared" si="117"/>
        <v>0</v>
      </c>
      <c r="I218" s="83">
        <v>1</v>
      </c>
      <c r="J218" s="83">
        <v>7.7</v>
      </c>
      <c r="K218" s="107">
        <f aca="true" t="shared" si="122" ref="K218:K219">H218*I218</f>
        <v>0</v>
      </c>
      <c r="L218" s="107">
        <f aca="true" t="shared" si="123" ref="L218:L219">K218*4</f>
        <v>0</v>
      </c>
      <c r="M218" s="115">
        <f t="shared" si="114"/>
        <v>0</v>
      </c>
    </row>
    <row r="219" spans="1:13" ht="15">
      <c r="A219" s="80">
        <v>240</v>
      </c>
      <c r="B219" s="81" t="s">
        <v>190</v>
      </c>
      <c r="C219" s="82" t="s">
        <v>126</v>
      </c>
      <c r="D219" s="83"/>
      <c r="E219" s="83" t="s">
        <v>17</v>
      </c>
      <c r="F219" s="83" t="s">
        <v>9</v>
      </c>
      <c r="G219" s="110"/>
      <c r="H219" s="213">
        <f t="shared" si="117"/>
        <v>0</v>
      </c>
      <c r="I219" s="83">
        <v>7</v>
      </c>
      <c r="J219" s="83">
        <v>21.1</v>
      </c>
      <c r="K219" s="107">
        <f t="shared" si="122"/>
        <v>0</v>
      </c>
      <c r="L219" s="107">
        <f t="shared" si="123"/>
        <v>0</v>
      </c>
      <c r="M219" s="115">
        <f t="shared" si="114"/>
        <v>0</v>
      </c>
    </row>
    <row r="220" spans="1:13" ht="15">
      <c r="A220" s="53" t="s">
        <v>191</v>
      </c>
      <c r="B220" s="23" t="s">
        <v>190</v>
      </c>
      <c r="C220" s="24" t="s">
        <v>18</v>
      </c>
      <c r="D220" s="25"/>
      <c r="E220" s="25" t="s">
        <v>17</v>
      </c>
      <c r="F220" s="25" t="s">
        <v>467</v>
      </c>
      <c r="G220" s="110"/>
      <c r="H220" s="213">
        <f t="shared" si="117"/>
        <v>0</v>
      </c>
      <c r="I220" s="25">
        <v>7</v>
      </c>
      <c r="J220" s="25">
        <v>5.8</v>
      </c>
      <c r="K220" s="108">
        <f>H220*I220</f>
        <v>0</v>
      </c>
      <c r="L220" s="109">
        <f>K220*4</f>
        <v>0</v>
      </c>
      <c r="M220" s="116">
        <f>L220*12</f>
        <v>0</v>
      </c>
    </row>
    <row r="221" spans="1:13" ht="15">
      <c r="A221" s="80" t="s">
        <v>192</v>
      </c>
      <c r="B221" s="81" t="s">
        <v>190</v>
      </c>
      <c r="C221" s="82" t="s">
        <v>65</v>
      </c>
      <c r="D221" s="83"/>
      <c r="E221" s="83" t="s">
        <v>8</v>
      </c>
      <c r="F221" s="83" t="s">
        <v>9</v>
      </c>
      <c r="G221" s="110"/>
      <c r="H221" s="213">
        <f t="shared" si="117"/>
        <v>0</v>
      </c>
      <c r="I221" s="83">
        <v>1</v>
      </c>
      <c r="J221" s="83">
        <v>7.7</v>
      </c>
      <c r="K221" s="107">
        <f aca="true" t="shared" si="124" ref="K221:K222">H221*I221</f>
        <v>0</v>
      </c>
      <c r="L221" s="107">
        <f aca="true" t="shared" si="125" ref="L221:L222">K221*4</f>
        <v>0</v>
      </c>
      <c r="M221" s="115">
        <f t="shared" si="114"/>
        <v>0</v>
      </c>
    </row>
    <row r="222" spans="1:13" ht="15">
      <c r="A222" s="80">
        <v>241</v>
      </c>
      <c r="B222" s="81" t="s">
        <v>193</v>
      </c>
      <c r="C222" s="82" t="s">
        <v>126</v>
      </c>
      <c r="D222" s="83"/>
      <c r="E222" s="83" t="s">
        <v>17</v>
      </c>
      <c r="F222" s="83" t="s">
        <v>9</v>
      </c>
      <c r="G222" s="110"/>
      <c r="H222" s="213">
        <f t="shared" si="117"/>
        <v>0</v>
      </c>
      <c r="I222" s="83">
        <v>7</v>
      </c>
      <c r="J222" s="83">
        <v>20</v>
      </c>
      <c r="K222" s="107">
        <f t="shared" si="124"/>
        <v>0</v>
      </c>
      <c r="L222" s="107">
        <f t="shared" si="125"/>
        <v>0</v>
      </c>
      <c r="M222" s="115">
        <f t="shared" si="114"/>
        <v>0</v>
      </c>
    </row>
    <row r="223" spans="1:13" ht="15">
      <c r="A223" s="53" t="s">
        <v>194</v>
      </c>
      <c r="B223" s="23" t="s">
        <v>193</v>
      </c>
      <c r="C223" s="24" t="s">
        <v>18</v>
      </c>
      <c r="D223" s="25"/>
      <c r="E223" s="25" t="s">
        <v>17</v>
      </c>
      <c r="F223" s="25" t="s">
        <v>467</v>
      </c>
      <c r="G223" s="110"/>
      <c r="H223" s="213">
        <f t="shared" si="117"/>
        <v>0</v>
      </c>
      <c r="I223" s="25">
        <v>7</v>
      </c>
      <c r="J223" s="25">
        <v>3.7</v>
      </c>
      <c r="K223" s="108">
        <f>H223*I223</f>
        <v>0</v>
      </c>
      <c r="L223" s="109">
        <f>K223*4</f>
        <v>0</v>
      </c>
      <c r="M223" s="116">
        <f>L223*12</f>
        <v>0</v>
      </c>
    </row>
    <row r="224" spans="1:13" ht="15">
      <c r="A224" s="80" t="s">
        <v>195</v>
      </c>
      <c r="B224" s="81" t="s">
        <v>193</v>
      </c>
      <c r="C224" s="82" t="s">
        <v>65</v>
      </c>
      <c r="D224" s="83"/>
      <c r="E224" s="83" t="s">
        <v>8</v>
      </c>
      <c r="F224" s="83" t="s">
        <v>9</v>
      </c>
      <c r="G224" s="110"/>
      <c r="H224" s="213">
        <f t="shared" si="117"/>
        <v>0</v>
      </c>
      <c r="I224" s="83">
        <v>1</v>
      </c>
      <c r="J224" s="83">
        <v>6.9</v>
      </c>
      <c r="K224" s="107">
        <f>H224*I224</f>
        <v>0</v>
      </c>
      <c r="L224" s="107">
        <f aca="true" t="shared" si="126" ref="L224:L225">K224*4</f>
        <v>0</v>
      </c>
      <c r="M224" s="115">
        <f t="shared" si="114"/>
        <v>0</v>
      </c>
    </row>
    <row r="225" spans="1:13" ht="15">
      <c r="A225" s="80">
        <v>242</v>
      </c>
      <c r="B225" s="81" t="s">
        <v>196</v>
      </c>
      <c r="C225" s="82" t="s">
        <v>126</v>
      </c>
      <c r="D225" s="83"/>
      <c r="E225" s="83" t="s">
        <v>17</v>
      </c>
      <c r="F225" s="83" t="s">
        <v>9</v>
      </c>
      <c r="G225" s="110"/>
      <c r="H225" s="213">
        <f t="shared" si="117"/>
        <v>0</v>
      </c>
      <c r="I225" s="83">
        <v>7</v>
      </c>
      <c r="J225" s="83">
        <v>20</v>
      </c>
      <c r="K225" s="107">
        <f aca="true" t="shared" si="127" ref="K225:K252">H225*I225</f>
        <v>0</v>
      </c>
      <c r="L225" s="107">
        <f t="shared" si="126"/>
        <v>0</v>
      </c>
      <c r="M225" s="115">
        <f t="shared" si="114"/>
        <v>0</v>
      </c>
    </row>
    <row r="226" spans="1:13" ht="15">
      <c r="A226" s="53" t="s">
        <v>197</v>
      </c>
      <c r="B226" s="23" t="s">
        <v>196</v>
      </c>
      <c r="C226" s="24" t="s">
        <v>18</v>
      </c>
      <c r="D226" s="25"/>
      <c r="E226" s="25" t="s">
        <v>17</v>
      </c>
      <c r="F226" s="25" t="s">
        <v>467</v>
      </c>
      <c r="G226" s="110"/>
      <c r="H226" s="213">
        <f t="shared" si="117"/>
        <v>0</v>
      </c>
      <c r="I226" s="25">
        <v>7</v>
      </c>
      <c r="J226" s="25">
        <v>3.7</v>
      </c>
      <c r="K226" s="108">
        <f>H226*I226</f>
        <v>0</v>
      </c>
      <c r="L226" s="109">
        <f>K226*4</f>
        <v>0</v>
      </c>
      <c r="M226" s="116">
        <f>L226*12</f>
        <v>0</v>
      </c>
    </row>
    <row r="227" spans="1:13" ht="15">
      <c r="A227" s="80" t="s">
        <v>198</v>
      </c>
      <c r="B227" s="81" t="s">
        <v>196</v>
      </c>
      <c r="C227" s="87" t="s">
        <v>65</v>
      </c>
      <c r="D227" s="83"/>
      <c r="E227" s="83" t="s">
        <v>8</v>
      </c>
      <c r="F227" s="83" t="s">
        <v>9</v>
      </c>
      <c r="G227" s="110"/>
      <c r="H227" s="213">
        <f t="shared" si="117"/>
        <v>0</v>
      </c>
      <c r="I227" s="83">
        <v>1</v>
      </c>
      <c r="J227" s="83">
        <v>6.9</v>
      </c>
      <c r="K227" s="107">
        <f t="shared" si="127"/>
        <v>0</v>
      </c>
      <c r="L227" s="107">
        <f aca="true" t="shared" si="128" ref="L227:L228">K227*4</f>
        <v>0</v>
      </c>
      <c r="M227" s="115">
        <f t="shared" si="114"/>
        <v>0</v>
      </c>
    </row>
    <row r="228" spans="1:13" ht="15">
      <c r="A228" s="80">
        <v>243</v>
      </c>
      <c r="B228" s="81" t="s">
        <v>199</v>
      </c>
      <c r="C228" s="82" t="s">
        <v>82</v>
      </c>
      <c r="D228" s="83"/>
      <c r="E228" s="83" t="s">
        <v>17</v>
      </c>
      <c r="F228" s="83" t="s">
        <v>9</v>
      </c>
      <c r="G228" s="110"/>
      <c r="H228" s="213">
        <f t="shared" si="117"/>
        <v>0</v>
      </c>
      <c r="I228" s="83">
        <v>7</v>
      </c>
      <c r="J228" s="83">
        <v>35.1</v>
      </c>
      <c r="K228" s="107">
        <f t="shared" si="127"/>
        <v>0</v>
      </c>
      <c r="L228" s="107">
        <f t="shared" si="128"/>
        <v>0</v>
      </c>
      <c r="M228" s="115">
        <f t="shared" si="114"/>
        <v>0</v>
      </c>
    </row>
    <row r="229" spans="1:13" ht="15">
      <c r="A229" s="53" t="s">
        <v>200</v>
      </c>
      <c r="B229" s="23" t="s">
        <v>199</v>
      </c>
      <c r="C229" s="24" t="s">
        <v>18</v>
      </c>
      <c r="D229" s="25"/>
      <c r="E229" s="25" t="s">
        <v>17</v>
      </c>
      <c r="F229" s="25" t="s">
        <v>467</v>
      </c>
      <c r="G229" s="110"/>
      <c r="H229" s="213">
        <f t="shared" si="117"/>
        <v>0</v>
      </c>
      <c r="I229" s="25">
        <v>7</v>
      </c>
      <c r="J229" s="25">
        <v>5.8</v>
      </c>
      <c r="K229" s="108">
        <f>H229*I229</f>
        <v>0</v>
      </c>
      <c r="L229" s="109">
        <f>K229*4</f>
        <v>0</v>
      </c>
      <c r="M229" s="116">
        <f>L229*12</f>
        <v>0</v>
      </c>
    </row>
    <row r="230" spans="1:13" ht="15">
      <c r="A230" s="80" t="s">
        <v>201</v>
      </c>
      <c r="B230" s="81" t="s">
        <v>199</v>
      </c>
      <c r="C230" s="87" t="s">
        <v>65</v>
      </c>
      <c r="D230" s="83"/>
      <c r="E230" s="83" t="s">
        <v>8</v>
      </c>
      <c r="F230" s="83" t="s">
        <v>9</v>
      </c>
      <c r="G230" s="110"/>
      <c r="H230" s="213">
        <f t="shared" si="117"/>
        <v>0</v>
      </c>
      <c r="I230" s="83">
        <v>1</v>
      </c>
      <c r="J230" s="83">
        <v>7.2</v>
      </c>
      <c r="K230" s="107">
        <f t="shared" si="127"/>
        <v>0</v>
      </c>
      <c r="L230" s="107">
        <f aca="true" t="shared" si="129" ref="L230">K230*4</f>
        <v>0</v>
      </c>
      <c r="M230" s="115">
        <f t="shared" si="114"/>
        <v>0</v>
      </c>
    </row>
    <row r="231" spans="1:13" ht="15">
      <c r="A231" s="163">
        <v>244</v>
      </c>
      <c r="B231" s="164"/>
      <c r="C231" s="165" t="s">
        <v>33</v>
      </c>
      <c r="D231" s="166"/>
      <c r="E231" s="166" t="s">
        <v>8</v>
      </c>
      <c r="F231" s="166" t="s">
        <v>34</v>
      </c>
      <c r="G231" s="167"/>
      <c r="H231" s="215"/>
      <c r="I231" s="166"/>
      <c r="J231" s="166"/>
      <c r="K231" s="166"/>
      <c r="L231" s="168"/>
      <c r="M231" s="169"/>
    </row>
    <row r="232" spans="1:13" ht="15">
      <c r="A232" s="80">
        <v>245</v>
      </c>
      <c r="B232" s="81" t="s">
        <v>202</v>
      </c>
      <c r="C232" s="82" t="s">
        <v>203</v>
      </c>
      <c r="D232" s="83"/>
      <c r="E232" s="83" t="s">
        <v>17</v>
      </c>
      <c r="F232" s="83" t="s">
        <v>9</v>
      </c>
      <c r="G232" s="110"/>
      <c r="H232" s="213">
        <f aca="true" t="shared" si="130" ref="H232:H253">ROUND(G232,2)</f>
        <v>0</v>
      </c>
      <c r="I232" s="83">
        <v>7</v>
      </c>
      <c r="J232" s="83">
        <v>19.8</v>
      </c>
      <c r="K232" s="107">
        <f t="shared" si="127"/>
        <v>0</v>
      </c>
      <c r="L232" s="107">
        <f aca="true" t="shared" si="131" ref="L232">K232*4</f>
        <v>0</v>
      </c>
      <c r="M232" s="115">
        <f t="shared" si="114"/>
        <v>0</v>
      </c>
    </row>
    <row r="233" spans="1:13" ht="15">
      <c r="A233" s="53" t="s">
        <v>204</v>
      </c>
      <c r="B233" s="23" t="s">
        <v>202</v>
      </c>
      <c r="C233" s="37" t="s">
        <v>18</v>
      </c>
      <c r="D233" s="25"/>
      <c r="E233" s="25" t="s">
        <v>17</v>
      </c>
      <c r="F233" s="25" t="s">
        <v>467</v>
      </c>
      <c r="G233" s="110"/>
      <c r="H233" s="213">
        <f t="shared" si="130"/>
        <v>0</v>
      </c>
      <c r="I233" s="25">
        <v>7</v>
      </c>
      <c r="J233" s="25">
        <v>5.8</v>
      </c>
      <c r="K233" s="108">
        <f>H233*I233</f>
        <v>0</v>
      </c>
      <c r="L233" s="109">
        <f>K233*4</f>
        <v>0</v>
      </c>
      <c r="M233" s="116">
        <f>L233*12</f>
        <v>0</v>
      </c>
    </row>
    <row r="234" spans="1:13" ht="15">
      <c r="A234" s="80">
        <v>246</v>
      </c>
      <c r="B234" s="81" t="s">
        <v>205</v>
      </c>
      <c r="C234" s="82" t="s">
        <v>126</v>
      </c>
      <c r="D234" s="83"/>
      <c r="E234" s="83" t="s">
        <v>17</v>
      </c>
      <c r="F234" s="83" t="s">
        <v>9</v>
      </c>
      <c r="G234" s="110"/>
      <c r="H234" s="213">
        <f t="shared" si="130"/>
        <v>0</v>
      </c>
      <c r="I234" s="83">
        <v>7</v>
      </c>
      <c r="J234" s="83">
        <v>20</v>
      </c>
      <c r="K234" s="107">
        <f t="shared" si="127"/>
        <v>0</v>
      </c>
      <c r="L234" s="107">
        <f aca="true" t="shared" si="132" ref="L234">K234*4</f>
        <v>0</v>
      </c>
      <c r="M234" s="115">
        <f t="shared" si="114"/>
        <v>0</v>
      </c>
    </row>
    <row r="235" spans="1:13" ht="15">
      <c r="A235" s="53" t="s">
        <v>206</v>
      </c>
      <c r="B235" s="23" t="s">
        <v>205</v>
      </c>
      <c r="C235" s="24" t="s">
        <v>18</v>
      </c>
      <c r="D235" s="25"/>
      <c r="E235" s="25" t="s">
        <v>17</v>
      </c>
      <c r="F235" s="25" t="s">
        <v>467</v>
      </c>
      <c r="G235" s="110"/>
      <c r="H235" s="213">
        <f t="shared" si="130"/>
        <v>0</v>
      </c>
      <c r="I235" s="25">
        <v>7</v>
      </c>
      <c r="J235" s="25">
        <v>3.7</v>
      </c>
      <c r="K235" s="108">
        <f>H235*I235</f>
        <v>0</v>
      </c>
      <c r="L235" s="109">
        <f>K235*4</f>
        <v>0</v>
      </c>
      <c r="M235" s="116">
        <f>L235*12</f>
        <v>0</v>
      </c>
    </row>
    <row r="236" spans="1:13" ht="15">
      <c r="A236" s="80" t="s">
        <v>207</v>
      </c>
      <c r="B236" s="81" t="s">
        <v>205</v>
      </c>
      <c r="C236" s="87" t="s">
        <v>65</v>
      </c>
      <c r="D236" s="83"/>
      <c r="E236" s="83" t="s">
        <v>8</v>
      </c>
      <c r="F236" s="83" t="s">
        <v>9</v>
      </c>
      <c r="G236" s="110"/>
      <c r="H236" s="213">
        <f t="shared" si="130"/>
        <v>0</v>
      </c>
      <c r="I236" s="83">
        <v>1</v>
      </c>
      <c r="J236" s="83">
        <v>6.8</v>
      </c>
      <c r="K236" s="107">
        <f t="shared" si="127"/>
        <v>0</v>
      </c>
      <c r="L236" s="107">
        <f aca="true" t="shared" si="133" ref="L236:L237">K236*4</f>
        <v>0</v>
      </c>
      <c r="M236" s="115">
        <f t="shared" si="114"/>
        <v>0</v>
      </c>
    </row>
    <row r="237" spans="1:13" ht="15">
      <c r="A237" s="80">
        <v>247</v>
      </c>
      <c r="B237" s="81" t="s">
        <v>208</v>
      </c>
      <c r="C237" s="82" t="s">
        <v>126</v>
      </c>
      <c r="D237" s="83"/>
      <c r="E237" s="83" t="s">
        <v>17</v>
      </c>
      <c r="F237" s="83" t="s">
        <v>9</v>
      </c>
      <c r="G237" s="110"/>
      <c r="H237" s="213">
        <f t="shared" si="130"/>
        <v>0</v>
      </c>
      <c r="I237" s="83">
        <v>7</v>
      </c>
      <c r="J237" s="83">
        <v>20</v>
      </c>
      <c r="K237" s="107">
        <f t="shared" si="127"/>
        <v>0</v>
      </c>
      <c r="L237" s="107">
        <f t="shared" si="133"/>
        <v>0</v>
      </c>
      <c r="M237" s="115">
        <f t="shared" si="114"/>
        <v>0</v>
      </c>
    </row>
    <row r="238" spans="1:13" ht="15">
      <c r="A238" s="53" t="s">
        <v>209</v>
      </c>
      <c r="B238" s="23" t="s">
        <v>208</v>
      </c>
      <c r="C238" s="24" t="s">
        <v>18</v>
      </c>
      <c r="D238" s="25"/>
      <c r="E238" s="25" t="s">
        <v>17</v>
      </c>
      <c r="F238" s="25" t="s">
        <v>467</v>
      </c>
      <c r="G238" s="110"/>
      <c r="H238" s="213">
        <f t="shared" si="130"/>
        <v>0</v>
      </c>
      <c r="I238" s="25">
        <v>7</v>
      </c>
      <c r="J238" s="25">
        <v>3.7</v>
      </c>
      <c r="K238" s="108">
        <f>H238*I238</f>
        <v>0</v>
      </c>
      <c r="L238" s="109">
        <f>K238*4</f>
        <v>0</v>
      </c>
      <c r="M238" s="116">
        <f>L238*12</f>
        <v>0</v>
      </c>
    </row>
    <row r="239" spans="1:13" ht="15">
      <c r="A239" s="80" t="s">
        <v>210</v>
      </c>
      <c r="B239" s="81" t="s">
        <v>208</v>
      </c>
      <c r="C239" s="87" t="s">
        <v>65</v>
      </c>
      <c r="D239" s="83"/>
      <c r="E239" s="83" t="s">
        <v>8</v>
      </c>
      <c r="F239" s="83" t="s">
        <v>9</v>
      </c>
      <c r="G239" s="110"/>
      <c r="H239" s="213">
        <f t="shared" si="130"/>
        <v>0</v>
      </c>
      <c r="I239" s="83">
        <v>1</v>
      </c>
      <c r="J239" s="83">
        <v>6.3</v>
      </c>
      <c r="K239" s="107">
        <f t="shared" si="127"/>
        <v>0</v>
      </c>
      <c r="L239" s="107">
        <f aca="true" t="shared" si="134" ref="L239">K239*4</f>
        <v>0</v>
      </c>
      <c r="M239" s="115">
        <f t="shared" si="114"/>
        <v>0</v>
      </c>
    </row>
    <row r="240" spans="1:13" s="4" customFormat="1" ht="30">
      <c r="A240" s="56">
        <v>248</v>
      </c>
      <c r="B240" s="32"/>
      <c r="C240" s="33" t="s">
        <v>13</v>
      </c>
      <c r="D240" s="34" t="s">
        <v>472</v>
      </c>
      <c r="E240" s="35" t="s">
        <v>17</v>
      </c>
      <c r="F240" s="35" t="s">
        <v>109</v>
      </c>
      <c r="G240" s="110"/>
      <c r="H240" s="213">
        <f t="shared" si="130"/>
        <v>0</v>
      </c>
      <c r="I240" s="35">
        <v>1</v>
      </c>
      <c r="J240" s="35">
        <v>91.2</v>
      </c>
      <c r="K240" s="114">
        <f>H240*I240</f>
        <v>0</v>
      </c>
      <c r="L240" s="114">
        <f>K240*4</f>
        <v>0</v>
      </c>
      <c r="M240" s="120">
        <f>L240*12</f>
        <v>0</v>
      </c>
    </row>
    <row r="241" spans="1:13" ht="15">
      <c r="A241" s="80">
        <v>249</v>
      </c>
      <c r="B241" s="81" t="s">
        <v>211</v>
      </c>
      <c r="C241" s="82" t="s">
        <v>126</v>
      </c>
      <c r="D241" s="83"/>
      <c r="E241" s="83" t="s">
        <v>17</v>
      </c>
      <c r="F241" s="83" t="s">
        <v>9</v>
      </c>
      <c r="G241" s="110"/>
      <c r="H241" s="213">
        <f t="shared" si="130"/>
        <v>0</v>
      </c>
      <c r="I241" s="83">
        <v>7</v>
      </c>
      <c r="J241" s="83">
        <v>21.1</v>
      </c>
      <c r="K241" s="107">
        <f t="shared" si="127"/>
        <v>0</v>
      </c>
      <c r="L241" s="107">
        <f aca="true" t="shared" si="135" ref="L241">K241*4</f>
        <v>0</v>
      </c>
      <c r="M241" s="115">
        <f t="shared" si="114"/>
        <v>0</v>
      </c>
    </row>
    <row r="242" spans="1:13" ht="15">
      <c r="A242" s="53" t="s">
        <v>212</v>
      </c>
      <c r="B242" s="23" t="s">
        <v>211</v>
      </c>
      <c r="C242" s="24" t="s">
        <v>18</v>
      </c>
      <c r="D242" s="25"/>
      <c r="E242" s="25" t="s">
        <v>17</v>
      </c>
      <c r="F242" s="25" t="s">
        <v>467</v>
      </c>
      <c r="G242" s="110"/>
      <c r="H242" s="213">
        <f t="shared" si="130"/>
        <v>0</v>
      </c>
      <c r="I242" s="25">
        <v>7</v>
      </c>
      <c r="J242" s="25">
        <v>5.8</v>
      </c>
      <c r="K242" s="108">
        <f>H242*I242</f>
        <v>0</v>
      </c>
      <c r="L242" s="109">
        <f>K242*4</f>
        <v>0</v>
      </c>
      <c r="M242" s="116">
        <f>L242*12</f>
        <v>0</v>
      </c>
    </row>
    <row r="243" spans="1:13" ht="15">
      <c r="A243" s="80" t="s">
        <v>213</v>
      </c>
      <c r="B243" s="81" t="s">
        <v>211</v>
      </c>
      <c r="C243" s="87" t="s">
        <v>132</v>
      </c>
      <c r="D243" s="83"/>
      <c r="E243" s="83" t="s">
        <v>8</v>
      </c>
      <c r="F243" s="83" t="s">
        <v>9</v>
      </c>
      <c r="G243" s="110"/>
      <c r="H243" s="213">
        <f t="shared" si="130"/>
        <v>0</v>
      </c>
      <c r="I243" s="83">
        <v>1</v>
      </c>
      <c r="J243" s="83">
        <v>4.2</v>
      </c>
      <c r="K243" s="107">
        <f t="shared" si="127"/>
        <v>0</v>
      </c>
      <c r="L243" s="107">
        <f aca="true" t="shared" si="136" ref="L243:L244">K243*4</f>
        <v>0</v>
      </c>
      <c r="M243" s="115">
        <f t="shared" si="114"/>
        <v>0</v>
      </c>
    </row>
    <row r="244" spans="1:13" ht="15">
      <c r="A244" s="80">
        <v>250</v>
      </c>
      <c r="B244" s="81" t="s">
        <v>214</v>
      </c>
      <c r="C244" s="82" t="s">
        <v>126</v>
      </c>
      <c r="D244" s="83"/>
      <c r="E244" s="83" t="s">
        <v>17</v>
      </c>
      <c r="F244" s="83" t="s">
        <v>9</v>
      </c>
      <c r="G244" s="110"/>
      <c r="H244" s="213">
        <f t="shared" si="130"/>
        <v>0</v>
      </c>
      <c r="I244" s="83">
        <v>7</v>
      </c>
      <c r="J244" s="83">
        <v>21.1</v>
      </c>
      <c r="K244" s="107">
        <f t="shared" si="127"/>
        <v>0</v>
      </c>
      <c r="L244" s="107">
        <f t="shared" si="136"/>
        <v>0</v>
      </c>
      <c r="M244" s="115">
        <f t="shared" si="114"/>
        <v>0</v>
      </c>
    </row>
    <row r="245" spans="1:13" ht="15">
      <c r="A245" s="53" t="s">
        <v>215</v>
      </c>
      <c r="B245" s="23" t="s">
        <v>214</v>
      </c>
      <c r="C245" s="24" t="s">
        <v>18</v>
      </c>
      <c r="D245" s="25"/>
      <c r="E245" s="25" t="s">
        <v>17</v>
      </c>
      <c r="F245" s="25" t="s">
        <v>467</v>
      </c>
      <c r="G245" s="110"/>
      <c r="H245" s="213">
        <f t="shared" si="130"/>
        <v>0</v>
      </c>
      <c r="I245" s="25">
        <v>7</v>
      </c>
      <c r="J245" s="25">
        <v>5.8</v>
      </c>
      <c r="K245" s="108">
        <f>H245*I245</f>
        <v>0</v>
      </c>
      <c r="L245" s="109">
        <f>K245*4</f>
        <v>0</v>
      </c>
      <c r="M245" s="116">
        <f>L245*12</f>
        <v>0</v>
      </c>
    </row>
    <row r="246" spans="1:13" ht="15">
      <c r="A246" s="80" t="s">
        <v>216</v>
      </c>
      <c r="B246" s="81" t="s">
        <v>214</v>
      </c>
      <c r="C246" s="87" t="s">
        <v>132</v>
      </c>
      <c r="D246" s="83"/>
      <c r="E246" s="83" t="s">
        <v>8</v>
      </c>
      <c r="F246" s="83" t="s">
        <v>9</v>
      </c>
      <c r="G246" s="110"/>
      <c r="H246" s="213">
        <f t="shared" si="130"/>
        <v>0</v>
      </c>
      <c r="I246" s="83">
        <v>1</v>
      </c>
      <c r="J246" s="83">
        <v>4.2</v>
      </c>
      <c r="K246" s="107">
        <f t="shared" si="127"/>
        <v>0</v>
      </c>
      <c r="L246" s="107">
        <f aca="true" t="shared" si="137" ref="L246:L247">K246*4</f>
        <v>0</v>
      </c>
      <c r="M246" s="115">
        <f t="shared" si="114"/>
        <v>0</v>
      </c>
    </row>
    <row r="247" spans="1:13" ht="15">
      <c r="A247" s="80">
        <v>251</v>
      </c>
      <c r="B247" s="81" t="s">
        <v>217</v>
      </c>
      <c r="C247" s="82" t="s">
        <v>126</v>
      </c>
      <c r="D247" s="83"/>
      <c r="E247" s="83" t="s">
        <v>17</v>
      </c>
      <c r="F247" s="83" t="s">
        <v>9</v>
      </c>
      <c r="G247" s="110"/>
      <c r="H247" s="213">
        <f t="shared" si="130"/>
        <v>0</v>
      </c>
      <c r="I247" s="83">
        <v>7</v>
      </c>
      <c r="J247" s="83">
        <v>19</v>
      </c>
      <c r="K247" s="107">
        <f t="shared" si="127"/>
        <v>0</v>
      </c>
      <c r="L247" s="107">
        <f t="shared" si="137"/>
        <v>0</v>
      </c>
      <c r="M247" s="115">
        <f t="shared" si="114"/>
        <v>0</v>
      </c>
    </row>
    <row r="248" spans="1:13" ht="15">
      <c r="A248" s="53" t="s">
        <v>218</v>
      </c>
      <c r="B248" s="23" t="s">
        <v>217</v>
      </c>
      <c r="C248" s="24" t="s">
        <v>18</v>
      </c>
      <c r="D248" s="25"/>
      <c r="E248" s="25" t="s">
        <v>17</v>
      </c>
      <c r="F248" s="25" t="s">
        <v>467</v>
      </c>
      <c r="G248" s="110"/>
      <c r="H248" s="213">
        <f t="shared" si="130"/>
        <v>0</v>
      </c>
      <c r="I248" s="25">
        <v>7</v>
      </c>
      <c r="J248" s="25">
        <v>5.8</v>
      </c>
      <c r="K248" s="108">
        <f>H248*I248</f>
        <v>0</v>
      </c>
      <c r="L248" s="109">
        <f>K248*4</f>
        <v>0</v>
      </c>
      <c r="M248" s="116">
        <f>L248*12</f>
        <v>0</v>
      </c>
    </row>
    <row r="249" spans="1:13" ht="15">
      <c r="A249" s="80" t="s">
        <v>219</v>
      </c>
      <c r="B249" s="81" t="s">
        <v>217</v>
      </c>
      <c r="C249" s="87" t="s">
        <v>65</v>
      </c>
      <c r="D249" s="83"/>
      <c r="E249" s="83" t="s">
        <v>8</v>
      </c>
      <c r="F249" s="83" t="s">
        <v>9</v>
      </c>
      <c r="G249" s="110"/>
      <c r="H249" s="213">
        <f t="shared" si="130"/>
        <v>0</v>
      </c>
      <c r="I249" s="83">
        <v>1</v>
      </c>
      <c r="J249" s="83">
        <v>7.5</v>
      </c>
      <c r="K249" s="107">
        <f t="shared" si="127"/>
        <v>0</v>
      </c>
      <c r="L249" s="107">
        <f aca="true" t="shared" si="138" ref="L249:L250">K249*4</f>
        <v>0</v>
      </c>
      <c r="M249" s="115">
        <f t="shared" si="114"/>
        <v>0</v>
      </c>
    </row>
    <row r="250" spans="1:13" ht="15">
      <c r="A250" s="80">
        <v>252</v>
      </c>
      <c r="B250" s="81" t="s">
        <v>220</v>
      </c>
      <c r="C250" s="82" t="s">
        <v>221</v>
      </c>
      <c r="D250" s="83"/>
      <c r="E250" s="83" t="s">
        <v>17</v>
      </c>
      <c r="F250" s="83" t="s">
        <v>9</v>
      </c>
      <c r="G250" s="110"/>
      <c r="H250" s="213">
        <f t="shared" si="130"/>
        <v>0</v>
      </c>
      <c r="I250" s="83">
        <v>5</v>
      </c>
      <c r="J250" s="83">
        <v>24</v>
      </c>
      <c r="K250" s="107">
        <f t="shared" si="127"/>
        <v>0</v>
      </c>
      <c r="L250" s="107">
        <f t="shared" si="138"/>
        <v>0</v>
      </c>
      <c r="M250" s="115">
        <f t="shared" si="114"/>
        <v>0</v>
      </c>
    </row>
    <row r="251" spans="1:13" ht="15">
      <c r="A251" s="53" t="s">
        <v>222</v>
      </c>
      <c r="B251" s="23" t="s">
        <v>220</v>
      </c>
      <c r="C251" s="24" t="s">
        <v>18</v>
      </c>
      <c r="D251" s="25"/>
      <c r="E251" s="25" t="s">
        <v>17</v>
      </c>
      <c r="F251" s="25" t="s">
        <v>467</v>
      </c>
      <c r="G251" s="110"/>
      <c r="H251" s="213">
        <f t="shared" si="130"/>
        <v>0</v>
      </c>
      <c r="I251" s="25">
        <v>5</v>
      </c>
      <c r="J251" s="25">
        <v>5.8</v>
      </c>
      <c r="K251" s="108">
        <f>H251*I251</f>
        <v>0</v>
      </c>
      <c r="L251" s="109">
        <f>K251*4</f>
        <v>0</v>
      </c>
      <c r="M251" s="116">
        <f>L251*12</f>
        <v>0</v>
      </c>
    </row>
    <row r="252" spans="1:13" ht="15">
      <c r="A252" s="80" t="s">
        <v>223</v>
      </c>
      <c r="B252" s="81" t="s">
        <v>220</v>
      </c>
      <c r="C252" s="87" t="s">
        <v>65</v>
      </c>
      <c r="D252" s="83"/>
      <c r="E252" s="83" t="s">
        <v>8</v>
      </c>
      <c r="F252" s="83" t="s">
        <v>9</v>
      </c>
      <c r="G252" s="110"/>
      <c r="H252" s="213">
        <f t="shared" si="130"/>
        <v>0</v>
      </c>
      <c r="I252" s="83">
        <v>1</v>
      </c>
      <c r="J252" s="83">
        <v>3.8</v>
      </c>
      <c r="K252" s="107">
        <f t="shared" si="127"/>
        <v>0</v>
      </c>
      <c r="L252" s="107">
        <f aca="true" t="shared" si="139" ref="L252">K252*4</f>
        <v>0</v>
      </c>
      <c r="M252" s="115">
        <f t="shared" si="114"/>
        <v>0</v>
      </c>
    </row>
    <row r="253" spans="1:13" ht="15.75" thickBot="1">
      <c r="A253" s="92">
        <v>253</v>
      </c>
      <c r="B253" s="93"/>
      <c r="C253" s="94" t="s">
        <v>224</v>
      </c>
      <c r="D253" s="95"/>
      <c r="E253" s="95" t="s">
        <v>17</v>
      </c>
      <c r="F253" s="95" t="s">
        <v>467</v>
      </c>
      <c r="G253" s="112"/>
      <c r="H253" s="213">
        <f t="shared" si="130"/>
        <v>0</v>
      </c>
      <c r="I253" s="95">
        <v>7</v>
      </c>
      <c r="J253" s="95">
        <v>26.3</v>
      </c>
      <c r="K253" s="108">
        <f>H253*I253</f>
        <v>0</v>
      </c>
      <c r="L253" s="109">
        <f>K253*4</f>
        <v>0</v>
      </c>
      <c r="M253" s="116">
        <f>L253*12</f>
        <v>0</v>
      </c>
    </row>
    <row r="254" spans="1:14" ht="15.75" thickBot="1">
      <c r="A254" s="102"/>
      <c r="B254" s="75"/>
      <c r="C254" s="97" t="s">
        <v>225</v>
      </c>
      <c r="D254" s="97"/>
      <c r="E254" s="97"/>
      <c r="F254" s="97"/>
      <c r="G254" s="97"/>
      <c r="H254" s="97"/>
      <c r="I254" s="97"/>
      <c r="J254" s="97">
        <f>SUM(J144:J253)</f>
        <v>1644.3999999999994</v>
      </c>
      <c r="K254" s="97"/>
      <c r="L254" s="117">
        <f>SUM(L144:L253)</f>
        <v>0</v>
      </c>
      <c r="M254" s="119">
        <f>SUM(M144:M253)</f>
        <v>0</v>
      </c>
      <c r="N254" s="69"/>
    </row>
    <row r="255" spans="1:14" ht="15">
      <c r="A255" s="65"/>
      <c r="B255" s="62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9"/>
    </row>
    <row r="256" spans="1:14" ht="15.75" thickBot="1">
      <c r="A256" s="66"/>
      <c r="B256" s="6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9"/>
    </row>
    <row r="257" spans="1:13" ht="15.75" thickBot="1">
      <c r="A257" s="74" t="s">
        <v>226</v>
      </c>
      <c r="B257" s="75"/>
      <c r="C257" s="76" t="s">
        <v>227</v>
      </c>
      <c r="D257" s="77"/>
      <c r="E257" s="78"/>
      <c r="F257" s="77"/>
      <c r="G257" s="77"/>
      <c r="H257" s="77"/>
      <c r="I257" s="77"/>
      <c r="J257" s="77"/>
      <c r="K257" s="77"/>
      <c r="L257" s="77"/>
      <c r="M257" s="79"/>
    </row>
    <row r="258" spans="1:13" ht="81.75" customHeight="1">
      <c r="A258" s="51" t="s">
        <v>1</v>
      </c>
      <c r="B258" s="40"/>
      <c r="C258" s="41" t="s">
        <v>2</v>
      </c>
      <c r="D258" s="42" t="s">
        <v>471</v>
      </c>
      <c r="E258" s="42" t="s">
        <v>3</v>
      </c>
      <c r="F258" s="42" t="s">
        <v>4</v>
      </c>
      <c r="G258" s="43" t="s">
        <v>477</v>
      </c>
      <c r="H258" s="43" t="s">
        <v>478</v>
      </c>
      <c r="I258" s="43" t="s">
        <v>5</v>
      </c>
      <c r="J258" s="42" t="s">
        <v>6</v>
      </c>
      <c r="K258" s="43" t="s">
        <v>479</v>
      </c>
      <c r="L258" s="43" t="s">
        <v>480</v>
      </c>
      <c r="M258" s="52" t="s">
        <v>481</v>
      </c>
    </row>
    <row r="259" spans="1:13" ht="15">
      <c r="A259" s="88">
        <v>301</v>
      </c>
      <c r="B259" s="89"/>
      <c r="C259" s="90" t="s">
        <v>120</v>
      </c>
      <c r="D259" s="91"/>
      <c r="E259" s="91" t="s">
        <v>8</v>
      </c>
      <c r="F259" s="91" t="s">
        <v>9</v>
      </c>
      <c r="G259" s="113"/>
      <c r="H259" s="213">
        <f aca="true" t="shared" si="140" ref="H259:H260">ROUND(G259,2)</f>
        <v>0</v>
      </c>
      <c r="I259" s="91">
        <v>7</v>
      </c>
      <c r="J259" s="91">
        <v>11.8</v>
      </c>
      <c r="K259" s="107">
        <f aca="true" t="shared" si="141" ref="K259:K260">H259*I259</f>
        <v>0</v>
      </c>
      <c r="L259" s="107">
        <f aca="true" t="shared" si="142" ref="L259:L260">K259*4</f>
        <v>0</v>
      </c>
      <c r="M259" s="115">
        <f aca="true" t="shared" si="143" ref="M259:M260">L259*12</f>
        <v>0</v>
      </c>
    </row>
    <row r="260" spans="1:13" ht="15">
      <c r="A260" s="86">
        <v>302</v>
      </c>
      <c r="B260" s="81"/>
      <c r="C260" s="82" t="s">
        <v>121</v>
      </c>
      <c r="D260" s="83"/>
      <c r="E260" s="83" t="s">
        <v>17</v>
      </c>
      <c r="F260" s="83" t="s">
        <v>228</v>
      </c>
      <c r="G260" s="110"/>
      <c r="H260" s="213">
        <f t="shared" si="140"/>
        <v>0</v>
      </c>
      <c r="I260" s="83">
        <v>7</v>
      </c>
      <c r="J260" s="83">
        <v>170.2</v>
      </c>
      <c r="K260" s="107">
        <f t="shared" si="141"/>
        <v>0</v>
      </c>
      <c r="L260" s="107">
        <f t="shared" si="142"/>
        <v>0</v>
      </c>
      <c r="M260" s="115">
        <f t="shared" si="143"/>
        <v>0</v>
      </c>
    </row>
    <row r="261" spans="1:13" ht="15">
      <c r="A261" s="170">
        <v>303</v>
      </c>
      <c r="B261" s="164"/>
      <c r="C261" s="165" t="s">
        <v>15</v>
      </c>
      <c r="D261" s="166"/>
      <c r="E261" s="166"/>
      <c r="F261" s="166"/>
      <c r="G261" s="167"/>
      <c r="H261" s="215"/>
      <c r="I261" s="166"/>
      <c r="J261" s="166"/>
      <c r="K261" s="166"/>
      <c r="L261" s="168"/>
      <c r="M261" s="169"/>
    </row>
    <row r="262" spans="1:13" ht="15">
      <c r="A262" s="55">
        <v>304</v>
      </c>
      <c r="B262" s="23"/>
      <c r="C262" s="24" t="s">
        <v>18</v>
      </c>
      <c r="D262" s="25"/>
      <c r="E262" s="25" t="s">
        <v>17</v>
      </c>
      <c r="F262" s="25" t="s">
        <v>467</v>
      </c>
      <c r="G262" s="110"/>
      <c r="H262" s="213">
        <f aca="true" t="shared" si="144" ref="H262:H265">ROUND(G262,2)</f>
        <v>0</v>
      </c>
      <c r="I262" s="25">
        <v>7</v>
      </c>
      <c r="J262" s="25">
        <v>4.9</v>
      </c>
      <c r="K262" s="108">
        <f aca="true" t="shared" si="145" ref="K262:K266">H262*I262</f>
        <v>0</v>
      </c>
      <c r="L262" s="109">
        <f aca="true" t="shared" si="146" ref="L262:L266">K262*4</f>
        <v>0</v>
      </c>
      <c r="M262" s="116">
        <f aca="true" t="shared" si="147" ref="M262:M266">L262*12</f>
        <v>0</v>
      </c>
    </row>
    <row r="263" spans="1:13" ht="15">
      <c r="A263" s="55">
        <v>305</v>
      </c>
      <c r="B263" s="23"/>
      <c r="C263" s="24" t="s">
        <v>81</v>
      </c>
      <c r="D263" s="25"/>
      <c r="E263" s="25" t="s">
        <v>17</v>
      </c>
      <c r="F263" s="25" t="s">
        <v>467</v>
      </c>
      <c r="G263" s="110"/>
      <c r="H263" s="213">
        <f t="shared" si="144"/>
        <v>0</v>
      </c>
      <c r="I263" s="25">
        <v>7</v>
      </c>
      <c r="J263" s="25">
        <v>10.8</v>
      </c>
      <c r="K263" s="108">
        <f t="shared" si="145"/>
        <v>0</v>
      </c>
      <c r="L263" s="109">
        <f t="shared" si="146"/>
        <v>0</v>
      </c>
      <c r="M263" s="116">
        <f t="shared" si="147"/>
        <v>0</v>
      </c>
    </row>
    <row r="264" spans="1:13" ht="15">
      <c r="A264" s="55">
        <v>306</v>
      </c>
      <c r="B264" s="23"/>
      <c r="C264" s="24" t="s">
        <v>123</v>
      </c>
      <c r="D264" s="25"/>
      <c r="E264" s="25" t="s">
        <v>17</v>
      </c>
      <c r="F264" s="25" t="s">
        <v>467</v>
      </c>
      <c r="G264" s="110"/>
      <c r="H264" s="213">
        <f t="shared" si="144"/>
        <v>0</v>
      </c>
      <c r="I264" s="25">
        <v>7</v>
      </c>
      <c r="J264" s="25">
        <v>16.2</v>
      </c>
      <c r="K264" s="108">
        <f t="shared" si="145"/>
        <v>0</v>
      </c>
      <c r="L264" s="109">
        <f t="shared" si="146"/>
        <v>0</v>
      </c>
      <c r="M264" s="116">
        <f t="shared" si="147"/>
        <v>0</v>
      </c>
    </row>
    <row r="265" spans="1:13" ht="15">
      <c r="A265" s="55">
        <v>307</v>
      </c>
      <c r="B265" s="23"/>
      <c r="C265" s="24" t="s">
        <v>80</v>
      </c>
      <c r="D265" s="25"/>
      <c r="E265" s="25" t="s">
        <v>17</v>
      </c>
      <c r="F265" s="25" t="s">
        <v>467</v>
      </c>
      <c r="G265" s="110"/>
      <c r="H265" s="213">
        <f t="shared" si="144"/>
        <v>0</v>
      </c>
      <c r="I265" s="25">
        <v>7</v>
      </c>
      <c r="J265" s="25">
        <v>12.1</v>
      </c>
      <c r="K265" s="108">
        <f t="shared" si="145"/>
        <v>0</v>
      </c>
      <c r="L265" s="109">
        <f t="shared" si="146"/>
        <v>0</v>
      </c>
      <c r="M265" s="116">
        <f t="shared" si="147"/>
        <v>0</v>
      </c>
    </row>
    <row r="266" spans="1:13" ht="15">
      <c r="A266" s="86">
        <v>308</v>
      </c>
      <c r="B266" s="81"/>
      <c r="C266" s="82" t="s">
        <v>12</v>
      </c>
      <c r="D266" s="83"/>
      <c r="E266" s="83"/>
      <c r="F266" s="83" t="s">
        <v>9</v>
      </c>
      <c r="G266" s="110"/>
      <c r="H266" s="213">
        <f aca="true" t="shared" si="148" ref="H266:H279">ROUND(G266,2)</f>
        <v>0</v>
      </c>
      <c r="I266" s="83">
        <v>7</v>
      </c>
      <c r="J266" s="83"/>
      <c r="K266" s="107">
        <f t="shared" si="145"/>
        <v>0</v>
      </c>
      <c r="L266" s="207">
        <f t="shared" si="146"/>
        <v>0</v>
      </c>
      <c r="M266" s="208">
        <f t="shared" si="147"/>
        <v>0</v>
      </c>
    </row>
    <row r="267" spans="1:13" ht="15">
      <c r="A267" s="55">
        <v>309</v>
      </c>
      <c r="B267" s="23"/>
      <c r="C267" s="24" t="s">
        <v>124</v>
      </c>
      <c r="D267" s="25"/>
      <c r="E267" s="25"/>
      <c r="F267" s="25" t="s">
        <v>467</v>
      </c>
      <c r="G267" s="110"/>
      <c r="H267" s="213">
        <f t="shared" si="148"/>
        <v>0</v>
      </c>
      <c r="I267" s="25">
        <v>7</v>
      </c>
      <c r="J267" s="25">
        <v>24.8</v>
      </c>
      <c r="K267" s="108">
        <f aca="true" t="shared" si="149" ref="K267:K271">H267*I267</f>
        <v>0</v>
      </c>
      <c r="L267" s="109">
        <f aca="true" t="shared" si="150" ref="L267:L270">K267*4</f>
        <v>0</v>
      </c>
      <c r="M267" s="116">
        <f aca="true" t="shared" si="151" ref="M267:M270">L267*12</f>
        <v>0</v>
      </c>
    </row>
    <row r="268" spans="1:13" ht="15">
      <c r="A268" s="55">
        <v>310</v>
      </c>
      <c r="B268" s="23"/>
      <c r="C268" s="24" t="s">
        <v>60</v>
      </c>
      <c r="D268" s="25"/>
      <c r="E268" s="25" t="s">
        <v>17</v>
      </c>
      <c r="F268" s="25" t="s">
        <v>467</v>
      </c>
      <c r="G268" s="110"/>
      <c r="H268" s="213">
        <f t="shared" si="148"/>
        <v>0</v>
      </c>
      <c r="I268" s="25">
        <v>7</v>
      </c>
      <c r="J268" s="25">
        <v>5.9</v>
      </c>
      <c r="K268" s="108">
        <f t="shared" si="149"/>
        <v>0</v>
      </c>
      <c r="L268" s="109">
        <f t="shared" si="150"/>
        <v>0</v>
      </c>
      <c r="M268" s="116">
        <f t="shared" si="151"/>
        <v>0</v>
      </c>
    </row>
    <row r="269" spans="1:13" ht="15">
      <c r="A269" s="55">
        <v>311</v>
      </c>
      <c r="B269" s="23"/>
      <c r="C269" s="24" t="s">
        <v>61</v>
      </c>
      <c r="D269" s="25"/>
      <c r="E269" s="25" t="s">
        <v>17</v>
      </c>
      <c r="F269" s="25" t="s">
        <v>467</v>
      </c>
      <c r="G269" s="110"/>
      <c r="H269" s="213">
        <f t="shared" si="148"/>
        <v>0</v>
      </c>
      <c r="I269" s="25">
        <v>7</v>
      </c>
      <c r="J269" s="25">
        <v>3.4</v>
      </c>
      <c r="K269" s="108">
        <f t="shared" si="149"/>
        <v>0</v>
      </c>
      <c r="L269" s="109">
        <f t="shared" si="150"/>
        <v>0</v>
      </c>
      <c r="M269" s="116">
        <f t="shared" si="151"/>
        <v>0</v>
      </c>
    </row>
    <row r="270" spans="1:13" ht="15">
      <c r="A270" s="55">
        <v>312</v>
      </c>
      <c r="B270" s="23"/>
      <c r="C270" s="24" t="s">
        <v>62</v>
      </c>
      <c r="D270" s="25"/>
      <c r="E270" s="25" t="s">
        <v>17</v>
      </c>
      <c r="F270" s="25" t="s">
        <v>467</v>
      </c>
      <c r="G270" s="110"/>
      <c r="H270" s="213">
        <f t="shared" si="148"/>
        <v>0</v>
      </c>
      <c r="I270" s="25">
        <v>7</v>
      </c>
      <c r="J270" s="25">
        <v>4.1</v>
      </c>
      <c r="K270" s="108">
        <f t="shared" si="149"/>
        <v>0</v>
      </c>
      <c r="L270" s="109">
        <f t="shared" si="150"/>
        <v>0</v>
      </c>
      <c r="M270" s="116">
        <f t="shared" si="151"/>
        <v>0</v>
      </c>
    </row>
    <row r="271" spans="1:13" ht="15">
      <c r="A271" s="86">
        <v>313</v>
      </c>
      <c r="B271" s="81" t="s">
        <v>229</v>
      </c>
      <c r="C271" s="82" t="s">
        <v>126</v>
      </c>
      <c r="D271" s="83"/>
      <c r="E271" s="83" t="s">
        <v>17</v>
      </c>
      <c r="F271" s="83" t="s">
        <v>9</v>
      </c>
      <c r="G271" s="110"/>
      <c r="H271" s="213">
        <f t="shared" si="148"/>
        <v>0</v>
      </c>
      <c r="I271" s="83">
        <v>7</v>
      </c>
      <c r="J271" s="83">
        <v>21.1</v>
      </c>
      <c r="K271" s="107">
        <f t="shared" si="149"/>
        <v>0</v>
      </c>
      <c r="L271" s="107">
        <f aca="true" t="shared" si="152" ref="L271">K271*4</f>
        <v>0</v>
      </c>
      <c r="M271" s="115">
        <f aca="true" t="shared" si="153" ref="M271">L271*12</f>
        <v>0</v>
      </c>
    </row>
    <row r="272" spans="1:13" ht="15">
      <c r="A272" s="55" t="s">
        <v>230</v>
      </c>
      <c r="B272" s="23" t="s">
        <v>229</v>
      </c>
      <c r="C272" s="24" t="s">
        <v>18</v>
      </c>
      <c r="D272" s="25"/>
      <c r="E272" s="25" t="s">
        <v>17</v>
      </c>
      <c r="F272" s="25" t="s">
        <v>467</v>
      </c>
      <c r="G272" s="110"/>
      <c r="H272" s="213">
        <f t="shared" si="148"/>
        <v>0</v>
      </c>
      <c r="I272" s="25">
        <v>7</v>
      </c>
      <c r="J272" s="25">
        <v>5.8</v>
      </c>
      <c r="K272" s="108">
        <f>H272*I272</f>
        <v>0</v>
      </c>
      <c r="L272" s="109">
        <f>K272*4</f>
        <v>0</v>
      </c>
      <c r="M272" s="116">
        <f>L272*12</f>
        <v>0</v>
      </c>
    </row>
    <row r="273" spans="1:13" ht="15">
      <c r="A273" s="86" t="s">
        <v>231</v>
      </c>
      <c r="B273" s="81" t="s">
        <v>229</v>
      </c>
      <c r="C273" s="82" t="s">
        <v>65</v>
      </c>
      <c r="D273" s="83"/>
      <c r="E273" s="83" t="s">
        <v>8</v>
      </c>
      <c r="F273" s="83" t="s">
        <v>9</v>
      </c>
      <c r="G273" s="110"/>
      <c r="H273" s="213">
        <f t="shared" si="148"/>
        <v>0</v>
      </c>
      <c r="I273" s="83">
        <v>1</v>
      </c>
      <c r="J273" s="83">
        <v>6.8</v>
      </c>
      <c r="K273" s="107">
        <f aca="true" t="shared" si="154" ref="K273:K274">H273*I273</f>
        <v>0</v>
      </c>
      <c r="L273" s="107">
        <f aca="true" t="shared" si="155" ref="L273:L274">K273*4</f>
        <v>0</v>
      </c>
      <c r="M273" s="115">
        <f aca="true" t="shared" si="156" ref="M273:M274">L273*12</f>
        <v>0</v>
      </c>
    </row>
    <row r="274" spans="1:13" ht="15">
      <c r="A274" s="86">
        <v>314</v>
      </c>
      <c r="B274" s="81" t="s">
        <v>232</v>
      </c>
      <c r="C274" s="82" t="s">
        <v>126</v>
      </c>
      <c r="D274" s="83"/>
      <c r="E274" s="83" t="s">
        <v>17</v>
      </c>
      <c r="F274" s="83" t="s">
        <v>9</v>
      </c>
      <c r="G274" s="110"/>
      <c r="H274" s="213">
        <f t="shared" si="148"/>
        <v>0</v>
      </c>
      <c r="I274" s="83">
        <v>7</v>
      </c>
      <c r="J274" s="83">
        <v>21.1</v>
      </c>
      <c r="K274" s="107">
        <f t="shared" si="154"/>
        <v>0</v>
      </c>
      <c r="L274" s="107">
        <f t="shared" si="155"/>
        <v>0</v>
      </c>
      <c r="M274" s="115">
        <f t="shared" si="156"/>
        <v>0</v>
      </c>
    </row>
    <row r="275" spans="1:13" ht="15">
      <c r="A275" s="55" t="s">
        <v>233</v>
      </c>
      <c r="B275" s="23" t="s">
        <v>232</v>
      </c>
      <c r="C275" s="24" t="s">
        <v>18</v>
      </c>
      <c r="D275" s="25"/>
      <c r="E275" s="25" t="s">
        <v>17</v>
      </c>
      <c r="F275" s="25" t="s">
        <v>467</v>
      </c>
      <c r="G275" s="110"/>
      <c r="H275" s="213">
        <f t="shared" si="148"/>
        <v>0</v>
      </c>
      <c r="I275" s="25">
        <v>7</v>
      </c>
      <c r="J275" s="25">
        <v>5.8</v>
      </c>
      <c r="K275" s="108">
        <f>H275*I275</f>
        <v>0</v>
      </c>
      <c r="L275" s="109">
        <f>K275*4</f>
        <v>0</v>
      </c>
      <c r="M275" s="116">
        <f>L275*12</f>
        <v>0</v>
      </c>
    </row>
    <row r="276" spans="1:13" ht="15">
      <c r="A276" s="86" t="s">
        <v>234</v>
      </c>
      <c r="B276" s="81" t="s">
        <v>232</v>
      </c>
      <c r="C276" s="82" t="s">
        <v>132</v>
      </c>
      <c r="D276" s="83"/>
      <c r="E276" s="83" t="s">
        <v>8</v>
      </c>
      <c r="F276" s="83" t="s">
        <v>9</v>
      </c>
      <c r="G276" s="110"/>
      <c r="H276" s="213">
        <f t="shared" si="148"/>
        <v>0</v>
      </c>
      <c r="I276" s="83">
        <v>1</v>
      </c>
      <c r="J276" s="83">
        <v>4.2</v>
      </c>
      <c r="K276" s="107">
        <f aca="true" t="shared" si="157" ref="K276:K277">H276*I276</f>
        <v>0</v>
      </c>
      <c r="L276" s="107">
        <f aca="true" t="shared" si="158" ref="L276:L277">K276*4</f>
        <v>0</v>
      </c>
      <c r="M276" s="115">
        <f aca="true" t="shared" si="159" ref="M276:M277">L276*12</f>
        <v>0</v>
      </c>
    </row>
    <row r="277" spans="1:13" ht="15">
      <c r="A277" s="86">
        <v>315</v>
      </c>
      <c r="B277" s="81" t="s">
        <v>235</v>
      </c>
      <c r="C277" s="82" t="s">
        <v>126</v>
      </c>
      <c r="D277" s="83"/>
      <c r="E277" s="83" t="s">
        <v>17</v>
      </c>
      <c r="F277" s="83" t="s">
        <v>9</v>
      </c>
      <c r="G277" s="110"/>
      <c r="H277" s="213">
        <f t="shared" si="148"/>
        <v>0</v>
      </c>
      <c r="I277" s="83">
        <v>7</v>
      </c>
      <c r="J277" s="83">
        <v>21.1</v>
      </c>
      <c r="K277" s="107">
        <f t="shared" si="157"/>
        <v>0</v>
      </c>
      <c r="L277" s="107">
        <f t="shared" si="158"/>
        <v>0</v>
      </c>
      <c r="M277" s="115">
        <f t="shared" si="159"/>
        <v>0</v>
      </c>
    </row>
    <row r="278" spans="1:13" ht="15">
      <c r="A278" s="53" t="s">
        <v>236</v>
      </c>
      <c r="B278" s="23" t="s">
        <v>235</v>
      </c>
      <c r="C278" s="24" t="s">
        <v>18</v>
      </c>
      <c r="D278" s="25"/>
      <c r="E278" s="25" t="s">
        <v>17</v>
      </c>
      <c r="F278" s="25" t="s">
        <v>467</v>
      </c>
      <c r="G278" s="110"/>
      <c r="H278" s="213">
        <f t="shared" si="148"/>
        <v>0</v>
      </c>
      <c r="I278" s="25">
        <v>7</v>
      </c>
      <c r="J278" s="25">
        <v>5.8</v>
      </c>
      <c r="K278" s="108">
        <f>H278*I278</f>
        <v>0</v>
      </c>
      <c r="L278" s="109">
        <f>K278*4</f>
        <v>0</v>
      </c>
      <c r="M278" s="116">
        <f>L278*12</f>
        <v>0</v>
      </c>
    </row>
    <row r="279" spans="1:13" ht="15">
      <c r="A279" s="80" t="s">
        <v>237</v>
      </c>
      <c r="B279" s="81" t="s">
        <v>235</v>
      </c>
      <c r="C279" s="82" t="s">
        <v>132</v>
      </c>
      <c r="D279" s="83"/>
      <c r="E279" s="83" t="s">
        <v>8</v>
      </c>
      <c r="F279" s="83" t="s">
        <v>9</v>
      </c>
      <c r="G279" s="110"/>
      <c r="H279" s="213">
        <f t="shared" si="148"/>
        <v>0</v>
      </c>
      <c r="I279" s="83">
        <v>1</v>
      </c>
      <c r="J279" s="83">
        <v>4.2</v>
      </c>
      <c r="K279" s="107">
        <f aca="true" t="shared" si="160" ref="K279">H279*I279</f>
        <v>0</v>
      </c>
      <c r="L279" s="107">
        <f aca="true" t="shared" si="161" ref="L279">K279*4</f>
        <v>0</v>
      </c>
      <c r="M279" s="115">
        <f aca="true" t="shared" si="162" ref="M279">L279*12</f>
        <v>0</v>
      </c>
    </row>
    <row r="280" spans="1:13" ht="15">
      <c r="A280" s="163">
        <v>316</v>
      </c>
      <c r="B280" s="164"/>
      <c r="C280" s="165" t="s">
        <v>136</v>
      </c>
      <c r="D280" s="166"/>
      <c r="E280" s="166"/>
      <c r="F280" s="166"/>
      <c r="G280" s="167"/>
      <c r="H280" s="215"/>
      <c r="I280" s="166"/>
      <c r="J280" s="166"/>
      <c r="K280" s="166"/>
      <c r="L280" s="168"/>
      <c r="M280" s="169"/>
    </row>
    <row r="281" spans="1:13" ht="15">
      <c r="A281" s="80">
        <v>317</v>
      </c>
      <c r="B281" s="81" t="s">
        <v>238</v>
      </c>
      <c r="C281" s="82" t="s">
        <v>126</v>
      </c>
      <c r="D281" s="83"/>
      <c r="E281" s="83" t="s">
        <v>17</v>
      </c>
      <c r="F281" s="83" t="s">
        <v>9</v>
      </c>
      <c r="G281" s="110"/>
      <c r="H281" s="213">
        <f aca="true" t="shared" si="163" ref="H281:H344">ROUND(G281,2)</f>
        <v>0</v>
      </c>
      <c r="I281" s="83">
        <v>7</v>
      </c>
      <c r="J281" s="83">
        <v>20</v>
      </c>
      <c r="K281" s="107">
        <f aca="true" t="shared" si="164" ref="K281">H281*I281</f>
        <v>0</v>
      </c>
      <c r="L281" s="107">
        <f aca="true" t="shared" si="165" ref="L281">K281*4</f>
        <v>0</v>
      </c>
      <c r="M281" s="115">
        <f aca="true" t="shared" si="166" ref="M281">L281*12</f>
        <v>0</v>
      </c>
    </row>
    <row r="282" spans="1:13" ht="15">
      <c r="A282" s="53" t="s">
        <v>239</v>
      </c>
      <c r="B282" s="23" t="s">
        <v>238</v>
      </c>
      <c r="C282" s="24" t="s">
        <v>18</v>
      </c>
      <c r="D282" s="25"/>
      <c r="E282" s="25" t="s">
        <v>17</v>
      </c>
      <c r="F282" s="25" t="s">
        <v>467</v>
      </c>
      <c r="G282" s="110"/>
      <c r="H282" s="213">
        <f t="shared" si="163"/>
        <v>0</v>
      </c>
      <c r="I282" s="25">
        <v>7</v>
      </c>
      <c r="J282" s="25">
        <v>3.7</v>
      </c>
      <c r="K282" s="108">
        <f>H282*I282</f>
        <v>0</v>
      </c>
      <c r="L282" s="109">
        <f>K282*4</f>
        <v>0</v>
      </c>
      <c r="M282" s="116">
        <f>L282*12</f>
        <v>0</v>
      </c>
    </row>
    <row r="283" spans="1:13" ht="15">
      <c r="A283" s="80" t="s">
        <v>240</v>
      </c>
      <c r="B283" s="81" t="s">
        <v>238</v>
      </c>
      <c r="C283" s="82" t="s">
        <v>65</v>
      </c>
      <c r="D283" s="83"/>
      <c r="E283" s="83" t="s">
        <v>8</v>
      </c>
      <c r="F283" s="83" t="s">
        <v>9</v>
      </c>
      <c r="G283" s="110"/>
      <c r="H283" s="213">
        <f t="shared" si="163"/>
        <v>0</v>
      </c>
      <c r="I283" s="83">
        <v>1</v>
      </c>
      <c r="J283" s="83">
        <v>6.3</v>
      </c>
      <c r="K283" s="107">
        <f aca="true" t="shared" si="167" ref="K283:K284">H283*I283</f>
        <v>0</v>
      </c>
      <c r="L283" s="107">
        <f aca="true" t="shared" si="168" ref="L283:L284">K283*4</f>
        <v>0</v>
      </c>
      <c r="M283" s="115">
        <f aca="true" t="shared" si="169" ref="M283:M284">L283*12</f>
        <v>0</v>
      </c>
    </row>
    <row r="284" spans="1:13" ht="15">
      <c r="A284" s="80">
        <v>318</v>
      </c>
      <c r="B284" s="81" t="s">
        <v>241</v>
      </c>
      <c r="C284" s="82" t="s">
        <v>126</v>
      </c>
      <c r="D284" s="83"/>
      <c r="E284" s="83" t="s">
        <v>17</v>
      </c>
      <c r="F284" s="83" t="s">
        <v>9</v>
      </c>
      <c r="G284" s="110"/>
      <c r="H284" s="213">
        <f t="shared" si="163"/>
        <v>0</v>
      </c>
      <c r="I284" s="83">
        <v>7</v>
      </c>
      <c r="J284" s="83">
        <v>20</v>
      </c>
      <c r="K284" s="107">
        <f t="shared" si="167"/>
        <v>0</v>
      </c>
      <c r="L284" s="107">
        <f t="shared" si="168"/>
        <v>0</v>
      </c>
      <c r="M284" s="115">
        <f t="shared" si="169"/>
        <v>0</v>
      </c>
    </row>
    <row r="285" spans="1:13" ht="15">
      <c r="A285" s="53" t="s">
        <v>242</v>
      </c>
      <c r="B285" s="23" t="s">
        <v>241</v>
      </c>
      <c r="C285" s="24" t="s">
        <v>18</v>
      </c>
      <c r="D285" s="25"/>
      <c r="E285" s="25" t="s">
        <v>17</v>
      </c>
      <c r="F285" s="25" t="s">
        <v>467</v>
      </c>
      <c r="G285" s="110"/>
      <c r="H285" s="213">
        <f t="shared" si="163"/>
        <v>0</v>
      </c>
      <c r="I285" s="25">
        <v>7</v>
      </c>
      <c r="J285" s="25">
        <v>3.7</v>
      </c>
      <c r="K285" s="108">
        <f>H285*I285</f>
        <v>0</v>
      </c>
      <c r="L285" s="109">
        <f>K285*4</f>
        <v>0</v>
      </c>
      <c r="M285" s="116">
        <f>L285*12</f>
        <v>0</v>
      </c>
    </row>
    <row r="286" spans="1:13" ht="15">
      <c r="A286" s="80" t="s">
        <v>243</v>
      </c>
      <c r="B286" s="81" t="s">
        <v>241</v>
      </c>
      <c r="C286" s="82" t="s">
        <v>65</v>
      </c>
      <c r="D286" s="83"/>
      <c r="E286" s="83" t="s">
        <v>8</v>
      </c>
      <c r="F286" s="83" t="s">
        <v>9</v>
      </c>
      <c r="G286" s="110"/>
      <c r="H286" s="213">
        <f t="shared" si="163"/>
        <v>0</v>
      </c>
      <c r="I286" s="83">
        <v>1</v>
      </c>
      <c r="J286" s="83">
        <v>6.9</v>
      </c>
      <c r="K286" s="107">
        <f aca="true" t="shared" si="170" ref="K286:K287">H286*I286</f>
        <v>0</v>
      </c>
      <c r="L286" s="107">
        <f aca="true" t="shared" si="171" ref="L286:L287">K286*4</f>
        <v>0</v>
      </c>
      <c r="M286" s="115">
        <f aca="true" t="shared" si="172" ref="M286:M287">L286*12</f>
        <v>0</v>
      </c>
    </row>
    <row r="287" spans="1:13" ht="15">
      <c r="A287" s="80">
        <v>319</v>
      </c>
      <c r="B287" s="81" t="s">
        <v>244</v>
      </c>
      <c r="C287" s="82" t="s">
        <v>126</v>
      </c>
      <c r="D287" s="83"/>
      <c r="E287" s="83" t="s">
        <v>17</v>
      </c>
      <c r="F287" s="83" t="s">
        <v>9</v>
      </c>
      <c r="G287" s="110"/>
      <c r="H287" s="213">
        <f t="shared" si="163"/>
        <v>0</v>
      </c>
      <c r="I287" s="83">
        <v>7</v>
      </c>
      <c r="J287" s="83">
        <v>20</v>
      </c>
      <c r="K287" s="107">
        <f t="shared" si="170"/>
        <v>0</v>
      </c>
      <c r="L287" s="107">
        <f t="shared" si="171"/>
        <v>0</v>
      </c>
      <c r="M287" s="115">
        <f t="shared" si="172"/>
        <v>0</v>
      </c>
    </row>
    <row r="288" spans="1:13" ht="15">
      <c r="A288" s="53" t="s">
        <v>245</v>
      </c>
      <c r="B288" s="23" t="s">
        <v>244</v>
      </c>
      <c r="C288" s="24" t="s">
        <v>18</v>
      </c>
      <c r="D288" s="25"/>
      <c r="E288" s="25" t="s">
        <v>17</v>
      </c>
      <c r="F288" s="25" t="s">
        <v>467</v>
      </c>
      <c r="G288" s="110"/>
      <c r="H288" s="213">
        <f t="shared" si="163"/>
        <v>0</v>
      </c>
      <c r="I288" s="25">
        <v>7</v>
      </c>
      <c r="J288" s="25">
        <v>3.7</v>
      </c>
      <c r="K288" s="108">
        <f>H288*I288</f>
        <v>0</v>
      </c>
      <c r="L288" s="109">
        <f>K288*4</f>
        <v>0</v>
      </c>
      <c r="M288" s="116">
        <f>L288*12</f>
        <v>0</v>
      </c>
    </row>
    <row r="289" spans="1:13" ht="15">
      <c r="A289" s="80" t="s">
        <v>246</v>
      </c>
      <c r="B289" s="81" t="s">
        <v>244</v>
      </c>
      <c r="C289" s="82" t="s">
        <v>65</v>
      </c>
      <c r="D289" s="83"/>
      <c r="E289" s="83" t="s">
        <v>8</v>
      </c>
      <c r="F289" s="83" t="s">
        <v>9</v>
      </c>
      <c r="G289" s="110"/>
      <c r="H289" s="213">
        <f t="shared" si="163"/>
        <v>0</v>
      </c>
      <c r="I289" s="83">
        <v>1</v>
      </c>
      <c r="J289" s="83">
        <v>6.9</v>
      </c>
      <c r="K289" s="107">
        <f aca="true" t="shared" si="173" ref="K289:K290">H289*I289</f>
        <v>0</v>
      </c>
      <c r="L289" s="107">
        <f aca="true" t="shared" si="174" ref="L289:L290">K289*4</f>
        <v>0</v>
      </c>
      <c r="M289" s="115">
        <f aca="true" t="shared" si="175" ref="M289:M290">L289*12</f>
        <v>0</v>
      </c>
    </row>
    <row r="290" spans="1:13" ht="15">
      <c r="A290" s="80">
        <v>320</v>
      </c>
      <c r="B290" s="81" t="s">
        <v>247</v>
      </c>
      <c r="C290" s="82" t="s">
        <v>126</v>
      </c>
      <c r="D290" s="83"/>
      <c r="E290" s="83" t="s">
        <v>17</v>
      </c>
      <c r="F290" s="83" t="s">
        <v>9</v>
      </c>
      <c r="G290" s="110"/>
      <c r="H290" s="213">
        <f t="shared" si="163"/>
        <v>0</v>
      </c>
      <c r="I290" s="83">
        <v>7</v>
      </c>
      <c r="J290" s="83">
        <v>20</v>
      </c>
      <c r="K290" s="107">
        <f t="shared" si="173"/>
        <v>0</v>
      </c>
      <c r="L290" s="107">
        <f t="shared" si="174"/>
        <v>0</v>
      </c>
      <c r="M290" s="115">
        <f t="shared" si="175"/>
        <v>0</v>
      </c>
    </row>
    <row r="291" spans="1:13" ht="15">
      <c r="A291" s="53" t="s">
        <v>248</v>
      </c>
      <c r="B291" s="23" t="s">
        <v>247</v>
      </c>
      <c r="C291" s="24" t="s">
        <v>18</v>
      </c>
      <c r="D291" s="25"/>
      <c r="E291" s="25" t="s">
        <v>17</v>
      </c>
      <c r="F291" s="25" t="s">
        <v>467</v>
      </c>
      <c r="G291" s="110"/>
      <c r="H291" s="213">
        <f t="shared" si="163"/>
        <v>0</v>
      </c>
      <c r="I291" s="25">
        <v>7</v>
      </c>
      <c r="J291" s="25">
        <v>3.7</v>
      </c>
      <c r="K291" s="108">
        <f>H291*I291</f>
        <v>0</v>
      </c>
      <c r="L291" s="109">
        <f>K291*4</f>
        <v>0</v>
      </c>
      <c r="M291" s="116">
        <f>L291*12</f>
        <v>0</v>
      </c>
    </row>
    <row r="292" spans="1:13" ht="15">
      <c r="A292" s="80" t="s">
        <v>249</v>
      </c>
      <c r="B292" s="81" t="s">
        <v>247</v>
      </c>
      <c r="C292" s="82" t="s">
        <v>65</v>
      </c>
      <c r="D292" s="83"/>
      <c r="E292" s="83" t="s">
        <v>8</v>
      </c>
      <c r="F292" s="83" t="s">
        <v>9</v>
      </c>
      <c r="G292" s="110"/>
      <c r="H292" s="213">
        <f t="shared" si="163"/>
        <v>0</v>
      </c>
      <c r="I292" s="83">
        <v>1</v>
      </c>
      <c r="J292" s="83">
        <v>6.8</v>
      </c>
      <c r="K292" s="107">
        <f aca="true" t="shared" si="176" ref="K292:K293">H292*I292</f>
        <v>0</v>
      </c>
      <c r="L292" s="107">
        <f aca="true" t="shared" si="177" ref="L292:L293">K292*4</f>
        <v>0</v>
      </c>
      <c r="M292" s="115">
        <f aca="true" t="shared" si="178" ref="M292:M293">L292*12</f>
        <v>0</v>
      </c>
    </row>
    <row r="293" spans="1:13" ht="15">
      <c r="A293" s="80">
        <v>321</v>
      </c>
      <c r="B293" s="81" t="s">
        <v>250</v>
      </c>
      <c r="C293" s="82" t="s">
        <v>126</v>
      </c>
      <c r="D293" s="83"/>
      <c r="E293" s="83" t="s">
        <v>17</v>
      </c>
      <c r="F293" s="83" t="s">
        <v>9</v>
      </c>
      <c r="G293" s="110"/>
      <c r="H293" s="213">
        <f t="shared" si="163"/>
        <v>0</v>
      </c>
      <c r="I293" s="83">
        <v>7</v>
      </c>
      <c r="J293" s="83">
        <v>19.8</v>
      </c>
      <c r="K293" s="107">
        <f t="shared" si="176"/>
        <v>0</v>
      </c>
      <c r="L293" s="107">
        <f t="shared" si="177"/>
        <v>0</v>
      </c>
      <c r="M293" s="115">
        <f t="shared" si="178"/>
        <v>0</v>
      </c>
    </row>
    <row r="294" spans="1:13" ht="15">
      <c r="A294" s="53" t="s">
        <v>251</v>
      </c>
      <c r="B294" s="23" t="s">
        <v>250</v>
      </c>
      <c r="C294" s="24" t="s">
        <v>18</v>
      </c>
      <c r="D294" s="25"/>
      <c r="E294" s="25" t="s">
        <v>17</v>
      </c>
      <c r="F294" s="25" t="s">
        <v>467</v>
      </c>
      <c r="G294" s="110"/>
      <c r="H294" s="213">
        <f t="shared" si="163"/>
        <v>0</v>
      </c>
      <c r="I294" s="25">
        <v>7</v>
      </c>
      <c r="J294" s="25">
        <v>3.7</v>
      </c>
      <c r="K294" s="108">
        <f>H294*I294</f>
        <v>0</v>
      </c>
      <c r="L294" s="109">
        <f>K294*4</f>
        <v>0</v>
      </c>
      <c r="M294" s="116">
        <f>L294*12</f>
        <v>0</v>
      </c>
    </row>
    <row r="295" spans="1:13" ht="15">
      <c r="A295" s="163" t="s">
        <v>252</v>
      </c>
      <c r="B295" s="164"/>
      <c r="C295" s="165" t="s">
        <v>33</v>
      </c>
      <c r="D295" s="166"/>
      <c r="E295" s="166" t="s">
        <v>8</v>
      </c>
      <c r="F295" s="166" t="s">
        <v>34</v>
      </c>
      <c r="G295" s="167"/>
      <c r="H295" s="215"/>
      <c r="I295" s="166"/>
      <c r="J295" s="166"/>
      <c r="K295" s="166"/>
      <c r="L295" s="168"/>
      <c r="M295" s="169"/>
    </row>
    <row r="296" spans="1:13" s="4" customFormat="1" ht="30">
      <c r="A296" s="56">
        <v>323</v>
      </c>
      <c r="B296" s="32"/>
      <c r="C296" s="38" t="s">
        <v>13</v>
      </c>
      <c r="D296" s="34" t="s">
        <v>476</v>
      </c>
      <c r="E296" s="35" t="s">
        <v>17</v>
      </c>
      <c r="F296" s="35" t="s">
        <v>228</v>
      </c>
      <c r="G296" s="110"/>
      <c r="H296" s="213">
        <f t="shared" si="163"/>
        <v>0</v>
      </c>
      <c r="I296" s="35">
        <v>1</v>
      </c>
      <c r="J296" s="35">
        <v>110.8</v>
      </c>
      <c r="K296" s="114">
        <f>H296*I296</f>
        <v>0</v>
      </c>
      <c r="L296" s="114">
        <f>K296*4</f>
        <v>0</v>
      </c>
      <c r="M296" s="120">
        <f>L296*12</f>
        <v>0</v>
      </c>
    </row>
    <row r="297" spans="1:13" ht="15">
      <c r="A297" s="80">
        <v>324</v>
      </c>
      <c r="B297" s="81" t="s">
        <v>253</v>
      </c>
      <c r="C297" s="82" t="s">
        <v>126</v>
      </c>
      <c r="D297" s="83"/>
      <c r="E297" s="83" t="s">
        <v>17</v>
      </c>
      <c r="F297" s="83" t="s">
        <v>9</v>
      </c>
      <c r="G297" s="110"/>
      <c r="H297" s="213">
        <f t="shared" si="163"/>
        <v>0</v>
      </c>
      <c r="I297" s="83">
        <v>7</v>
      </c>
      <c r="J297" s="83">
        <v>19.8</v>
      </c>
      <c r="K297" s="107">
        <f aca="true" t="shared" si="179" ref="K297">H297*I297</f>
        <v>0</v>
      </c>
      <c r="L297" s="107">
        <f aca="true" t="shared" si="180" ref="L297">K297*4</f>
        <v>0</v>
      </c>
      <c r="M297" s="115">
        <f aca="true" t="shared" si="181" ref="M297">L297*12</f>
        <v>0</v>
      </c>
    </row>
    <row r="298" spans="1:13" ht="15">
      <c r="A298" s="53" t="s">
        <v>254</v>
      </c>
      <c r="B298" s="23" t="s">
        <v>253</v>
      </c>
      <c r="C298" s="24" t="s">
        <v>18</v>
      </c>
      <c r="D298" s="25"/>
      <c r="E298" s="25" t="s">
        <v>17</v>
      </c>
      <c r="F298" s="25" t="s">
        <v>467</v>
      </c>
      <c r="G298" s="110"/>
      <c r="H298" s="213">
        <f t="shared" si="163"/>
        <v>0</v>
      </c>
      <c r="I298" s="25">
        <v>7</v>
      </c>
      <c r="J298" s="25">
        <v>3.7</v>
      </c>
      <c r="K298" s="108">
        <f>H298*I298</f>
        <v>0</v>
      </c>
      <c r="L298" s="109">
        <f>K298*4</f>
        <v>0</v>
      </c>
      <c r="M298" s="116">
        <f>L298*12</f>
        <v>0</v>
      </c>
    </row>
    <row r="299" spans="1:13" ht="15">
      <c r="A299" s="80">
        <v>325</v>
      </c>
      <c r="B299" s="81" t="s">
        <v>255</v>
      </c>
      <c r="C299" s="82" t="s">
        <v>126</v>
      </c>
      <c r="D299" s="83"/>
      <c r="E299" s="83" t="s">
        <v>17</v>
      </c>
      <c r="F299" s="83" t="s">
        <v>9</v>
      </c>
      <c r="G299" s="110"/>
      <c r="H299" s="213">
        <f t="shared" si="163"/>
        <v>0</v>
      </c>
      <c r="I299" s="83">
        <v>7</v>
      </c>
      <c r="J299" s="83">
        <v>20</v>
      </c>
      <c r="K299" s="107">
        <f aca="true" t="shared" si="182" ref="K299">H299*I299</f>
        <v>0</v>
      </c>
      <c r="L299" s="107">
        <f aca="true" t="shared" si="183" ref="L299">K299*4</f>
        <v>0</v>
      </c>
      <c r="M299" s="115">
        <f aca="true" t="shared" si="184" ref="M299">L299*12</f>
        <v>0</v>
      </c>
    </row>
    <row r="300" spans="1:13" ht="15">
      <c r="A300" s="53" t="s">
        <v>256</v>
      </c>
      <c r="B300" s="23" t="s">
        <v>255</v>
      </c>
      <c r="C300" s="24" t="s">
        <v>18</v>
      </c>
      <c r="D300" s="25"/>
      <c r="E300" s="25" t="s">
        <v>17</v>
      </c>
      <c r="F300" s="25" t="s">
        <v>467</v>
      </c>
      <c r="G300" s="110"/>
      <c r="H300" s="213">
        <f t="shared" si="163"/>
        <v>0</v>
      </c>
      <c r="I300" s="25">
        <v>7</v>
      </c>
      <c r="J300" s="25">
        <v>3.7</v>
      </c>
      <c r="K300" s="108">
        <f>H300*I300</f>
        <v>0</v>
      </c>
      <c r="L300" s="109">
        <f>K300*4</f>
        <v>0</v>
      </c>
      <c r="M300" s="116">
        <f>L300*12</f>
        <v>0</v>
      </c>
    </row>
    <row r="301" spans="1:13" ht="15">
      <c r="A301" s="80" t="s">
        <v>257</v>
      </c>
      <c r="B301" s="81" t="s">
        <v>255</v>
      </c>
      <c r="C301" s="82" t="s">
        <v>65</v>
      </c>
      <c r="D301" s="83"/>
      <c r="E301" s="83" t="s">
        <v>8</v>
      </c>
      <c r="F301" s="83" t="s">
        <v>9</v>
      </c>
      <c r="G301" s="110"/>
      <c r="H301" s="213">
        <f t="shared" si="163"/>
        <v>0</v>
      </c>
      <c r="I301" s="83">
        <v>1</v>
      </c>
      <c r="J301" s="83">
        <v>6.8</v>
      </c>
      <c r="K301" s="107">
        <f aca="true" t="shared" si="185" ref="K301:K302">H301*I301</f>
        <v>0</v>
      </c>
      <c r="L301" s="107">
        <f aca="true" t="shared" si="186" ref="L301:L302">K301*4</f>
        <v>0</v>
      </c>
      <c r="M301" s="115">
        <f aca="true" t="shared" si="187" ref="M301:M302">L301*12</f>
        <v>0</v>
      </c>
    </row>
    <row r="302" spans="1:13" ht="15">
      <c r="A302" s="80">
        <v>326</v>
      </c>
      <c r="B302" s="81" t="s">
        <v>258</v>
      </c>
      <c r="C302" s="82" t="s">
        <v>126</v>
      </c>
      <c r="D302" s="83"/>
      <c r="E302" s="83" t="s">
        <v>17</v>
      </c>
      <c r="F302" s="83" t="s">
        <v>9</v>
      </c>
      <c r="G302" s="110"/>
      <c r="H302" s="213">
        <f t="shared" si="163"/>
        <v>0</v>
      </c>
      <c r="I302" s="83">
        <v>7</v>
      </c>
      <c r="J302" s="83">
        <v>20</v>
      </c>
      <c r="K302" s="107">
        <f t="shared" si="185"/>
        <v>0</v>
      </c>
      <c r="L302" s="107">
        <f t="shared" si="186"/>
        <v>0</v>
      </c>
      <c r="M302" s="115">
        <f t="shared" si="187"/>
        <v>0</v>
      </c>
    </row>
    <row r="303" spans="1:13" ht="15">
      <c r="A303" s="53" t="s">
        <v>259</v>
      </c>
      <c r="B303" s="23" t="s">
        <v>258</v>
      </c>
      <c r="C303" s="24" t="s">
        <v>18</v>
      </c>
      <c r="D303" s="25"/>
      <c r="E303" s="25" t="s">
        <v>17</v>
      </c>
      <c r="F303" s="25" t="s">
        <v>467</v>
      </c>
      <c r="G303" s="110"/>
      <c r="H303" s="213">
        <f t="shared" si="163"/>
        <v>0</v>
      </c>
      <c r="I303" s="25">
        <v>7</v>
      </c>
      <c r="J303" s="25">
        <v>3.7</v>
      </c>
      <c r="K303" s="108">
        <f>H303*I303</f>
        <v>0</v>
      </c>
      <c r="L303" s="109">
        <f>K303*4</f>
        <v>0</v>
      </c>
      <c r="M303" s="116">
        <f>L303*12</f>
        <v>0</v>
      </c>
    </row>
    <row r="304" spans="1:13" ht="15">
      <c r="A304" s="80" t="s">
        <v>260</v>
      </c>
      <c r="B304" s="81" t="s">
        <v>258</v>
      </c>
      <c r="C304" s="82" t="s">
        <v>65</v>
      </c>
      <c r="D304" s="83"/>
      <c r="E304" s="83" t="s">
        <v>8</v>
      </c>
      <c r="F304" s="83" t="s">
        <v>9</v>
      </c>
      <c r="G304" s="110"/>
      <c r="H304" s="213">
        <f t="shared" si="163"/>
        <v>0</v>
      </c>
      <c r="I304" s="83">
        <v>1</v>
      </c>
      <c r="J304" s="83">
        <v>6.9</v>
      </c>
      <c r="K304" s="107">
        <f aca="true" t="shared" si="188" ref="K304:K305">H304*I304</f>
        <v>0</v>
      </c>
      <c r="L304" s="107">
        <f aca="true" t="shared" si="189" ref="L304:L305">K304*4</f>
        <v>0</v>
      </c>
      <c r="M304" s="115">
        <f aca="true" t="shared" si="190" ref="M304:M305">L304*12</f>
        <v>0</v>
      </c>
    </row>
    <row r="305" spans="1:13" ht="15">
      <c r="A305" s="80">
        <v>327</v>
      </c>
      <c r="B305" s="81" t="s">
        <v>261</v>
      </c>
      <c r="C305" s="82" t="s">
        <v>126</v>
      </c>
      <c r="D305" s="83"/>
      <c r="E305" s="83" t="s">
        <v>17</v>
      </c>
      <c r="F305" s="83" t="s">
        <v>9</v>
      </c>
      <c r="G305" s="110"/>
      <c r="H305" s="213">
        <f t="shared" si="163"/>
        <v>0</v>
      </c>
      <c r="I305" s="83">
        <v>7</v>
      </c>
      <c r="J305" s="83">
        <v>20</v>
      </c>
      <c r="K305" s="107">
        <f t="shared" si="188"/>
        <v>0</v>
      </c>
      <c r="L305" s="107">
        <f t="shared" si="189"/>
        <v>0</v>
      </c>
      <c r="M305" s="115">
        <f t="shared" si="190"/>
        <v>0</v>
      </c>
    </row>
    <row r="306" spans="1:13" ht="15">
      <c r="A306" s="53" t="s">
        <v>262</v>
      </c>
      <c r="B306" s="23" t="s">
        <v>261</v>
      </c>
      <c r="C306" s="24" t="s">
        <v>18</v>
      </c>
      <c r="D306" s="25"/>
      <c r="E306" s="25" t="s">
        <v>17</v>
      </c>
      <c r="F306" s="25" t="s">
        <v>467</v>
      </c>
      <c r="G306" s="110"/>
      <c r="H306" s="213">
        <f t="shared" si="163"/>
        <v>0</v>
      </c>
      <c r="I306" s="25">
        <v>7</v>
      </c>
      <c r="J306" s="25">
        <v>3.7</v>
      </c>
      <c r="K306" s="108">
        <f>H306*I306</f>
        <v>0</v>
      </c>
      <c r="L306" s="109">
        <f>K306*4</f>
        <v>0</v>
      </c>
      <c r="M306" s="116">
        <f>L306*12</f>
        <v>0</v>
      </c>
    </row>
    <row r="307" spans="1:13" ht="15">
      <c r="A307" s="80" t="s">
        <v>263</v>
      </c>
      <c r="B307" s="81" t="s">
        <v>261</v>
      </c>
      <c r="C307" s="82" t="s">
        <v>65</v>
      </c>
      <c r="D307" s="83"/>
      <c r="E307" s="83" t="s">
        <v>8</v>
      </c>
      <c r="F307" s="83" t="s">
        <v>9</v>
      </c>
      <c r="G307" s="110"/>
      <c r="H307" s="213">
        <f t="shared" si="163"/>
        <v>0</v>
      </c>
      <c r="I307" s="83">
        <v>1</v>
      </c>
      <c r="J307" s="83">
        <v>6.9</v>
      </c>
      <c r="K307" s="107">
        <f aca="true" t="shared" si="191" ref="K307:K308">H307*I307</f>
        <v>0</v>
      </c>
      <c r="L307" s="107">
        <f aca="true" t="shared" si="192" ref="L307:L308">K307*4</f>
        <v>0</v>
      </c>
      <c r="M307" s="115">
        <f aca="true" t="shared" si="193" ref="M307:M311">L307*12</f>
        <v>0</v>
      </c>
    </row>
    <row r="308" spans="1:13" ht="15">
      <c r="A308" s="80">
        <v>328</v>
      </c>
      <c r="B308" s="81" t="s">
        <v>264</v>
      </c>
      <c r="C308" s="82" t="s">
        <v>126</v>
      </c>
      <c r="D308" s="83"/>
      <c r="E308" s="83" t="s">
        <v>17</v>
      </c>
      <c r="F308" s="83" t="s">
        <v>9</v>
      </c>
      <c r="G308" s="110"/>
      <c r="H308" s="213">
        <f t="shared" si="163"/>
        <v>0</v>
      </c>
      <c r="I308" s="83">
        <v>7</v>
      </c>
      <c r="J308" s="83">
        <v>21.1</v>
      </c>
      <c r="K308" s="107">
        <f t="shared" si="191"/>
        <v>0</v>
      </c>
      <c r="L308" s="107">
        <f t="shared" si="192"/>
        <v>0</v>
      </c>
      <c r="M308" s="115">
        <f t="shared" si="193"/>
        <v>0</v>
      </c>
    </row>
    <row r="309" spans="1:13" ht="15">
      <c r="A309" s="53" t="s">
        <v>265</v>
      </c>
      <c r="B309" s="23" t="s">
        <v>264</v>
      </c>
      <c r="C309" s="24" t="s">
        <v>18</v>
      </c>
      <c r="D309" s="25"/>
      <c r="E309" s="25" t="s">
        <v>17</v>
      </c>
      <c r="F309" s="25" t="s">
        <v>467</v>
      </c>
      <c r="G309" s="110"/>
      <c r="H309" s="213">
        <f t="shared" si="163"/>
        <v>0</v>
      </c>
      <c r="I309" s="25">
        <v>7</v>
      </c>
      <c r="J309" s="25">
        <v>5.8</v>
      </c>
      <c r="K309" s="108">
        <f>H309*I309</f>
        <v>0</v>
      </c>
      <c r="L309" s="109">
        <f>K309*4</f>
        <v>0</v>
      </c>
      <c r="M309" s="116">
        <f>L309*12</f>
        <v>0</v>
      </c>
    </row>
    <row r="310" spans="1:13" ht="15">
      <c r="A310" s="80" t="s">
        <v>266</v>
      </c>
      <c r="B310" s="81" t="s">
        <v>264</v>
      </c>
      <c r="C310" s="82" t="s">
        <v>65</v>
      </c>
      <c r="D310" s="83"/>
      <c r="E310" s="83" t="s">
        <v>8</v>
      </c>
      <c r="F310" s="83" t="s">
        <v>9</v>
      </c>
      <c r="G310" s="110"/>
      <c r="H310" s="213">
        <f t="shared" si="163"/>
        <v>0</v>
      </c>
      <c r="I310" s="83">
        <v>1</v>
      </c>
      <c r="J310" s="83">
        <v>7.7</v>
      </c>
      <c r="K310" s="107">
        <f aca="true" t="shared" si="194" ref="K310:K311">H310*I310</f>
        <v>0</v>
      </c>
      <c r="L310" s="107">
        <f aca="true" t="shared" si="195" ref="L310:L311">K310*4</f>
        <v>0</v>
      </c>
      <c r="M310" s="115">
        <f t="shared" si="193"/>
        <v>0</v>
      </c>
    </row>
    <row r="311" spans="1:13" ht="15">
      <c r="A311" s="80">
        <v>329</v>
      </c>
      <c r="B311" s="81" t="s">
        <v>267</v>
      </c>
      <c r="C311" s="82" t="s">
        <v>126</v>
      </c>
      <c r="D311" s="83"/>
      <c r="E311" s="83" t="s">
        <v>17</v>
      </c>
      <c r="F311" s="83" t="s">
        <v>9</v>
      </c>
      <c r="G311" s="110"/>
      <c r="H311" s="213">
        <f t="shared" si="163"/>
        <v>0</v>
      </c>
      <c r="I311" s="83">
        <v>7</v>
      </c>
      <c r="J311" s="83">
        <v>21.1</v>
      </c>
      <c r="K311" s="107">
        <f t="shared" si="194"/>
        <v>0</v>
      </c>
      <c r="L311" s="107">
        <f t="shared" si="195"/>
        <v>0</v>
      </c>
      <c r="M311" s="115">
        <f t="shared" si="193"/>
        <v>0</v>
      </c>
    </row>
    <row r="312" spans="1:13" ht="15">
      <c r="A312" s="53" t="s">
        <v>268</v>
      </c>
      <c r="B312" s="23" t="s">
        <v>267</v>
      </c>
      <c r="C312" s="24" t="s">
        <v>18</v>
      </c>
      <c r="D312" s="25"/>
      <c r="E312" s="25" t="s">
        <v>17</v>
      </c>
      <c r="F312" s="25" t="s">
        <v>467</v>
      </c>
      <c r="G312" s="110"/>
      <c r="H312" s="213">
        <f t="shared" si="163"/>
        <v>0</v>
      </c>
      <c r="I312" s="25">
        <v>7</v>
      </c>
      <c r="J312" s="25">
        <v>5.8</v>
      </c>
      <c r="K312" s="108">
        <f>H312*I312</f>
        <v>0</v>
      </c>
      <c r="L312" s="109">
        <f>K312*4</f>
        <v>0</v>
      </c>
      <c r="M312" s="116">
        <f>L312*12</f>
        <v>0</v>
      </c>
    </row>
    <row r="313" spans="1:13" ht="15">
      <c r="A313" s="80" t="s">
        <v>269</v>
      </c>
      <c r="B313" s="81" t="s">
        <v>267</v>
      </c>
      <c r="C313" s="82" t="s">
        <v>65</v>
      </c>
      <c r="D313" s="83"/>
      <c r="E313" s="83" t="s">
        <v>8</v>
      </c>
      <c r="F313" s="83" t="s">
        <v>9</v>
      </c>
      <c r="G313" s="110"/>
      <c r="H313" s="213">
        <f t="shared" si="163"/>
        <v>0</v>
      </c>
      <c r="I313" s="83">
        <v>1</v>
      </c>
      <c r="J313" s="83">
        <v>7.3</v>
      </c>
      <c r="K313" s="107">
        <f aca="true" t="shared" si="196" ref="K313:K314">H313*I313</f>
        <v>0</v>
      </c>
      <c r="L313" s="107">
        <f aca="true" t="shared" si="197" ref="L313:L314">K313*4</f>
        <v>0</v>
      </c>
      <c r="M313" s="115">
        <f aca="true" t="shared" si="198" ref="M313:M314">L313*12</f>
        <v>0</v>
      </c>
    </row>
    <row r="314" spans="1:13" ht="15">
      <c r="A314" s="80">
        <v>330</v>
      </c>
      <c r="B314" s="81" t="s">
        <v>270</v>
      </c>
      <c r="C314" s="82" t="s">
        <v>171</v>
      </c>
      <c r="D314" s="83"/>
      <c r="E314" s="83" t="s">
        <v>17</v>
      </c>
      <c r="F314" s="83" t="s">
        <v>9</v>
      </c>
      <c r="G314" s="110"/>
      <c r="H314" s="213">
        <f t="shared" si="163"/>
        <v>0</v>
      </c>
      <c r="I314" s="83">
        <v>7</v>
      </c>
      <c r="J314" s="83">
        <v>31.1</v>
      </c>
      <c r="K314" s="107">
        <f t="shared" si="196"/>
        <v>0</v>
      </c>
      <c r="L314" s="107">
        <f t="shared" si="197"/>
        <v>0</v>
      </c>
      <c r="M314" s="115">
        <f t="shared" si="198"/>
        <v>0</v>
      </c>
    </row>
    <row r="315" spans="1:13" ht="15">
      <c r="A315" s="53" t="s">
        <v>271</v>
      </c>
      <c r="B315" s="23" t="s">
        <v>270</v>
      </c>
      <c r="C315" s="24" t="s">
        <v>18</v>
      </c>
      <c r="D315" s="25"/>
      <c r="E315" s="25" t="s">
        <v>17</v>
      </c>
      <c r="F315" s="25" t="s">
        <v>467</v>
      </c>
      <c r="G315" s="110"/>
      <c r="H315" s="213">
        <f t="shared" si="163"/>
        <v>0</v>
      </c>
      <c r="I315" s="25">
        <v>7</v>
      </c>
      <c r="J315" s="25">
        <v>5.8</v>
      </c>
      <c r="K315" s="108">
        <f>H315*I315</f>
        <v>0</v>
      </c>
      <c r="L315" s="109">
        <f>K315*4</f>
        <v>0</v>
      </c>
      <c r="M315" s="116">
        <f>L315*12</f>
        <v>0</v>
      </c>
    </row>
    <row r="316" spans="1:13" ht="15">
      <c r="A316" s="80" t="s">
        <v>272</v>
      </c>
      <c r="B316" s="81" t="s">
        <v>270</v>
      </c>
      <c r="C316" s="82" t="s">
        <v>65</v>
      </c>
      <c r="D316" s="83"/>
      <c r="E316" s="83" t="s">
        <v>8</v>
      </c>
      <c r="F316" s="83" t="s">
        <v>9</v>
      </c>
      <c r="G316" s="110"/>
      <c r="H316" s="213">
        <f t="shared" si="163"/>
        <v>0</v>
      </c>
      <c r="I316" s="83">
        <v>1</v>
      </c>
      <c r="J316" s="83">
        <v>7.3</v>
      </c>
      <c r="K316" s="107">
        <f aca="true" t="shared" si="199" ref="K316">H316*I316</f>
        <v>0</v>
      </c>
      <c r="L316" s="107">
        <f aca="true" t="shared" si="200" ref="L316">K316*4</f>
        <v>0</v>
      </c>
      <c r="M316" s="115">
        <f aca="true" t="shared" si="201" ref="M316">L316*12</f>
        <v>0</v>
      </c>
    </row>
    <row r="317" spans="1:13" ht="15">
      <c r="A317" s="163">
        <v>331</v>
      </c>
      <c r="B317" s="164"/>
      <c r="C317" s="165" t="s">
        <v>84</v>
      </c>
      <c r="D317" s="166"/>
      <c r="E317" s="166"/>
      <c r="F317" s="166"/>
      <c r="G317" s="167"/>
      <c r="H317" s="215"/>
      <c r="I317" s="166"/>
      <c r="J317" s="166"/>
      <c r="K317" s="166"/>
      <c r="L317" s="168"/>
      <c r="M317" s="169"/>
    </row>
    <row r="318" spans="1:13" ht="15">
      <c r="A318" s="53">
        <v>332</v>
      </c>
      <c r="B318" s="23"/>
      <c r="C318" s="24" t="s">
        <v>83</v>
      </c>
      <c r="D318" s="25"/>
      <c r="E318" s="25" t="s">
        <v>17</v>
      </c>
      <c r="F318" s="25" t="s">
        <v>467</v>
      </c>
      <c r="G318" s="110"/>
      <c r="H318" s="213">
        <f t="shared" si="163"/>
        <v>0</v>
      </c>
      <c r="I318" s="25">
        <v>7</v>
      </c>
      <c r="J318" s="25">
        <v>58.6</v>
      </c>
      <c r="K318" s="108">
        <f>H318*I318</f>
        <v>0</v>
      </c>
      <c r="L318" s="109">
        <f>K318*4</f>
        <v>0</v>
      </c>
      <c r="M318" s="116">
        <f>L318*12</f>
        <v>0</v>
      </c>
    </row>
    <row r="319" spans="1:13" ht="15">
      <c r="A319" s="80">
        <v>333</v>
      </c>
      <c r="B319" s="81"/>
      <c r="C319" s="82" t="s">
        <v>273</v>
      </c>
      <c r="D319" s="83"/>
      <c r="E319" s="83" t="s">
        <v>17</v>
      </c>
      <c r="F319" s="83" t="s">
        <v>9</v>
      </c>
      <c r="G319" s="110"/>
      <c r="H319" s="213">
        <f t="shared" si="163"/>
        <v>0</v>
      </c>
      <c r="I319" s="83">
        <v>7</v>
      </c>
      <c r="J319" s="83">
        <v>39.3</v>
      </c>
      <c r="K319" s="107">
        <f aca="true" t="shared" si="202" ref="K319:K322">H319*I319</f>
        <v>0</v>
      </c>
      <c r="L319" s="107">
        <f aca="true" t="shared" si="203" ref="L319:L322">K319*4</f>
        <v>0</v>
      </c>
      <c r="M319" s="115">
        <f aca="true" t="shared" si="204" ref="M319:M322">L319*12</f>
        <v>0</v>
      </c>
    </row>
    <row r="320" spans="1:13" ht="15">
      <c r="A320" s="80">
        <v>334</v>
      </c>
      <c r="B320" s="81"/>
      <c r="C320" s="82" t="s">
        <v>175</v>
      </c>
      <c r="D320" s="83"/>
      <c r="E320" s="83" t="s">
        <v>8</v>
      </c>
      <c r="F320" s="83" t="s">
        <v>34</v>
      </c>
      <c r="G320" s="110"/>
      <c r="H320" s="213">
        <f t="shared" si="163"/>
        <v>0</v>
      </c>
      <c r="I320" s="83">
        <v>0.09</v>
      </c>
      <c r="J320" s="83">
        <v>41.7</v>
      </c>
      <c r="K320" s="107">
        <f t="shared" si="202"/>
        <v>0</v>
      </c>
      <c r="L320" s="107">
        <f t="shared" si="203"/>
        <v>0</v>
      </c>
      <c r="M320" s="115">
        <f t="shared" si="204"/>
        <v>0</v>
      </c>
    </row>
    <row r="321" spans="1:13" ht="15">
      <c r="A321" s="80">
        <v>335</v>
      </c>
      <c r="B321" s="81"/>
      <c r="C321" s="82" t="s">
        <v>274</v>
      </c>
      <c r="D321" s="83"/>
      <c r="E321" s="83" t="s">
        <v>17</v>
      </c>
      <c r="F321" s="83" t="s">
        <v>9</v>
      </c>
      <c r="G321" s="110"/>
      <c r="H321" s="213">
        <f t="shared" si="163"/>
        <v>0</v>
      </c>
      <c r="I321" s="83">
        <v>6</v>
      </c>
      <c r="J321" s="83">
        <v>31.9</v>
      </c>
      <c r="K321" s="107">
        <f t="shared" si="202"/>
        <v>0</v>
      </c>
      <c r="L321" s="107">
        <f t="shared" si="203"/>
        <v>0</v>
      </c>
      <c r="M321" s="115">
        <f t="shared" si="204"/>
        <v>0</v>
      </c>
    </row>
    <row r="322" spans="1:13" ht="15">
      <c r="A322" s="80">
        <v>336</v>
      </c>
      <c r="B322" s="81" t="s">
        <v>275</v>
      </c>
      <c r="C322" s="82" t="s">
        <v>171</v>
      </c>
      <c r="D322" s="83"/>
      <c r="E322" s="83" t="s">
        <v>17</v>
      </c>
      <c r="F322" s="83" t="s">
        <v>9</v>
      </c>
      <c r="G322" s="110"/>
      <c r="H322" s="213">
        <f t="shared" si="163"/>
        <v>0</v>
      </c>
      <c r="I322" s="83">
        <v>7</v>
      </c>
      <c r="J322" s="83">
        <v>33</v>
      </c>
      <c r="K322" s="107">
        <f t="shared" si="202"/>
        <v>0</v>
      </c>
      <c r="L322" s="107">
        <f t="shared" si="203"/>
        <v>0</v>
      </c>
      <c r="M322" s="115">
        <f t="shared" si="204"/>
        <v>0</v>
      </c>
    </row>
    <row r="323" spans="1:13" ht="15">
      <c r="A323" s="53" t="s">
        <v>276</v>
      </c>
      <c r="B323" s="23" t="s">
        <v>275</v>
      </c>
      <c r="C323" s="24" t="s">
        <v>18</v>
      </c>
      <c r="D323" s="25"/>
      <c r="E323" s="25" t="s">
        <v>17</v>
      </c>
      <c r="F323" s="25" t="s">
        <v>467</v>
      </c>
      <c r="G323" s="110"/>
      <c r="H323" s="213">
        <f t="shared" si="163"/>
        <v>0</v>
      </c>
      <c r="I323" s="25">
        <v>7</v>
      </c>
      <c r="J323" s="25">
        <v>5.6</v>
      </c>
      <c r="K323" s="108">
        <f>H323*I323</f>
        <v>0</v>
      </c>
      <c r="L323" s="109">
        <f>K323*4</f>
        <v>0</v>
      </c>
      <c r="M323" s="116">
        <f>L323*12</f>
        <v>0</v>
      </c>
    </row>
    <row r="324" spans="1:13" ht="15">
      <c r="A324" s="80" t="s">
        <v>277</v>
      </c>
      <c r="B324" s="81" t="s">
        <v>275</v>
      </c>
      <c r="C324" s="82" t="s">
        <v>132</v>
      </c>
      <c r="D324" s="83"/>
      <c r="E324" s="83" t="s">
        <v>8</v>
      </c>
      <c r="F324" s="83" t="s">
        <v>9</v>
      </c>
      <c r="G324" s="110"/>
      <c r="H324" s="213">
        <f t="shared" si="163"/>
        <v>0</v>
      </c>
      <c r="I324" s="83">
        <v>1</v>
      </c>
      <c r="J324" s="83">
        <v>4.2</v>
      </c>
      <c r="K324" s="107">
        <f aca="true" t="shared" si="205" ref="K324:K325">H324*I324</f>
        <v>0</v>
      </c>
      <c r="L324" s="107">
        <f aca="true" t="shared" si="206" ref="L324:L325">K324*4</f>
        <v>0</v>
      </c>
      <c r="M324" s="115">
        <f aca="true" t="shared" si="207" ref="M324:M325">L324*12</f>
        <v>0</v>
      </c>
    </row>
    <row r="325" spans="1:13" ht="15">
      <c r="A325" s="80">
        <v>337</v>
      </c>
      <c r="B325" s="81" t="s">
        <v>278</v>
      </c>
      <c r="C325" s="82" t="s">
        <v>171</v>
      </c>
      <c r="D325" s="83"/>
      <c r="E325" s="83" t="s">
        <v>17</v>
      </c>
      <c r="F325" s="83" t="s">
        <v>9</v>
      </c>
      <c r="G325" s="110"/>
      <c r="H325" s="213">
        <f t="shared" si="163"/>
        <v>0</v>
      </c>
      <c r="I325" s="83">
        <v>7</v>
      </c>
      <c r="J325" s="83">
        <v>33</v>
      </c>
      <c r="K325" s="107">
        <f t="shared" si="205"/>
        <v>0</v>
      </c>
      <c r="L325" s="107">
        <f t="shared" si="206"/>
        <v>0</v>
      </c>
      <c r="M325" s="115">
        <f t="shared" si="207"/>
        <v>0</v>
      </c>
    </row>
    <row r="326" spans="1:13" ht="15">
      <c r="A326" s="53" t="s">
        <v>279</v>
      </c>
      <c r="B326" s="23" t="s">
        <v>278</v>
      </c>
      <c r="C326" s="24" t="s">
        <v>18</v>
      </c>
      <c r="D326" s="25"/>
      <c r="E326" s="25" t="s">
        <v>17</v>
      </c>
      <c r="F326" s="25" t="s">
        <v>467</v>
      </c>
      <c r="G326" s="110"/>
      <c r="H326" s="213">
        <f t="shared" si="163"/>
        <v>0</v>
      </c>
      <c r="I326" s="25">
        <v>7</v>
      </c>
      <c r="J326" s="25">
        <v>5.6</v>
      </c>
      <c r="K326" s="108">
        <f>H326*I326</f>
        <v>0</v>
      </c>
      <c r="L326" s="109">
        <f>K326*4</f>
        <v>0</v>
      </c>
      <c r="M326" s="116">
        <f>L326*12</f>
        <v>0</v>
      </c>
    </row>
    <row r="327" spans="1:13" ht="15">
      <c r="A327" s="80" t="s">
        <v>280</v>
      </c>
      <c r="B327" s="81" t="s">
        <v>278</v>
      </c>
      <c r="C327" s="82" t="s">
        <v>132</v>
      </c>
      <c r="D327" s="83"/>
      <c r="E327" s="83" t="s">
        <v>8</v>
      </c>
      <c r="F327" s="83" t="s">
        <v>9</v>
      </c>
      <c r="G327" s="110"/>
      <c r="H327" s="213">
        <f t="shared" si="163"/>
        <v>0</v>
      </c>
      <c r="I327" s="83">
        <v>1</v>
      </c>
      <c r="J327" s="83">
        <v>4.2</v>
      </c>
      <c r="K327" s="107">
        <f aca="true" t="shared" si="208" ref="K327:K328">H327*I327</f>
        <v>0</v>
      </c>
      <c r="L327" s="107">
        <f aca="true" t="shared" si="209" ref="L327:L328">K327*4</f>
        <v>0</v>
      </c>
      <c r="M327" s="115">
        <f aca="true" t="shared" si="210" ref="M327:M328">L327*12</f>
        <v>0</v>
      </c>
    </row>
    <row r="328" spans="1:13" ht="15">
      <c r="A328" s="80">
        <v>338</v>
      </c>
      <c r="B328" s="81" t="s">
        <v>281</v>
      </c>
      <c r="C328" s="82" t="s">
        <v>126</v>
      </c>
      <c r="D328" s="83"/>
      <c r="E328" s="83" t="s">
        <v>17</v>
      </c>
      <c r="F328" s="83" t="s">
        <v>9</v>
      </c>
      <c r="G328" s="110"/>
      <c r="H328" s="213">
        <f t="shared" si="163"/>
        <v>0</v>
      </c>
      <c r="I328" s="83">
        <v>7</v>
      </c>
      <c r="J328" s="83">
        <v>21.1</v>
      </c>
      <c r="K328" s="107">
        <f t="shared" si="208"/>
        <v>0</v>
      </c>
      <c r="L328" s="107">
        <f t="shared" si="209"/>
        <v>0</v>
      </c>
      <c r="M328" s="115">
        <f t="shared" si="210"/>
        <v>0</v>
      </c>
    </row>
    <row r="329" spans="1:13" ht="15">
      <c r="A329" s="53" t="s">
        <v>282</v>
      </c>
      <c r="B329" s="23" t="s">
        <v>281</v>
      </c>
      <c r="C329" s="24" t="s">
        <v>18</v>
      </c>
      <c r="D329" s="25"/>
      <c r="E329" s="25" t="s">
        <v>17</v>
      </c>
      <c r="F329" s="25" t="s">
        <v>467</v>
      </c>
      <c r="G329" s="110"/>
      <c r="H329" s="213">
        <f t="shared" si="163"/>
        <v>0</v>
      </c>
      <c r="I329" s="25">
        <v>7</v>
      </c>
      <c r="J329" s="25">
        <v>5.8</v>
      </c>
      <c r="K329" s="108">
        <f>H329*I329</f>
        <v>0</v>
      </c>
      <c r="L329" s="109">
        <f>K329*4</f>
        <v>0</v>
      </c>
      <c r="M329" s="116">
        <f>L329*12</f>
        <v>0</v>
      </c>
    </row>
    <row r="330" spans="1:13" ht="15">
      <c r="A330" s="80" t="s">
        <v>283</v>
      </c>
      <c r="B330" s="81" t="s">
        <v>281</v>
      </c>
      <c r="C330" s="82" t="s">
        <v>65</v>
      </c>
      <c r="D330" s="83"/>
      <c r="E330" s="83" t="s">
        <v>8</v>
      </c>
      <c r="F330" s="83" t="s">
        <v>9</v>
      </c>
      <c r="G330" s="110"/>
      <c r="H330" s="213">
        <f t="shared" si="163"/>
        <v>0</v>
      </c>
      <c r="I330" s="83">
        <v>1</v>
      </c>
      <c r="J330" s="83">
        <v>7.2</v>
      </c>
      <c r="K330" s="107">
        <f aca="true" t="shared" si="211" ref="K330:K331">H330*I330</f>
        <v>0</v>
      </c>
      <c r="L330" s="107">
        <f aca="true" t="shared" si="212" ref="L330:L331">K330*4</f>
        <v>0</v>
      </c>
      <c r="M330" s="115">
        <f aca="true" t="shared" si="213" ref="M330:M331">L330*12</f>
        <v>0</v>
      </c>
    </row>
    <row r="331" spans="1:13" ht="15">
      <c r="A331" s="80">
        <v>339</v>
      </c>
      <c r="B331" s="81" t="s">
        <v>284</v>
      </c>
      <c r="C331" s="82" t="s">
        <v>126</v>
      </c>
      <c r="D331" s="83"/>
      <c r="E331" s="83" t="s">
        <v>17</v>
      </c>
      <c r="F331" s="83" t="s">
        <v>9</v>
      </c>
      <c r="G331" s="110"/>
      <c r="H331" s="213">
        <f t="shared" si="163"/>
        <v>0</v>
      </c>
      <c r="I331" s="83">
        <v>7</v>
      </c>
      <c r="J331" s="83">
        <v>21.1</v>
      </c>
      <c r="K331" s="107">
        <f t="shared" si="211"/>
        <v>0</v>
      </c>
      <c r="L331" s="107">
        <f t="shared" si="212"/>
        <v>0</v>
      </c>
      <c r="M331" s="115">
        <f t="shared" si="213"/>
        <v>0</v>
      </c>
    </row>
    <row r="332" spans="1:13" ht="15">
      <c r="A332" s="53" t="s">
        <v>285</v>
      </c>
      <c r="B332" s="23" t="s">
        <v>284</v>
      </c>
      <c r="C332" s="24" t="s">
        <v>18</v>
      </c>
      <c r="D332" s="25"/>
      <c r="E332" s="25" t="s">
        <v>17</v>
      </c>
      <c r="F332" s="25" t="s">
        <v>467</v>
      </c>
      <c r="G332" s="110"/>
      <c r="H332" s="213">
        <f t="shared" si="163"/>
        <v>0</v>
      </c>
      <c r="I332" s="25">
        <v>7</v>
      </c>
      <c r="J332" s="25">
        <v>5.8</v>
      </c>
      <c r="K332" s="108">
        <f>H332*I332</f>
        <v>0</v>
      </c>
      <c r="L332" s="109">
        <f>K332*4</f>
        <v>0</v>
      </c>
      <c r="M332" s="116">
        <f>L332*12</f>
        <v>0</v>
      </c>
    </row>
    <row r="333" spans="1:13" ht="15">
      <c r="A333" s="80" t="s">
        <v>286</v>
      </c>
      <c r="B333" s="81" t="s">
        <v>284</v>
      </c>
      <c r="C333" s="82" t="s">
        <v>65</v>
      </c>
      <c r="D333" s="83"/>
      <c r="E333" s="83" t="s">
        <v>8</v>
      </c>
      <c r="F333" s="83" t="s">
        <v>9</v>
      </c>
      <c r="G333" s="110"/>
      <c r="H333" s="213">
        <f t="shared" si="163"/>
        <v>0</v>
      </c>
      <c r="I333" s="83">
        <v>1</v>
      </c>
      <c r="J333" s="83">
        <v>7.7</v>
      </c>
      <c r="K333" s="107">
        <f aca="true" t="shared" si="214" ref="K333:K334">H333*I333</f>
        <v>0</v>
      </c>
      <c r="L333" s="107">
        <f aca="true" t="shared" si="215" ref="L333:L334">K333*4</f>
        <v>0</v>
      </c>
      <c r="M333" s="115">
        <f aca="true" t="shared" si="216" ref="M333:M334">L333*12</f>
        <v>0</v>
      </c>
    </row>
    <row r="334" spans="1:13" ht="15">
      <c r="A334" s="80">
        <v>340</v>
      </c>
      <c r="B334" s="81" t="s">
        <v>287</v>
      </c>
      <c r="C334" s="82" t="s">
        <v>126</v>
      </c>
      <c r="D334" s="83"/>
      <c r="E334" s="83" t="s">
        <v>17</v>
      </c>
      <c r="F334" s="83" t="s">
        <v>9</v>
      </c>
      <c r="G334" s="110"/>
      <c r="H334" s="213">
        <f t="shared" si="163"/>
        <v>0</v>
      </c>
      <c r="I334" s="83">
        <v>7</v>
      </c>
      <c r="J334" s="83">
        <v>21.1</v>
      </c>
      <c r="K334" s="107">
        <f t="shared" si="214"/>
        <v>0</v>
      </c>
      <c r="L334" s="107">
        <f t="shared" si="215"/>
        <v>0</v>
      </c>
      <c r="M334" s="115">
        <f t="shared" si="216"/>
        <v>0</v>
      </c>
    </row>
    <row r="335" spans="1:13" ht="15">
      <c r="A335" s="53" t="s">
        <v>288</v>
      </c>
      <c r="B335" s="23" t="s">
        <v>287</v>
      </c>
      <c r="C335" s="24" t="s">
        <v>18</v>
      </c>
      <c r="D335" s="25"/>
      <c r="E335" s="25" t="s">
        <v>17</v>
      </c>
      <c r="F335" s="25" t="s">
        <v>467</v>
      </c>
      <c r="G335" s="110"/>
      <c r="H335" s="213">
        <f t="shared" si="163"/>
        <v>0</v>
      </c>
      <c r="I335" s="25">
        <v>7</v>
      </c>
      <c r="J335" s="25">
        <v>5.8</v>
      </c>
      <c r="K335" s="108">
        <f>H335*I335</f>
        <v>0</v>
      </c>
      <c r="L335" s="109">
        <f>K335*4</f>
        <v>0</v>
      </c>
      <c r="M335" s="116">
        <f>L335*12</f>
        <v>0</v>
      </c>
    </row>
    <row r="336" spans="1:13" ht="15">
      <c r="A336" s="80" t="s">
        <v>289</v>
      </c>
      <c r="B336" s="81" t="s">
        <v>287</v>
      </c>
      <c r="C336" s="82" t="s">
        <v>65</v>
      </c>
      <c r="D336" s="83"/>
      <c r="E336" s="83" t="s">
        <v>8</v>
      </c>
      <c r="F336" s="83" t="s">
        <v>9</v>
      </c>
      <c r="G336" s="110"/>
      <c r="H336" s="213">
        <f t="shared" si="163"/>
        <v>0</v>
      </c>
      <c r="I336" s="83">
        <v>1</v>
      </c>
      <c r="J336" s="83">
        <v>7.7</v>
      </c>
      <c r="K336" s="107">
        <f aca="true" t="shared" si="217" ref="K336:K337">H336*I336</f>
        <v>0</v>
      </c>
      <c r="L336" s="107">
        <f aca="true" t="shared" si="218" ref="L336:L337">K336*4</f>
        <v>0</v>
      </c>
      <c r="M336" s="115">
        <f aca="true" t="shared" si="219" ref="M336:M337">L336*12</f>
        <v>0</v>
      </c>
    </row>
    <row r="337" spans="1:13" ht="15">
      <c r="A337" s="80">
        <v>341</v>
      </c>
      <c r="B337" s="81" t="s">
        <v>290</v>
      </c>
      <c r="C337" s="82" t="s">
        <v>126</v>
      </c>
      <c r="D337" s="83"/>
      <c r="E337" s="83" t="s">
        <v>17</v>
      </c>
      <c r="F337" s="83" t="s">
        <v>9</v>
      </c>
      <c r="G337" s="110"/>
      <c r="H337" s="213">
        <f t="shared" si="163"/>
        <v>0</v>
      </c>
      <c r="I337" s="83">
        <v>7</v>
      </c>
      <c r="J337" s="83">
        <v>20</v>
      </c>
      <c r="K337" s="107">
        <f t="shared" si="217"/>
        <v>0</v>
      </c>
      <c r="L337" s="107">
        <f t="shared" si="218"/>
        <v>0</v>
      </c>
      <c r="M337" s="115">
        <f t="shared" si="219"/>
        <v>0</v>
      </c>
    </row>
    <row r="338" spans="1:13" ht="15">
      <c r="A338" s="53" t="s">
        <v>291</v>
      </c>
      <c r="B338" s="23" t="s">
        <v>290</v>
      </c>
      <c r="C338" s="24" t="s">
        <v>18</v>
      </c>
      <c r="D338" s="25"/>
      <c r="E338" s="25" t="s">
        <v>17</v>
      </c>
      <c r="F338" s="25" t="s">
        <v>467</v>
      </c>
      <c r="G338" s="110"/>
      <c r="H338" s="213">
        <f t="shared" si="163"/>
        <v>0</v>
      </c>
      <c r="I338" s="25">
        <v>7</v>
      </c>
      <c r="J338" s="25">
        <v>3.7</v>
      </c>
      <c r="K338" s="108">
        <f>H338*I338</f>
        <v>0</v>
      </c>
      <c r="L338" s="109">
        <f>K338*4</f>
        <v>0</v>
      </c>
      <c r="M338" s="116">
        <f>L338*12</f>
        <v>0</v>
      </c>
    </row>
    <row r="339" spans="1:13" ht="15">
      <c r="A339" s="80" t="s">
        <v>292</v>
      </c>
      <c r="B339" s="81" t="s">
        <v>290</v>
      </c>
      <c r="C339" s="82" t="s">
        <v>65</v>
      </c>
      <c r="D339" s="83"/>
      <c r="E339" s="83" t="s">
        <v>8</v>
      </c>
      <c r="F339" s="83" t="s">
        <v>9</v>
      </c>
      <c r="G339" s="110"/>
      <c r="H339" s="213">
        <f t="shared" si="163"/>
        <v>0</v>
      </c>
      <c r="I339" s="83">
        <v>1</v>
      </c>
      <c r="J339" s="83">
        <v>6.9</v>
      </c>
      <c r="K339" s="107">
        <f aca="true" t="shared" si="220" ref="K339:K340">H339*I339</f>
        <v>0</v>
      </c>
      <c r="L339" s="107">
        <f aca="true" t="shared" si="221" ref="L339:L340">K339*4</f>
        <v>0</v>
      </c>
      <c r="M339" s="115">
        <f aca="true" t="shared" si="222" ref="M339:M340">L339*12</f>
        <v>0</v>
      </c>
    </row>
    <row r="340" spans="1:13" ht="15">
      <c r="A340" s="80">
        <v>342</v>
      </c>
      <c r="B340" s="81" t="s">
        <v>293</v>
      </c>
      <c r="C340" s="82" t="s">
        <v>126</v>
      </c>
      <c r="D340" s="83"/>
      <c r="E340" s="83" t="s">
        <v>17</v>
      </c>
      <c r="F340" s="83" t="s">
        <v>9</v>
      </c>
      <c r="G340" s="110"/>
      <c r="H340" s="213">
        <f t="shared" si="163"/>
        <v>0</v>
      </c>
      <c r="I340" s="83">
        <v>7</v>
      </c>
      <c r="J340" s="83">
        <v>20</v>
      </c>
      <c r="K340" s="107">
        <f t="shared" si="220"/>
        <v>0</v>
      </c>
      <c r="L340" s="107">
        <f t="shared" si="221"/>
        <v>0</v>
      </c>
      <c r="M340" s="115">
        <f t="shared" si="222"/>
        <v>0</v>
      </c>
    </row>
    <row r="341" spans="1:13" ht="15">
      <c r="A341" s="53" t="s">
        <v>294</v>
      </c>
      <c r="B341" s="23" t="s">
        <v>293</v>
      </c>
      <c r="C341" s="24" t="s">
        <v>18</v>
      </c>
      <c r="D341" s="25"/>
      <c r="E341" s="25" t="s">
        <v>17</v>
      </c>
      <c r="F341" s="25" t="s">
        <v>467</v>
      </c>
      <c r="G341" s="110"/>
      <c r="H341" s="213">
        <f t="shared" si="163"/>
        <v>0</v>
      </c>
      <c r="I341" s="25">
        <v>7</v>
      </c>
      <c r="J341" s="25">
        <v>3.7</v>
      </c>
      <c r="K341" s="108">
        <f>H341*I341</f>
        <v>0</v>
      </c>
      <c r="L341" s="109">
        <f>K341*4</f>
        <v>0</v>
      </c>
      <c r="M341" s="116">
        <f>L341*12</f>
        <v>0</v>
      </c>
    </row>
    <row r="342" spans="1:13" ht="15">
      <c r="A342" s="80" t="s">
        <v>295</v>
      </c>
      <c r="B342" s="81" t="s">
        <v>293</v>
      </c>
      <c r="C342" s="87" t="s">
        <v>65</v>
      </c>
      <c r="D342" s="83"/>
      <c r="E342" s="83" t="s">
        <v>8</v>
      </c>
      <c r="F342" s="83" t="s">
        <v>9</v>
      </c>
      <c r="G342" s="110"/>
      <c r="H342" s="213">
        <f t="shared" si="163"/>
        <v>0</v>
      </c>
      <c r="I342" s="83">
        <v>1</v>
      </c>
      <c r="J342" s="83">
        <v>6.9</v>
      </c>
      <c r="K342" s="107">
        <f aca="true" t="shared" si="223" ref="K342:K343">H342*I342</f>
        <v>0</v>
      </c>
      <c r="L342" s="107">
        <f aca="true" t="shared" si="224" ref="L342:L343">K342*4</f>
        <v>0</v>
      </c>
      <c r="M342" s="115">
        <f aca="true" t="shared" si="225" ref="M342:M343">L342*12</f>
        <v>0</v>
      </c>
    </row>
    <row r="343" spans="1:13" ht="15">
      <c r="A343" s="80">
        <v>343</v>
      </c>
      <c r="B343" s="81" t="s">
        <v>296</v>
      </c>
      <c r="C343" s="82" t="s">
        <v>171</v>
      </c>
      <c r="D343" s="83"/>
      <c r="E343" s="83" t="s">
        <v>17</v>
      </c>
      <c r="F343" s="83" t="s">
        <v>9</v>
      </c>
      <c r="G343" s="110"/>
      <c r="H343" s="213">
        <f t="shared" si="163"/>
        <v>0</v>
      </c>
      <c r="I343" s="83">
        <v>7</v>
      </c>
      <c r="J343" s="83">
        <v>35.1</v>
      </c>
      <c r="K343" s="107">
        <f t="shared" si="223"/>
        <v>0</v>
      </c>
      <c r="L343" s="107">
        <f t="shared" si="224"/>
        <v>0</v>
      </c>
      <c r="M343" s="115">
        <f t="shared" si="225"/>
        <v>0</v>
      </c>
    </row>
    <row r="344" spans="1:13" ht="15">
      <c r="A344" s="53" t="s">
        <v>297</v>
      </c>
      <c r="B344" s="23" t="s">
        <v>296</v>
      </c>
      <c r="C344" s="24" t="s">
        <v>18</v>
      </c>
      <c r="D344" s="25"/>
      <c r="E344" s="25" t="s">
        <v>17</v>
      </c>
      <c r="F344" s="25" t="s">
        <v>467</v>
      </c>
      <c r="G344" s="110"/>
      <c r="H344" s="213">
        <f t="shared" si="163"/>
        <v>0</v>
      </c>
      <c r="I344" s="25">
        <v>7</v>
      </c>
      <c r="J344" s="25">
        <v>5.8</v>
      </c>
      <c r="K344" s="108">
        <f>H344*I344</f>
        <v>0</v>
      </c>
      <c r="L344" s="109">
        <f>K344*4</f>
        <v>0</v>
      </c>
      <c r="M344" s="116">
        <f>L344*12</f>
        <v>0</v>
      </c>
    </row>
    <row r="345" spans="1:13" ht="15">
      <c r="A345" s="80" t="s">
        <v>298</v>
      </c>
      <c r="B345" s="81" t="s">
        <v>296</v>
      </c>
      <c r="C345" s="87" t="s">
        <v>65</v>
      </c>
      <c r="D345" s="83"/>
      <c r="E345" s="83" t="s">
        <v>8</v>
      </c>
      <c r="F345" s="83" t="s">
        <v>9</v>
      </c>
      <c r="G345" s="110"/>
      <c r="H345" s="213">
        <f aca="true" t="shared" si="226" ref="H345">ROUND(G345,2)</f>
        <v>0</v>
      </c>
      <c r="I345" s="83">
        <v>1</v>
      </c>
      <c r="J345" s="83">
        <v>7.2</v>
      </c>
      <c r="K345" s="107">
        <f aca="true" t="shared" si="227" ref="K345">H345*I345</f>
        <v>0</v>
      </c>
      <c r="L345" s="107">
        <f aca="true" t="shared" si="228" ref="L345">K345*4</f>
        <v>0</v>
      </c>
      <c r="M345" s="115">
        <f aca="true" t="shared" si="229" ref="M345">L345*12</f>
        <v>0</v>
      </c>
    </row>
    <row r="346" spans="1:13" ht="15">
      <c r="A346" s="163">
        <v>344</v>
      </c>
      <c r="B346" s="164"/>
      <c r="C346" s="165" t="s">
        <v>33</v>
      </c>
      <c r="D346" s="166"/>
      <c r="E346" s="166" t="s">
        <v>8</v>
      </c>
      <c r="F346" s="166" t="s">
        <v>34</v>
      </c>
      <c r="G346" s="167"/>
      <c r="H346" s="215"/>
      <c r="I346" s="166"/>
      <c r="J346" s="166"/>
      <c r="K346" s="166"/>
      <c r="L346" s="168"/>
      <c r="M346" s="169"/>
    </row>
    <row r="347" spans="1:13" ht="15">
      <c r="A347" s="80">
        <v>345</v>
      </c>
      <c r="B347" s="81" t="s">
        <v>299</v>
      </c>
      <c r="C347" s="82" t="s">
        <v>126</v>
      </c>
      <c r="D347" s="83"/>
      <c r="E347" s="83" t="s">
        <v>17</v>
      </c>
      <c r="F347" s="83" t="s">
        <v>9</v>
      </c>
      <c r="G347" s="110"/>
      <c r="H347" s="213">
        <f aca="true" t="shared" si="230" ref="H347:H368">ROUND(G347,2)</f>
        <v>0</v>
      </c>
      <c r="I347" s="83">
        <v>7</v>
      </c>
      <c r="J347" s="83">
        <v>19.8</v>
      </c>
      <c r="K347" s="107">
        <f aca="true" t="shared" si="231" ref="K347">H347*I347</f>
        <v>0</v>
      </c>
      <c r="L347" s="107">
        <f aca="true" t="shared" si="232" ref="L347">K347*4</f>
        <v>0</v>
      </c>
      <c r="M347" s="115">
        <f aca="true" t="shared" si="233" ref="M347">L347*12</f>
        <v>0</v>
      </c>
    </row>
    <row r="348" spans="1:13" ht="15">
      <c r="A348" s="53" t="s">
        <v>300</v>
      </c>
      <c r="B348" s="23" t="s">
        <v>299</v>
      </c>
      <c r="C348" s="37" t="s">
        <v>18</v>
      </c>
      <c r="D348" s="25"/>
      <c r="E348" s="25" t="s">
        <v>17</v>
      </c>
      <c r="F348" s="25" t="s">
        <v>467</v>
      </c>
      <c r="G348" s="110"/>
      <c r="H348" s="213">
        <f t="shared" si="230"/>
        <v>0</v>
      </c>
      <c r="I348" s="25">
        <v>7</v>
      </c>
      <c r="J348" s="25">
        <v>5.8</v>
      </c>
      <c r="K348" s="108">
        <f>H348*I348</f>
        <v>0</v>
      </c>
      <c r="L348" s="109">
        <f>K348*4</f>
        <v>0</v>
      </c>
      <c r="M348" s="116">
        <f>L348*12</f>
        <v>0</v>
      </c>
    </row>
    <row r="349" spans="1:13" ht="15">
      <c r="A349" s="80">
        <v>346</v>
      </c>
      <c r="B349" s="81" t="s">
        <v>301</v>
      </c>
      <c r="C349" s="82" t="s">
        <v>126</v>
      </c>
      <c r="D349" s="83"/>
      <c r="E349" s="83" t="s">
        <v>17</v>
      </c>
      <c r="F349" s="83" t="s">
        <v>9</v>
      </c>
      <c r="G349" s="110"/>
      <c r="H349" s="213">
        <f t="shared" si="230"/>
        <v>0</v>
      </c>
      <c r="I349" s="83">
        <v>1</v>
      </c>
      <c r="J349" s="83">
        <v>20</v>
      </c>
      <c r="K349" s="107">
        <f aca="true" t="shared" si="234" ref="K349">H349*I349</f>
        <v>0</v>
      </c>
      <c r="L349" s="107">
        <f aca="true" t="shared" si="235" ref="L349">K349*4</f>
        <v>0</v>
      </c>
      <c r="M349" s="115">
        <f aca="true" t="shared" si="236" ref="M349">L349*12</f>
        <v>0</v>
      </c>
    </row>
    <row r="350" spans="1:13" ht="15">
      <c r="A350" s="53" t="s">
        <v>302</v>
      </c>
      <c r="B350" s="23" t="s">
        <v>301</v>
      </c>
      <c r="C350" s="24" t="s">
        <v>18</v>
      </c>
      <c r="D350" s="25"/>
      <c r="E350" s="25" t="s">
        <v>17</v>
      </c>
      <c r="F350" s="25" t="s">
        <v>467</v>
      </c>
      <c r="G350" s="110"/>
      <c r="H350" s="213">
        <f t="shared" si="230"/>
        <v>0</v>
      </c>
      <c r="I350" s="25">
        <v>7</v>
      </c>
      <c r="J350" s="25">
        <v>3.7</v>
      </c>
      <c r="K350" s="108">
        <f>H350*I350</f>
        <v>0</v>
      </c>
      <c r="L350" s="109">
        <f>K350*4</f>
        <v>0</v>
      </c>
      <c r="M350" s="116">
        <f>L350*12</f>
        <v>0</v>
      </c>
    </row>
    <row r="351" spans="1:13" ht="15">
      <c r="A351" s="80" t="s">
        <v>303</v>
      </c>
      <c r="B351" s="81" t="s">
        <v>301</v>
      </c>
      <c r="C351" s="87" t="s">
        <v>65</v>
      </c>
      <c r="D351" s="83"/>
      <c r="E351" s="83" t="s">
        <v>8</v>
      </c>
      <c r="F351" s="83" t="s">
        <v>9</v>
      </c>
      <c r="G351" s="110"/>
      <c r="H351" s="213">
        <f t="shared" si="230"/>
        <v>0</v>
      </c>
      <c r="I351" s="83">
        <v>7</v>
      </c>
      <c r="J351" s="83">
        <v>6.8</v>
      </c>
      <c r="K351" s="107">
        <f aca="true" t="shared" si="237" ref="K351:K352">H351*I351</f>
        <v>0</v>
      </c>
      <c r="L351" s="107">
        <f aca="true" t="shared" si="238" ref="L351:L352">K351*4</f>
        <v>0</v>
      </c>
      <c r="M351" s="115">
        <f aca="true" t="shared" si="239" ref="M351:M352">L351*12</f>
        <v>0</v>
      </c>
    </row>
    <row r="352" spans="1:13" ht="15">
      <c r="A352" s="80">
        <v>347</v>
      </c>
      <c r="B352" s="81" t="s">
        <v>304</v>
      </c>
      <c r="C352" s="82" t="s">
        <v>126</v>
      </c>
      <c r="D352" s="83"/>
      <c r="E352" s="83" t="s">
        <v>17</v>
      </c>
      <c r="F352" s="83" t="s">
        <v>9</v>
      </c>
      <c r="G352" s="110"/>
      <c r="H352" s="213">
        <f t="shared" si="230"/>
        <v>0</v>
      </c>
      <c r="I352" s="83">
        <v>1</v>
      </c>
      <c r="J352" s="83">
        <v>20</v>
      </c>
      <c r="K352" s="107">
        <f t="shared" si="237"/>
        <v>0</v>
      </c>
      <c r="L352" s="107">
        <f t="shared" si="238"/>
        <v>0</v>
      </c>
      <c r="M352" s="115">
        <f t="shared" si="239"/>
        <v>0</v>
      </c>
    </row>
    <row r="353" spans="1:13" ht="15">
      <c r="A353" s="53" t="s">
        <v>305</v>
      </c>
      <c r="B353" s="23" t="s">
        <v>304</v>
      </c>
      <c r="C353" s="24" t="s">
        <v>18</v>
      </c>
      <c r="D353" s="25"/>
      <c r="E353" s="25" t="s">
        <v>17</v>
      </c>
      <c r="F353" s="25" t="s">
        <v>467</v>
      </c>
      <c r="G353" s="110"/>
      <c r="H353" s="213">
        <f t="shared" si="230"/>
        <v>0</v>
      </c>
      <c r="I353" s="25">
        <v>7</v>
      </c>
      <c r="J353" s="25">
        <v>3.7</v>
      </c>
      <c r="K353" s="108">
        <f>H353*I353</f>
        <v>0</v>
      </c>
      <c r="L353" s="109">
        <f>K353*4</f>
        <v>0</v>
      </c>
      <c r="M353" s="116">
        <f>L353*12</f>
        <v>0</v>
      </c>
    </row>
    <row r="354" spans="1:13" ht="15.75" customHeight="1">
      <c r="A354" s="80" t="s">
        <v>306</v>
      </c>
      <c r="B354" s="81" t="s">
        <v>304</v>
      </c>
      <c r="C354" s="87" t="s">
        <v>65</v>
      </c>
      <c r="D354" s="83"/>
      <c r="E354" s="83" t="s">
        <v>8</v>
      </c>
      <c r="F354" s="83" t="s">
        <v>9</v>
      </c>
      <c r="G354" s="110"/>
      <c r="H354" s="213">
        <f t="shared" si="230"/>
        <v>0</v>
      </c>
      <c r="I354" s="83">
        <v>7</v>
      </c>
      <c r="J354" s="83">
        <v>6.3</v>
      </c>
      <c r="K354" s="107">
        <f aca="true" t="shared" si="240" ref="K354">H354*I354</f>
        <v>0</v>
      </c>
      <c r="L354" s="107">
        <f aca="true" t="shared" si="241" ref="L354">K354*4</f>
        <v>0</v>
      </c>
      <c r="M354" s="115">
        <f aca="true" t="shared" si="242" ref="M354">L354*12</f>
        <v>0</v>
      </c>
    </row>
    <row r="355" spans="1:13" s="4" customFormat="1" ht="30.75" customHeight="1">
      <c r="A355" s="56">
        <v>348</v>
      </c>
      <c r="B355" s="32"/>
      <c r="C355" s="38" t="s">
        <v>13</v>
      </c>
      <c r="D355" s="34" t="s">
        <v>476</v>
      </c>
      <c r="E355" s="35" t="s">
        <v>17</v>
      </c>
      <c r="F355" s="35" t="s">
        <v>109</v>
      </c>
      <c r="G355" s="110"/>
      <c r="H355" s="213">
        <f t="shared" si="230"/>
        <v>0</v>
      </c>
      <c r="I355" s="39">
        <v>1</v>
      </c>
      <c r="J355" s="35">
        <v>91.2</v>
      </c>
      <c r="K355" s="114">
        <f>H355*I355</f>
        <v>0</v>
      </c>
      <c r="L355" s="114">
        <f>K355*4</f>
        <v>0</v>
      </c>
      <c r="M355" s="120">
        <f>L355*12</f>
        <v>0</v>
      </c>
    </row>
    <row r="356" spans="1:13" ht="15">
      <c r="A356" s="80">
        <v>349</v>
      </c>
      <c r="B356" s="81" t="s">
        <v>307</v>
      </c>
      <c r="C356" s="82" t="s">
        <v>126</v>
      </c>
      <c r="D356" s="83"/>
      <c r="E356" s="83" t="s">
        <v>17</v>
      </c>
      <c r="F356" s="83" t="s">
        <v>9</v>
      </c>
      <c r="G356" s="110"/>
      <c r="H356" s="213">
        <f t="shared" si="230"/>
        <v>0</v>
      </c>
      <c r="I356" s="83">
        <v>7</v>
      </c>
      <c r="J356" s="83">
        <v>21.1</v>
      </c>
      <c r="K356" s="107">
        <f aca="true" t="shared" si="243" ref="K356">H356*I356</f>
        <v>0</v>
      </c>
      <c r="L356" s="107">
        <f aca="true" t="shared" si="244" ref="L356">K356*4</f>
        <v>0</v>
      </c>
      <c r="M356" s="115">
        <f aca="true" t="shared" si="245" ref="M356">L356*12</f>
        <v>0</v>
      </c>
    </row>
    <row r="357" spans="1:13" ht="15">
      <c r="A357" s="53" t="s">
        <v>308</v>
      </c>
      <c r="B357" s="23" t="s">
        <v>307</v>
      </c>
      <c r="C357" s="24" t="s">
        <v>18</v>
      </c>
      <c r="D357" s="25"/>
      <c r="E357" s="25" t="s">
        <v>17</v>
      </c>
      <c r="F357" s="25" t="s">
        <v>467</v>
      </c>
      <c r="G357" s="110"/>
      <c r="H357" s="213">
        <f t="shared" si="230"/>
        <v>0</v>
      </c>
      <c r="I357" s="25">
        <v>7</v>
      </c>
      <c r="J357" s="25">
        <v>5.8</v>
      </c>
      <c r="K357" s="108">
        <f>H357*I357</f>
        <v>0</v>
      </c>
      <c r="L357" s="109">
        <f>K357*4</f>
        <v>0</v>
      </c>
      <c r="M357" s="116">
        <f>L357*12</f>
        <v>0</v>
      </c>
    </row>
    <row r="358" spans="1:13" ht="15">
      <c r="A358" s="80" t="s">
        <v>309</v>
      </c>
      <c r="B358" s="81" t="s">
        <v>307</v>
      </c>
      <c r="C358" s="87" t="s">
        <v>132</v>
      </c>
      <c r="D358" s="83"/>
      <c r="E358" s="83" t="s">
        <v>8</v>
      </c>
      <c r="F358" s="83" t="s">
        <v>9</v>
      </c>
      <c r="G358" s="110"/>
      <c r="H358" s="213">
        <f t="shared" si="230"/>
        <v>0</v>
      </c>
      <c r="I358" s="83">
        <v>1</v>
      </c>
      <c r="J358" s="83">
        <v>4.2</v>
      </c>
      <c r="K358" s="107">
        <f aca="true" t="shared" si="246" ref="K358:K359">H358*I358</f>
        <v>0</v>
      </c>
      <c r="L358" s="107">
        <f aca="true" t="shared" si="247" ref="L358:L359">K358*4</f>
        <v>0</v>
      </c>
      <c r="M358" s="115">
        <f aca="true" t="shared" si="248" ref="M358:M359">L358*12</f>
        <v>0</v>
      </c>
    </row>
    <row r="359" spans="1:13" ht="15">
      <c r="A359" s="80">
        <v>350</v>
      </c>
      <c r="B359" s="81" t="s">
        <v>310</v>
      </c>
      <c r="C359" s="82" t="s">
        <v>126</v>
      </c>
      <c r="D359" s="83"/>
      <c r="E359" s="83" t="s">
        <v>17</v>
      </c>
      <c r="F359" s="83" t="s">
        <v>9</v>
      </c>
      <c r="G359" s="110"/>
      <c r="H359" s="213">
        <f t="shared" si="230"/>
        <v>0</v>
      </c>
      <c r="I359" s="83">
        <v>7</v>
      </c>
      <c r="J359" s="83">
        <v>21.1</v>
      </c>
      <c r="K359" s="107">
        <f t="shared" si="246"/>
        <v>0</v>
      </c>
      <c r="L359" s="107">
        <f t="shared" si="247"/>
        <v>0</v>
      </c>
      <c r="M359" s="115">
        <f t="shared" si="248"/>
        <v>0</v>
      </c>
    </row>
    <row r="360" spans="1:13" ht="15">
      <c r="A360" s="53" t="s">
        <v>311</v>
      </c>
      <c r="B360" s="23" t="s">
        <v>310</v>
      </c>
      <c r="C360" s="24" t="s">
        <v>18</v>
      </c>
      <c r="D360" s="25"/>
      <c r="E360" s="25" t="s">
        <v>17</v>
      </c>
      <c r="F360" s="25" t="s">
        <v>467</v>
      </c>
      <c r="G360" s="110"/>
      <c r="H360" s="213">
        <f t="shared" si="230"/>
        <v>0</v>
      </c>
      <c r="I360" s="25">
        <v>7</v>
      </c>
      <c r="J360" s="25">
        <v>5.8</v>
      </c>
      <c r="K360" s="108">
        <f>H360*I360</f>
        <v>0</v>
      </c>
      <c r="L360" s="109">
        <f>K360*4</f>
        <v>0</v>
      </c>
      <c r="M360" s="116">
        <f>L360*12</f>
        <v>0</v>
      </c>
    </row>
    <row r="361" spans="1:13" ht="15">
      <c r="A361" s="80" t="s">
        <v>312</v>
      </c>
      <c r="B361" s="81" t="s">
        <v>310</v>
      </c>
      <c r="C361" s="87" t="s">
        <v>132</v>
      </c>
      <c r="D361" s="83"/>
      <c r="E361" s="83" t="s">
        <v>8</v>
      </c>
      <c r="F361" s="83" t="s">
        <v>9</v>
      </c>
      <c r="G361" s="110"/>
      <c r="H361" s="213">
        <f t="shared" si="230"/>
        <v>0</v>
      </c>
      <c r="I361" s="83">
        <v>1</v>
      </c>
      <c r="J361" s="83">
        <v>4.2</v>
      </c>
      <c r="K361" s="107">
        <f aca="true" t="shared" si="249" ref="K361:K362">H361*I361</f>
        <v>0</v>
      </c>
      <c r="L361" s="107">
        <f aca="true" t="shared" si="250" ref="L361:L362">K361*4</f>
        <v>0</v>
      </c>
      <c r="M361" s="115">
        <f aca="true" t="shared" si="251" ref="M361:M362">L361*12</f>
        <v>0</v>
      </c>
    </row>
    <row r="362" spans="1:13" ht="15">
      <c r="A362" s="80">
        <v>351</v>
      </c>
      <c r="B362" s="81" t="s">
        <v>313</v>
      </c>
      <c r="C362" s="82" t="s">
        <v>126</v>
      </c>
      <c r="D362" s="83"/>
      <c r="E362" s="83" t="s">
        <v>17</v>
      </c>
      <c r="F362" s="83" t="s">
        <v>9</v>
      </c>
      <c r="G362" s="110"/>
      <c r="H362" s="213">
        <f t="shared" si="230"/>
        <v>0</v>
      </c>
      <c r="I362" s="83">
        <v>7</v>
      </c>
      <c r="J362" s="83">
        <v>19</v>
      </c>
      <c r="K362" s="107">
        <f t="shared" si="249"/>
        <v>0</v>
      </c>
      <c r="L362" s="107">
        <f t="shared" si="250"/>
        <v>0</v>
      </c>
      <c r="M362" s="115">
        <f t="shared" si="251"/>
        <v>0</v>
      </c>
    </row>
    <row r="363" spans="1:13" ht="15">
      <c r="A363" s="53" t="s">
        <v>314</v>
      </c>
      <c r="B363" s="23" t="s">
        <v>313</v>
      </c>
      <c r="C363" s="24" t="s">
        <v>18</v>
      </c>
      <c r="D363" s="25"/>
      <c r="E363" s="25" t="s">
        <v>17</v>
      </c>
      <c r="F363" s="25" t="s">
        <v>467</v>
      </c>
      <c r="G363" s="110"/>
      <c r="H363" s="213">
        <f t="shared" si="230"/>
        <v>0</v>
      </c>
      <c r="I363" s="25">
        <v>7</v>
      </c>
      <c r="J363" s="25">
        <v>5.8</v>
      </c>
      <c r="K363" s="108">
        <f>H363*I363</f>
        <v>0</v>
      </c>
      <c r="L363" s="109">
        <f>K363*4</f>
        <v>0</v>
      </c>
      <c r="M363" s="116">
        <f>L363*12</f>
        <v>0</v>
      </c>
    </row>
    <row r="364" spans="1:13" ht="15">
      <c r="A364" s="80" t="s">
        <v>315</v>
      </c>
      <c r="B364" s="81" t="s">
        <v>313</v>
      </c>
      <c r="C364" s="87" t="s">
        <v>65</v>
      </c>
      <c r="D364" s="83"/>
      <c r="E364" s="83" t="s">
        <v>8</v>
      </c>
      <c r="F364" s="83" t="s">
        <v>9</v>
      </c>
      <c r="G364" s="110"/>
      <c r="H364" s="213">
        <f t="shared" si="230"/>
        <v>0</v>
      </c>
      <c r="I364" s="83">
        <v>1</v>
      </c>
      <c r="J364" s="83">
        <v>7.5</v>
      </c>
      <c r="K364" s="107">
        <f aca="true" t="shared" si="252" ref="K364:K365">H364*I364</f>
        <v>0</v>
      </c>
      <c r="L364" s="107">
        <f aca="true" t="shared" si="253" ref="L364:L365">K364*4</f>
        <v>0</v>
      </c>
      <c r="M364" s="115">
        <f aca="true" t="shared" si="254" ref="M364:M365">L364*12</f>
        <v>0</v>
      </c>
    </row>
    <row r="365" spans="1:13" ht="15">
      <c r="A365" s="80">
        <v>352</v>
      </c>
      <c r="B365" s="81" t="s">
        <v>316</v>
      </c>
      <c r="C365" s="82" t="s">
        <v>126</v>
      </c>
      <c r="D365" s="83"/>
      <c r="E365" s="83" t="s">
        <v>17</v>
      </c>
      <c r="F365" s="83" t="s">
        <v>9</v>
      </c>
      <c r="G365" s="110"/>
      <c r="H365" s="213">
        <f t="shared" si="230"/>
        <v>0</v>
      </c>
      <c r="I365" s="83">
        <v>7</v>
      </c>
      <c r="J365" s="83">
        <v>24</v>
      </c>
      <c r="K365" s="107">
        <f t="shared" si="252"/>
        <v>0</v>
      </c>
      <c r="L365" s="107">
        <f t="shared" si="253"/>
        <v>0</v>
      </c>
      <c r="M365" s="115">
        <f t="shared" si="254"/>
        <v>0</v>
      </c>
    </row>
    <row r="366" spans="1:13" ht="15">
      <c r="A366" s="53" t="s">
        <v>317</v>
      </c>
      <c r="B366" s="23" t="s">
        <v>316</v>
      </c>
      <c r="C366" s="24" t="s">
        <v>18</v>
      </c>
      <c r="D366" s="25"/>
      <c r="E366" s="25" t="s">
        <v>17</v>
      </c>
      <c r="F366" s="25" t="s">
        <v>467</v>
      </c>
      <c r="G366" s="110"/>
      <c r="H366" s="213">
        <f t="shared" si="230"/>
        <v>0</v>
      </c>
      <c r="I366" s="25">
        <v>7</v>
      </c>
      <c r="J366" s="25">
        <v>5.8</v>
      </c>
      <c r="K366" s="108">
        <f>H366*I366</f>
        <v>0</v>
      </c>
      <c r="L366" s="109">
        <f>K366*4</f>
        <v>0</v>
      </c>
      <c r="M366" s="116">
        <f>L366*12</f>
        <v>0</v>
      </c>
    </row>
    <row r="367" spans="1:13" ht="15">
      <c r="A367" s="80" t="s">
        <v>318</v>
      </c>
      <c r="B367" s="81" t="s">
        <v>316</v>
      </c>
      <c r="C367" s="87" t="s">
        <v>65</v>
      </c>
      <c r="D367" s="83"/>
      <c r="E367" s="83" t="s">
        <v>8</v>
      </c>
      <c r="F367" s="83" t="s">
        <v>9</v>
      </c>
      <c r="G367" s="110"/>
      <c r="H367" s="213">
        <f t="shared" si="230"/>
        <v>0</v>
      </c>
      <c r="I367" s="83">
        <v>1</v>
      </c>
      <c r="J367" s="83">
        <v>3.8</v>
      </c>
      <c r="K367" s="107">
        <f aca="true" t="shared" si="255" ref="K367:K368">H367*I367</f>
        <v>0</v>
      </c>
      <c r="L367" s="107">
        <f aca="true" t="shared" si="256" ref="L367:L368">K367*4</f>
        <v>0</v>
      </c>
      <c r="M367" s="115">
        <f aca="true" t="shared" si="257" ref="M367:M368">L367*12</f>
        <v>0</v>
      </c>
    </row>
    <row r="368" spans="1:13" ht="15.75" thickBot="1">
      <c r="A368" s="103">
        <v>353</v>
      </c>
      <c r="B368" s="99"/>
      <c r="C368" s="100" t="s">
        <v>126</v>
      </c>
      <c r="D368" s="101"/>
      <c r="E368" s="101" t="s">
        <v>17</v>
      </c>
      <c r="F368" s="101" t="s">
        <v>56</v>
      </c>
      <c r="G368" s="112"/>
      <c r="H368" s="213">
        <f t="shared" si="230"/>
        <v>0</v>
      </c>
      <c r="I368" s="101">
        <v>5</v>
      </c>
      <c r="J368" s="101">
        <v>26.3</v>
      </c>
      <c r="K368" s="107">
        <f t="shared" si="255"/>
        <v>0</v>
      </c>
      <c r="L368" s="107">
        <f t="shared" si="256"/>
        <v>0</v>
      </c>
      <c r="M368" s="115">
        <f t="shared" si="257"/>
        <v>0</v>
      </c>
    </row>
    <row r="369" spans="1:14" ht="15.75" thickBot="1">
      <c r="A369" s="102"/>
      <c r="B369" s="75"/>
      <c r="C369" s="97" t="s">
        <v>319</v>
      </c>
      <c r="D369" s="97"/>
      <c r="E369" s="97"/>
      <c r="F369" s="97"/>
      <c r="G369" s="97"/>
      <c r="H369" s="97"/>
      <c r="I369" s="97"/>
      <c r="J369" s="97">
        <f>SUM(J259:J368)</f>
        <v>1645.6999999999994</v>
      </c>
      <c r="K369" s="97"/>
      <c r="L369" s="117">
        <f>SUM(L259:L368)</f>
        <v>0</v>
      </c>
      <c r="M369" s="119">
        <f>SUM(M259:M368)</f>
        <v>0</v>
      </c>
      <c r="N369" s="69"/>
    </row>
    <row r="370" spans="1:14" ht="15">
      <c r="A370" s="65"/>
      <c r="B370" s="62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9"/>
    </row>
    <row r="371" spans="1:14" ht="15.75" thickBot="1">
      <c r="A371" s="66"/>
      <c r="B371" s="6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9"/>
    </row>
    <row r="372" spans="1:13" ht="15">
      <c r="A372" s="57" t="s">
        <v>320</v>
      </c>
      <c r="B372" s="44"/>
      <c r="C372" s="45" t="s">
        <v>321</v>
      </c>
      <c r="D372" s="45"/>
      <c r="E372" s="59"/>
      <c r="F372" s="45"/>
      <c r="G372" s="45"/>
      <c r="H372" s="45"/>
      <c r="I372" s="45"/>
      <c r="J372" s="45"/>
      <c r="K372" s="45"/>
      <c r="L372" s="45"/>
      <c r="M372" s="60"/>
    </row>
    <row r="373" spans="1:13" ht="79.5" customHeight="1">
      <c r="A373" s="51" t="s">
        <v>1</v>
      </c>
      <c r="B373" s="40"/>
      <c r="C373" s="41" t="s">
        <v>2</v>
      </c>
      <c r="D373" s="42" t="s">
        <v>471</v>
      </c>
      <c r="E373" s="42" t="s">
        <v>3</v>
      </c>
      <c r="F373" s="42" t="s">
        <v>4</v>
      </c>
      <c r="G373" s="43" t="s">
        <v>477</v>
      </c>
      <c r="H373" s="43" t="s">
        <v>478</v>
      </c>
      <c r="I373" s="43" t="s">
        <v>5</v>
      </c>
      <c r="J373" s="42" t="s">
        <v>6</v>
      </c>
      <c r="K373" s="43" t="s">
        <v>479</v>
      </c>
      <c r="L373" s="43" t="s">
        <v>480</v>
      </c>
      <c r="M373" s="52" t="s">
        <v>481</v>
      </c>
    </row>
    <row r="374" spans="1:13" ht="15">
      <c r="A374" s="86">
        <v>401</v>
      </c>
      <c r="B374" s="81"/>
      <c r="C374" s="82" t="s">
        <v>120</v>
      </c>
      <c r="D374" s="83"/>
      <c r="E374" s="83" t="s">
        <v>8</v>
      </c>
      <c r="F374" s="83" t="s">
        <v>9</v>
      </c>
      <c r="G374" s="110"/>
      <c r="H374" s="213">
        <f aca="true" t="shared" si="258" ref="H374:H375">ROUND(G374,2)</f>
        <v>0</v>
      </c>
      <c r="I374" s="83">
        <v>7</v>
      </c>
      <c r="J374" s="83">
        <v>11.8</v>
      </c>
      <c r="K374" s="107">
        <f aca="true" t="shared" si="259" ref="K374:K375">H374*I374</f>
        <v>0</v>
      </c>
      <c r="L374" s="107">
        <f aca="true" t="shared" si="260" ref="L374:L375">K374*4</f>
        <v>0</v>
      </c>
      <c r="M374" s="115">
        <f aca="true" t="shared" si="261" ref="M374:M375">L374*12</f>
        <v>0</v>
      </c>
    </row>
    <row r="375" spans="1:13" ht="15">
      <c r="A375" s="86">
        <v>402</v>
      </c>
      <c r="B375" s="81"/>
      <c r="C375" s="82" t="s">
        <v>121</v>
      </c>
      <c r="D375" s="83"/>
      <c r="E375" s="83" t="s">
        <v>17</v>
      </c>
      <c r="F375" s="83" t="s">
        <v>228</v>
      </c>
      <c r="G375" s="110"/>
      <c r="H375" s="213">
        <f t="shared" si="258"/>
        <v>0</v>
      </c>
      <c r="I375" s="83">
        <v>7</v>
      </c>
      <c r="J375" s="83">
        <v>170.2</v>
      </c>
      <c r="K375" s="107">
        <f t="shared" si="259"/>
        <v>0</v>
      </c>
      <c r="L375" s="107">
        <f t="shared" si="260"/>
        <v>0</v>
      </c>
      <c r="M375" s="115">
        <f t="shared" si="261"/>
        <v>0</v>
      </c>
    </row>
    <row r="376" spans="1:13" ht="15">
      <c r="A376" s="170">
        <v>403</v>
      </c>
      <c r="B376" s="164"/>
      <c r="C376" s="165" t="s">
        <v>15</v>
      </c>
      <c r="D376" s="166"/>
      <c r="E376" s="166"/>
      <c r="F376" s="166"/>
      <c r="G376" s="167"/>
      <c r="H376" s="215"/>
      <c r="I376" s="166"/>
      <c r="J376" s="166"/>
      <c r="K376" s="166"/>
      <c r="L376" s="168"/>
      <c r="M376" s="169"/>
    </row>
    <row r="377" spans="1:13" ht="15">
      <c r="A377" s="55">
        <v>404</v>
      </c>
      <c r="B377" s="23"/>
      <c r="C377" s="24" t="s">
        <v>18</v>
      </c>
      <c r="D377" s="25"/>
      <c r="E377" s="25" t="s">
        <v>17</v>
      </c>
      <c r="F377" s="25" t="s">
        <v>467</v>
      </c>
      <c r="G377" s="110"/>
      <c r="H377" s="213">
        <f aca="true" t="shared" si="262" ref="H377:H381">ROUND(G377,2)</f>
        <v>0</v>
      </c>
      <c r="I377" s="25">
        <v>7</v>
      </c>
      <c r="J377" s="25">
        <v>4.9</v>
      </c>
      <c r="K377" s="108">
        <f aca="true" t="shared" si="263" ref="K377:K380">H377*I377</f>
        <v>0</v>
      </c>
      <c r="L377" s="109">
        <f aca="true" t="shared" si="264" ref="L377:L380">K377*4</f>
        <v>0</v>
      </c>
      <c r="M377" s="116">
        <f aca="true" t="shared" si="265" ref="M377:M380">L377*12</f>
        <v>0</v>
      </c>
    </row>
    <row r="378" spans="1:13" ht="15">
      <c r="A378" s="55">
        <v>405</v>
      </c>
      <c r="B378" s="23"/>
      <c r="C378" s="24" t="s">
        <v>81</v>
      </c>
      <c r="D378" s="25"/>
      <c r="E378" s="25" t="s">
        <v>17</v>
      </c>
      <c r="F378" s="25" t="s">
        <v>467</v>
      </c>
      <c r="G378" s="110"/>
      <c r="H378" s="213">
        <f t="shared" si="262"/>
        <v>0</v>
      </c>
      <c r="I378" s="25">
        <v>7</v>
      </c>
      <c r="J378" s="25">
        <v>10.8</v>
      </c>
      <c r="K378" s="108">
        <f t="shared" si="263"/>
        <v>0</v>
      </c>
      <c r="L378" s="109">
        <f t="shared" si="264"/>
        <v>0</v>
      </c>
      <c r="M378" s="116">
        <f t="shared" si="265"/>
        <v>0</v>
      </c>
    </row>
    <row r="379" spans="1:13" ht="15">
      <c r="A379" s="55">
        <v>406</v>
      </c>
      <c r="B379" s="23"/>
      <c r="C379" s="24" t="s">
        <v>123</v>
      </c>
      <c r="D379" s="25"/>
      <c r="E379" s="25" t="s">
        <v>17</v>
      </c>
      <c r="F379" s="25" t="s">
        <v>467</v>
      </c>
      <c r="G379" s="110"/>
      <c r="H379" s="213">
        <f t="shared" si="262"/>
        <v>0</v>
      </c>
      <c r="I379" s="25">
        <v>7</v>
      </c>
      <c r="J379" s="25">
        <v>16.2</v>
      </c>
      <c r="K379" s="108">
        <f t="shared" si="263"/>
        <v>0</v>
      </c>
      <c r="L379" s="109">
        <f t="shared" si="264"/>
        <v>0</v>
      </c>
      <c r="M379" s="116">
        <f t="shared" si="265"/>
        <v>0</v>
      </c>
    </row>
    <row r="380" spans="1:13" ht="15">
      <c r="A380" s="55">
        <v>407</v>
      </c>
      <c r="B380" s="23"/>
      <c r="C380" s="24" t="s">
        <v>80</v>
      </c>
      <c r="D380" s="25"/>
      <c r="E380" s="25" t="s">
        <v>17</v>
      </c>
      <c r="F380" s="25" t="s">
        <v>467</v>
      </c>
      <c r="G380" s="110"/>
      <c r="H380" s="213">
        <f t="shared" si="262"/>
        <v>0</v>
      </c>
      <c r="I380" s="25">
        <v>7</v>
      </c>
      <c r="J380" s="25">
        <v>12.1</v>
      </c>
      <c r="K380" s="108">
        <f t="shared" si="263"/>
        <v>0</v>
      </c>
      <c r="L380" s="109">
        <f t="shared" si="264"/>
        <v>0</v>
      </c>
      <c r="M380" s="116">
        <f t="shared" si="265"/>
        <v>0</v>
      </c>
    </row>
    <row r="381" spans="1:13" ht="15">
      <c r="A381" s="86">
        <v>408</v>
      </c>
      <c r="B381" s="81"/>
      <c r="C381" s="82" t="s">
        <v>12</v>
      </c>
      <c r="D381" s="83"/>
      <c r="E381" s="83"/>
      <c r="F381" s="83"/>
      <c r="G381" s="110"/>
      <c r="H381" s="217">
        <f t="shared" si="262"/>
        <v>0</v>
      </c>
      <c r="I381" s="83">
        <v>7</v>
      </c>
      <c r="J381" s="83"/>
      <c r="K381" s="83"/>
      <c r="L381" s="107"/>
      <c r="M381" s="115"/>
    </row>
    <row r="382" spans="1:13" ht="15">
      <c r="A382" s="55">
        <v>409</v>
      </c>
      <c r="B382" s="23"/>
      <c r="C382" s="24" t="s">
        <v>124</v>
      </c>
      <c r="D382" s="25"/>
      <c r="E382" s="25"/>
      <c r="F382" s="25" t="s">
        <v>467</v>
      </c>
      <c r="G382" s="110"/>
      <c r="H382" s="213">
        <f aca="true" t="shared" si="266" ref="H382:H394">ROUND(G382,2)</f>
        <v>0</v>
      </c>
      <c r="I382" s="25">
        <v>7</v>
      </c>
      <c r="J382" s="25">
        <v>24.8</v>
      </c>
      <c r="K382" s="108">
        <f aca="true" t="shared" si="267" ref="K382:K386">H382*I382</f>
        <v>0</v>
      </c>
      <c r="L382" s="109">
        <f aca="true" t="shared" si="268" ref="L382:L385">K382*4</f>
        <v>0</v>
      </c>
      <c r="M382" s="116">
        <f aca="true" t="shared" si="269" ref="M382:M385">L382*12</f>
        <v>0</v>
      </c>
    </row>
    <row r="383" spans="1:13" ht="15">
      <c r="A383" s="55">
        <v>410</v>
      </c>
      <c r="B383" s="23"/>
      <c r="C383" s="24" t="s">
        <v>60</v>
      </c>
      <c r="D383" s="25"/>
      <c r="E383" s="25" t="s">
        <v>17</v>
      </c>
      <c r="F383" s="25" t="s">
        <v>467</v>
      </c>
      <c r="G383" s="110"/>
      <c r="H383" s="213">
        <f t="shared" si="266"/>
        <v>0</v>
      </c>
      <c r="I383" s="25">
        <v>7</v>
      </c>
      <c r="J383" s="25">
        <v>5.9</v>
      </c>
      <c r="K383" s="108">
        <f t="shared" si="267"/>
        <v>0</v>
      </c>
      <c r="L383" s="109">
        <f t="shared" si="268"/>
        <v>0</v>
      </c>
      <c r="M383" s="116">
        <f t="shared" si="269"/>
        <v>0</v>
      </c>
    </row>
    <row r="384" spans="1:13" ht="15">
      <c r="A384" s="55">
        <v>411</v>
      </c>
      <c r="B384" s="23"/>
      <c r="C384" s="24" t="s">
        <v>61</v>
      </c>
      <c r="D384" s="25"/>
      <c r="E384" s="25" t="s">
        <v>17</v>
      </c>
      <c r="F384" s="25" t="s">
        <v>467</v>
      </c>
      <c r="G384" s="110"/>
      <c r="H384" s="213">
        <f t="shared" si="266"/>
        <v>0</v>
      </c>
      <c r="I384" s="25">
        <v>7</v>
      </c>
      <c r="J384" s="25">
        <v>3.4</v>
      </c>
      <c r="K384" s="108">
        <f t="shared" si="267"/>
        <v>0</v>
      </c>
      <c r="L384" s="109">
        <f t="shared" si="268"/>
        <v>0</v>
      </c>
      <c r="M384" s="116">
        <f t="shared" si="269"/>
        <v>0</v>
      </c>
    </row>
    <row r="385" spans="1:13" ht="15">
      <c r="A385" s="55">
        <v>412</v>
      </c>
      <c r="B385" s="23"/>
      <c r="C385" s="24" t="s">
        <v>62</v>
      </c>
      <c r="D385" s="25"/>
      <c r="E385" s="25" t="s">
        <v>17</v>
      </c>
      <c r="F385" s="25" t="s">
        <v>467</v>
      </c>
      <c r="G385" s="110"/>
      <c r="H385" s="213">
        <f t="shared" si="266"/>
        <v>0</v>
      </c>
      <c r="I385" s="25">
        <v>7</v>
      </c>
      <c r="J385" s="25">
        <v>4.1</v>
      </c>
      <c r="K385" s="108">
        <f t="shared" si="267"/>
        <v>0</v>
      </c>
      <c r="L385" s="109">
        <f t="shared" si="268"/>
        <v>0</v>
      </c>
      <c r="M385" s="116">
        <f t="shared" si="269"/>
        <v>0</v>
      </c>
    </row>
    <row r="386" spans="1:13" ht="15">
      <c r="A386" s="86">
        <v>413</v>
      </c>
      <c r="B386" s="81" t="s">
        <v>322</v>
      </c>
      <c r="C386" s="82" t="s">
        <v>126</v>
      </c>
      <c r="D386" s="83"/>
      <c r="E386" s="83" t="s">
        <v>17</v>
      </c>
      <c r="F386" s="83" t="s">
        <v>9</v>
      </c>
      <c r="G386" s="110"/>
      <c r="H386" s="213">
        <f t="shared" si="266"/>
        <v>0</v>
      </c>
      <c r="I386" s="83">
        <v>7</v>
      </c>
      <c r="J386" s="83">
        <v>21.1</v>
      </c>
      <c r="K386" s="107">
        <f t="shared" si="267"/>
        <v>0</v>
      </c>
      <c r="L386" s="107">
        <f aca="true" t="shared" si="270" ref="L386">K386*4</f>
        <v>0</v>
      </c>
      <c r="M386" s="115">
        <f aca="true" t="shared" si="271" ref="M386">L386*12</f>
        <v>0</v>
      </c>
    </row>
    <row r="387" spans="1:13" ht="15">
      <c r="A387" s="55" t="s">
        <v>323</v>
      </c>
      <c r="B387" s="23" t="s">
        <v>322</v>
      </c>
      <c r="C387" s="24" t="s">
        <v>18</v>
      </c>
      <c r="D387" s="25"/>
      <c r="E387" s="25" t="s">
        <v>17</v>
      </c>
      <c r="F387" s="25" t="s">
        <v>467</v>
      </c>
      <c r="G387" s="110"/>
      <c r="H387" s="213">
        <f t="shared" si="266"/>
        <v>0</v>
      </c>
      <c r="I387" s="25">
        <v>7</v>
      </c>
      <c r="J387" s="25">
        <v>5.8</v>
      </c>
      <c r="K387" s="108">
        <f>H387*I387</f>
        <v>0</v>
      </c>
      <c r="L387" s="109">
        <f>K387*4</f>
        <v>0</v>
      </c>
      <c r="M387" s="116">
        <f>L387*12</f>
        <v>0</v>
      </c>
    </row>
    <row r="388" spans="1:13" ht="15">
      <c r="A388" s="86" t="s">
        <v>324</v>
      </c>
      <c r="B388" s="81" t="s">
        <v>322</v>
      </c>
      <c r="C388" s="82" t="s">
        <v>65</v>
      </c>
      <c r="D388" s="83"/>
      <c r="E388" s="83" t="s">
        <v>8</v>
      </c>
      <c r="F388" s="83" t="s">
        <v>9</v>
      </c>
      <c r="G388" s="110"/>
      <c r="H388" s="213">
        <f t="shared" si="266"/>
        <v>0</v>
      </c>
      <c r="I388" s="83">
        <v>1</v>
      </c>
      <c r="J388" s="83">
        <v>6.8</v>
      </c>
      <c r="K388" s="107">
        <f aca="true" t="shared" si="272" ref="K388:K389">H388*I388</f>
        <v>0</v>
      </c>
      <c r="L388" s="107">
        <f aca="true" t="shared" si="273" ref="L388:L389">K388*4</f>
        <v>0</v>
      </c>
      <c r="M388" s="115">
        <f aca="true" t="shared" si="274" ref="M388:M389">L388*12</f>
        <v>0</v>
      </c>
    </row>
    <row r="389" spans="1:13" ht="15">
      <c r="A389" s="86">
        <v>414</v>
      </c>
      <c r="B389" s="81" t="s">
        <v>325</v>
      </c>
      <c r="C389" s="82" t="s">
        <v>126</v>
      </c>
      <c r="D389" s="83"/>
      <c r="E389" s="83" t="s">
        <v>17</v>
      </c>
      <c r="F389" s="83" t="s">
        <v>9</v>
      </c>
      <c r="G389" s="110"/>
      <c r="H389" s="213">
        <f t="shared" si="266"/>
        <v>0</v>
      </c>
      <c r="I389" s="83">
        <v>7</v>
      </c>
      <c r="J389" s="83">
        <v>21.1</v>
      </c>
      <c r="K389" s="107">
        <f t="shared" si="272"/>
        <v>0</v>
      </c>
      <c r="L389" s="107">
        <f t="shared" si="273"/>
        <v>0</v>
      </c>
      <c r="M389" s="115">
        <f t="shared" si="274"/>
        <v>0</v>
      </c>
    </row>
    <row r="390" spans="1:13" ht="15">
      <c r="A390" s="55" t="s">
        <v>326</v>
      </c>
      <c r="B390" s="23" t="s">
        <v>325</v>
      </c>
      <c r="C390" s="24" t="s">
        <v>18</v>
      </c>
      <c r="D390" s="25"/>
      <c r="E390" s="25" t="s">
        <v>17</v>
      </c>
      <c r="F390" s="25" t="s">
        <v>467</v>
      </c>
      <c r="G390" s="110"/>
      <c r="H390" s="213">
        <f t="shared" si="266"/>
        <v>0</v>
      </c>
      <c r="I390" s="25">
        <v>7</v>
      </c>
      <c r="J390" s="25">
        <v>5.8</v>
      </c>
      <c r="K390" s="108">
        <f>H390*I390</f>
        <v>0</v>
      </c>
      <c r="L390" s="109">
        <f>K390*4</f>
        <v>0</v>
      </c>
      <c r="M390" s="116">
        <f>L390*12</f>
        <v>0</v>
      </c>
    </row>
    <row r="391" spans="1:13" ht="15">
      <c r="A391" s="86" t="s">
        <v>327</v>
      </c>
      <c r="B391" s="81" t="s">
        <v>325</v>
      </c>
      <c r="C391" s="82" t="s">
        <v>132</v>
      </c>
      <c r="D391" s="83"/>
      <c r="E391" s="83" t="s">
        <v>8</v>
      </c>
      <c r="F391" s="83" t="s">
        <v>9</v>
      </c>
      <c r="G391" s="110"/>
      <c r="H391" s="213">
        <f t="shared" si="266"/>
        <v>0</v>
      </c>
      <c r="I391" s="83">
        <v>1</v>
      </c>
      <c r="J391" s="83">
        <v>4.2</v>
      </c>
      <c r="K391" s="107">
        <f aca="true" t="shared" si="275" ref="K391:K392">H391*I391</f>
        <v>0</v>
      </c>
      <c r="L391" s="107">
        <f aca="true" t="shared" si="276" ref="L391">K391*4</f>
        <v>0</v>
      </c>
      <c r="M391" s="115">
        <f aca="true" t="shared" si="277" ref="M391:M392">L391*12</f>
        <v>0</v>
      </c>
    </row>
    <row r="392" spans="1:13" ht="15">
      <c r="A392" s="86">
        <v>415</v>
      </c>
      <c r="B392" s="81" t="s">
        <v>328</v>
      </c>
      <c r="C392" s="82" t="s">
        <v>126</v>
      </c>
      <c r="D392" s="83"/>
      <c r="E392" s="83" t="s">
        <v>17</v>
      </c>
      <c r="F392" s="83" t="s">
        <v>9</v>
      </c>
      <c r="G392" s="110"/>
      <c r="H392" s="213">
        <f t="shared" si="266"/>
        <v>0</v>
      </c>
      <c r="I392" s="83">
        <v>7</v>
      </c>
      <c r="J392" s="83">
        <v>21.1</v>
      </c>
      <c r="K392" s="107">
        <f t="shared" si="275"/>
        <v>0</v>
      </c>
      <c r="L392" s="107">
        <f aca="true" t="shared" si="278" ref="L392">K392*4</f>
        <v>0</v>
      </c>
      <c r="M392" s="115">
        <f t="shared" si="277"/>
        <v>0</v>
      </c>
    </row>
    <row r="393" spans="1:13" ht="15">
      <c r="A393" s="53" t="s">
        <v>329</v>
      </c>
      <c r="B393" s="23" t="s">
        <v>328</v>
      </c>
      <c r="C393" s="24" t="s">
        <v>18</v>
      </c>
      <c r="D393" s="25"/>
      <c r="E393" s="25" t="s">
        <v>17</v>
      </c>
      <c r="F393" s="25" t="s">
        <v>467</v>
      </c>
      <c r="G393" s="110"/>
      <c r="H393" s="213">
        <f t="shared" si="266"/>
        <v>0</v>
      </c>
      <c r="I393" s="25">
        <v>7</v>
      </c>
      <c r="J393" s="25">
        <v>5.8</v>
      </c>
      <c r="K393" s="108">
        <f>H393*I393</f>
        <v>0</v>
      </c>
      <c r="L393" s="109">
        <f>K393*4</f>
        <v>0</v>
      </c>
      <c r="M393" s="116">
        <f>L393*12</f>
        <v>0</v>
      </c>
    </row>
    <row r="394" spans="1:13" ht="15">
      <c r="A394" s="80" t="s">
        <v>330</v>
      </c>
      <c r="B394" s="81" t="s">
        <v>328</v>
      </c>
      <c r="C394" s="82" t="s">
        <v>132</v>
      </c>
      <c r="D394" s="83"/>
      <c r="E394" s="83" t="s">
        <v>8</v>
      </c>
      <c r="F394" s="83" t="s">
        <v>9</v>
      </c>
      <c r="G394" s="110"/>
      <c r="H394" s="213">
        <f t="shared" si="266"/>
        <v>0</v>
      </c>
      <c r="I394" s="83">
        <v>1</v>
      </c>
      <c r="J394" s="83">
        <v>4.2</v>
      </c>
      <c r="K394" s="107">
        <f aca="true" t="shared" si="279" ref="K394">H394*I394</f>
        <v>0</v>
      </c>
      <c r="L394" s="107">
        <f aca="true" t="shared" si="280" ref="L394">K394*4</f>
        <v>0</v>
      </c>
      <c r="M394" s="115">
        <f aca="true" t="shared" si="281" ref="M394">L394*12</f>
        <v>0</v>
      </c>
    </row>
    <row r="395" spans="1:13" ht="15">
      <c r="A395" s="163">
        <v>416</v>
      </c>
      <c r="B395" s="164"/>
      <c r="C395" s="165" t="s">
        <v>136</v>
      </c>
      <c r="D395" s="166"/>
      <c r="E395" s="166"/>
      <c r="F395" s="166"/>
      <c r="G395" s="167"/>
      <c r="H395" s="215"/>
      <c r="I395" s="166"/>
      <c r="J395" s="166"/>
      <c r="K395" s="166"/>
      <c r="L395" s="168"/>
      <c r="M395" s="169"/>
    </row>
    <row r="396" spans="1:13" ht="15">
      <c r="A396" s="80">
        <v>417</v>
      </c>
      <c r="B396" s="81" t="s">
        <v>331</v>
      </c>
      <c r="C396" s="82" t="s">
        <v>126</v>
      </c>
      <c r="D396" s="83"/>
      <c r="E396" s="83" t="s">
        <v>17</v>
      </c>
      <c r="F396" s="83" t="s">
        <v>9</v>
      </c>
      <c r="G396" s="110"/>
      <c r="H396" s="213">
        <f aca="true" t="shared" si="282" ref="H396:H409">ROUND(G396,2)</f>
        <v>0</v>
      </c>
      <c r="I396" s="83">
        <v>7</v>
      </c>
      <c r="J396" s="83">
        <v>20</v>
      </c>
      <c r="K396" s="107">
        <f aca="true" t="shared" si="283" ref="K396">H396*I396</f>
        <v>0</v>
      </c>
      <c r="L396" s="107">
        <f aca="true" t="shared" si="284" ref="L396">K396*4</f>
        <v>0</v>
      </c>
      <c r="M396" s="115">
        <f aca="true" t="shared" si="285" ref="M396">L396*12</f>
        <v>0</v>
      </c>
    </row>
    <row r="397" spans="1:13" ht="15">
      <c r="A397" s="53" t="s">
        <v>332</v>
      </c>
      <c r="B397" s="23" t="s">
        <v>331</v>
      </c>
      <c r="C397" s="24" t="s">
        <v>18</v>
      </c>
      <c r="D397" s="25"/>
      <c r="E397" s="25" t="s">
        <v>17</v>
      </c>
      <c r="F397" s="25" t="s">
        <v>467</v>
      </c>
      <c r="G397" s="110"/>
      <c r="H397" s="213">
        <f t="shared" si="282"/>
        <v>0</v>
      </c>
      <c r="I397" s="25">
        <v>7</v>
      </c>
      <c r="J397" s="25">
        <v>3.7</v>
      </c>
      <c r="K397" s="108">
        <f>H397*I397</f>
        <v>0</v>
      </c>
      <c r="L397" s="109">
        <f>K397*4</f>
        <v>0</v>
      </c>
      <c r="M397" s="116">
        <f>L397*12</f>
        <v>0</v>
      </c>
    </row>
    <row r="398" spans="1:13" ht="15">
      <c r="A398" s="80" t="s">
        <v>333</v>
      </c>
      <c r="B398" s="81" t="s">
        <v>331</v>
      </c>
      <c r="C398" s="82" t="s">
        <v>65</v>
      </c>
      <c r="D398" s="83"/>
      <c r="E398" s="83" t="s">
        <v>8</v>
      </c>
      <c r="F398" s="83" t="s">
        <v>9</v>
      </c>
      <c r="G398" s="110"/>
      <c r="H398" s="213">
        <f t="shared" si="282"/>
        <v>0</v>
      </c>
      <c r="I398" s="83">
        <v>1</v>
      </c>
      <c r="J398" s="83">
        <v>6.3</v>
      </c>
      <c r="K398" s="107">
        <f aca="true" t="shared" si="286" ref="K398:K399">H398*I398</f>
        <v>0</v>
      </c>
      <c r="L398" s="107">
        <f aca="true" t="shared" si="287" ref="L398:L399">K398*4</f>
        <v>0</v>
      </c>
      <c r="M398" s="115">
        <f aca="true" t="shared" si="288" ref="M398:M399">L398*12</f>
        <v>0</v>
      </c>
    </row>
    <row r="399" spans="1:13" ht="15">
      <c r="A399" s="80">
        <v>418</v>
      </c>
      <c r="B399" s="81" t="s">
        <v>334</v>
      </c>
      <c r="C399" s="82" t="s">
        <v>126</v>
      </c>
      <c r="D399" s="83"/>
      <c r="E399" s="83" t="s">
        <v>17</v>
      </c>
      <c r="F399" s="83" t="s">
        <v>9</v>
      </c>
      <c r="G399" s="110"/>
      <c r="H399" s="213">
        <f t="shared" si="282"/>
        <v>0</v>
      </c>
      <c r="I399" s="83">
        <v>7</v>
      </c>
      <c r="J399" s="83">
        <v>20</v>
      </c>
      <c r="K399" s="107">
        <f t="shared" si="286"/>
        <v>0</v>
      </c>
      <c r="L399" s="107">
        <f t="shared" si="287"/>
        <v>0</v>
      </c>
      <c r="M399" s="115">
        <f t="shared" si="288"/>
        <v>0</v>
      </c>
    </row>
    <row r="400" spans="1:13" ht="15">
      <c r="A400" s="53" t="s">
        <v>335</v>
      </c>
      <c r="B400" s="23" t="s">
        <v>334</v>
      </c>
      <c r="C400" s="24" t="s">
        <v>18</v>
      </c>
      <c r="D400" s="25"/>
      <c r="E400" s="25" t="s">
        <v>17</v>
      </c>
      <c r="F400" s="25" t="s">
        <v>467</v>
      </c>
      <c r="G400" s="110"/>
      <c r="H400" s="213">
        <f t="shared" si="282"/>
        <v>0</v>
      </c>
      <c r="I400" s="25">
        <v>7</v>
      </c>
      <c r="J400" s="25">
        <v>3.7</v>
      </c>
      <c r="K400" s="108">
        <f>H400*I400</f>
        <v>0</v>
      </c>
      <c r="L400" s="109">
        <f>K400*4</f>
        <v>0</v>
      </c>
      <c r="M400" s="116">
        <f>L400*12</f>
        <v>0</v>
      </c>
    </row>
    <row r="401" spans="1:13" ht="15">
      <c r="A401" s="80" t="s">
        <v>336</v>
      </c>
      <c r="B401" s="81" t="s">
        <v>334</v>
      </c>
      <c r="C401" s="82" t="s">
        <v>65</v>
      </c>
      <c r="D401" s="83"/>
      <c r="E401" s="83" t="s">
        <v>8</v>
      </c>
      <c r="F401" s="83" t="s">
        <v>9</v>
      </c>
      <c r="G401" s="110"/>
      <c r="H401" s="213">
        <f t="shared" si="282"/>
        <v>0</v>
      </c>
      <c r="I401" s="83">
        <v>1</v>
      </c>
      <c r="J401" s="83">
        <v>6.9</v>
      </c>
      <c r="K401" s="107">
        <f aca="true" t="shared" si="289" ref="K401:K402">H401*I401</f>
        <v>0</v>
      </c>
      <c r="L401" s="107">
        <f aca="true" t="shared" si="290" ref="L401:L402">K401*4</f>
        <v>0</v>
      </c>
      <c r="M401" s="115">
        <f aca="true" t="shared" si="291" ref="M401">L401*12</f>
        <v>0</v>
      </c>
    </row>
    <row r="402" spans="1:13" ht="15">
      <c r="A402" s="80">
        <v>419</v>
      </c>
      <c r="B402" s="81" t="s">
        <v>337</v>
      </c>
      <c r="C402" s="82" t="s">
        <v>126</v>
      </c>
      <c r="D402" s="83"/>
      <c r="E402" s="83" t="s">
        <v>17</v>
      </c>
      <c r="F402" s="83" t="s">
        <v>9</v>
      </c>
      <c r="G402" s="110"/>
      <c r="H402" s="213">
        <f t="shared" si="282"/>
        <v>0</v>
      </c>
      <c r="I402" s="83">
        <v>7</v>
      </c>
      <c r="J402" s="83">
        <v>20</v>
      </c>
      <c r="K402" s="107">
        <f t="shared" si="289"/>
        <v>0</v>
      </c>
      <c r="L402" s="107">
        <f t="shared" si="290"/>
        <v>0</v>
      </c>
      <c r="M402" s="115">
        <f aca="true" t="shared" si="292" ref="M402">L402*12</f>
        <v>0</v>
      </c>
    </row>
    <row r="403" spans="1:13" ht="15">
      <c r="A403" s="53" t="s">
        <v>338</v>
      </c>
      <c r="B403" s="23" t="s">
        <v>337</v>
      </c>
      <c r="C403" s="24" t="s">
        <v>18</v>
      </c>
      <c r="D403" s="25"/>
      <c r="E403" s="25" t="s">
        <v>17</v>
      </c>
      <c r="F403" s="25" t="s">
        <v>467</v>
      </c>
      <c r="G403" s="110"/>
      <c r="H403" s="213">
        <f t="shared" si="282"/>
        <v>0</v>
      </c>
      <c r="I403" s="25">
        <v>7</v>
      </c>
      <c r="J403" s="25">
        <v>3.7</v>
      </c>
      <c r="K403" s="108">
        <f>H403*I403</f>
        <v>0</v>
      </c>
      <c r="L403" s="109">
        <f>K403*4</f>
        <v>0</v>
      </c>
      <c r="M403" s="116">
        <f>L403*12</f>
        <v>0</v>
      </c>
    </row>
    <row r="404" spans="1:13" ht="15">
      <c r="A404" s="80" t="s">
        <v>339</v>
      </c>
      <c r="B404" s="81" t="s">
        <v>337</v>
      </c>
      <c r="C404" s="82" t="s">
        <v>65</v>
      </c>
      <c r="D404" s="83"/>
      <c r="E404" s="83" t="s">
        <v>8</v>
      </c>
      <c r="F404" s="83" t="s">
        <v>9</v>
      </c>
      <c r="G404" s="110"/>
      <c r="H404" s="213">
        <f t="shared" si="282"/>
        <v>0</v>
      </c>
      <c r="I404" s="83">
        <v>1</v>
      </c>
      <c r="J404" s="83">
        <v>6.9</v>
      </c>
      <c r="K404" s="107">
        <f aca="true" t="shared" si="293" ref="K404:K405">H404*I404</f>
        <v>0</v>
      </c>
      <c r="L404" s="107">
        <f aca="true" t="shared" si="294" ref="L404:L405">K404*4</f>
        <v>0</v>
      </c>
      <c r="M404" s="115">
        <f aca="true" t="shared" si="295" ref="M404:M405">L404*12</f>
        <v>0</v>
      </c>
    </row>
    <row r="405" spans="1:13" ht="15">
      <c r="A405" s="80">
        <v>420</v>
      </c>
      <c r="B405" s="81" t="s">
        <v>340</v>
      </c>
      <c r="C405" s="82" t="s">
        <v>126</v>
      </c>
      <c r="D405" s="83"/>
      <c r="E405" s="83" t="s">
        <v>17</v>
      </c>
      <c r="F405" s="83" t="s">
        <v>9</v>
      </c>
      <c r="G405" s="110"/>
      <c r="H405" s="213">
        <f t="shared" si="282"/>
        <v>0</v>
      </c>
      <c r="I405" s="83">
        <v>7</v>
      </c>
      <c r="J405" s="83">
        <v>20</v>
      </c>
      <c r="K405" s="107">
        <f t="shared" si="293"/>
        <v>0</v>
      </c>
      <c r="L405" s="107">
        <f t="shared" si="294"/>
        <v>0</v>
      </c>
      <c r="M405" s="115">
        <f t="shared" si="295"/>
        <v>0</v>
      </c>
    </row>
    <row r="406" spans="1:13" ht="15">
      <c r="A406" s="53" t="s">
        <v>341</v>
      </c>
      <c r="B406" s="23" t="s">
        <v>340</v>
      </c>
      <c r="C406" s="24" t="s">
        <v>18</v>
      </c>
      <c r="D406" s="25"/>
      <c r="E406" s="25" t="s">
        <v>17</v>
      </c>
      <c r="F406" s="25" t="s">
        <v>467</v>
      </c>
      <c r="G406" s="110"/>
      <c r="H406" s="213">
        <f t="shared" si="282"/>
        <v>0</v>
      </c>
      <c r="I406" s="25">
        <v>7</v>
      </c>
      <c r="J406" s="25">
        <v>3.7</v>
      </c>
      <c r="K406" s="108">
        <f>H406*I406</f>
        <v>0</v>
      </c>
      <c r="L406" s="109">
        <f>K406*4</f>
        <v>0</v>
      </c>
      <c r="M406" s="116">
        <f>L406*12</f>
        <v>0</v>
      </c>
    </row>
    <row r="407" spans="1:13" ht="15">
      <c r="A407" s="80" t="s">
        <v>342</v>
      </c>
      <c r="B407" s="81" t="s">
        <v>340</v>
      </c>
      <c r="C407" s="82" t="s">
        <v>65</v>
      </c>
      <c r="D407" s="83"/>
      <c r="E407" s="83" t="s">
        <v>8</v>
      </c>
      <c r="F407" s="83" t="s">
        <v>9</v>
      </c>
      <c r="G407" s="110"/>
      <c r="H407" s="213">
        <f t="shared" si="282"/>
        <v>0</v>
      </c>
      <c r="I407" s="83">
        <v>1</v>
      </c>
      <c r="J407" s="83">
        <v>6.8</v>
      </c>
      <c r="K407" s="107">
        <f aca="true" t="shared" si="296" ref="K407:K408">H407*I407</f>
        <v>0</v>
      </c>
      <c r="L407" s="107">
        <f aca="true" t="shared" si="297" ref="L407:L408">K407*4</f>
        <v>0</v>
      </c>
      <c r="M407" s="115">
        <f aca="true" t="shared" si="298" ref="M407:M408">L407*12</f>
        <v>0</v>
      </c>
    </row>
    <row r="408" spans="1:13" ht="15">
      <c r="A408" s="80">
        <v>421</v>
      </c>
      <c r="B408" s="81" t="s">
        <v>343</v>
      </c>
      <c r="C408" s="82" t="s">
        <v>126</v>
      </c>
      <c r="D408" s="83"/>
      <c r="E408" s="83" t="s">
        <v>17</v>
      </c>
      <c r="F408" s="83" t="s">
        <v>9</v>
      </c>
      <c r="G408" s="110"/>
      <c r="H408" s="213">
        <f t="shared" si="282"/>
        <v>0</v>
      </c>
      <c r="I408" s="83">
        <v>7</v>
      </c>
      <c r="J408" s="83">
        <v>19.8</v>
      </c>
      <c r="K408" s="107">
        <f t="shared" si="296"/>
        <v>0</v>
      </c>
      <c r="L408" s="107">
        <f t="shared" si="297"/>
        <v>0</v>
      </c>
      <c r="M408" s="115">
        <f t="shared" si="298"/>
        <v>0</v>
      </c>
    </row>
    <row r="409" spans="1:13" ht="15">
      <c r="A409" s="53" t="s">
        <v>344</v>
      </c>
      <c r="B409" s="23" t="s">
        <v>343</v>
      </c>
      <c r="C409" s="24" t="s">
        <v>18</v>
      </c>
      <c r="D409" s="25"/>
      <c r="E409" s="25" t="s">
        <v>17</v>
      </c>
      <c r="F409" s="25" t="s">
        <v>467</v>
      </c>
      <c r="G409" s="110"/>
      <c r="H409" s="213">
        <f t="shared" si="282"/>
        <v>0</v>
      </c>
      <c r="I409" s="25">
        <v>7</v>
      </c>
      <c r="J409" s="25">
        <v>3.7</v>
      </c>
      <c r="K409" s="108">
        <f>H409*I409</f>
        <v>0</v>
      </c>
      <c r="L409" s="109">
        <f>K409*4</f>
        <v>0</v>
      </c>
      <c r="M409" s="116">
        <f>L409*12</f>
        <v>0</v>
      </c>
    </row>
    <row r="410" spans="1:13" ht="15">
      <c r="A410" s="163">
        <v>422</v>
      </c>
      <c r="B410" s="164"/>
      <c r="C410" s="165" t="s">
        <v>33</v>
      </c>
      <c r="D410" s="166"/>
      <c r="E410" s="166" t="s">
        <v>8</v>
      </c>
      <c r="F410" s="166" t="s">
        <v>34</v>
      </c>
      <c r="G410" s="167"/>
      <c r="H410" s="215"/>
      <c r="I410" s="166"/>
      <c r="J410" s="166"/>
      <c r="K410" s="166"/>
      <c r="L410" s="168"/>
      <c r="M410" s="169"/>
    </row>
    <row r="411" spans="1:13" s="4" customFormat="1" ht="30">
      <c r="A411" s="56">
        <v>423</v>
      </c>
      <c r="B411" s="32"/>
      <c r="C411" s="38" t="s">
        <v>13</v>
      </c>
      <c r="D411" s="34" t="s">
        <v>472</v>
      </c>
      <c r="E411" s="35" t="s">
        <v>17</v>
      </c>
      <c r="F411" s="35" t="s">
        <v>228</v>
      </c>
      <c r="G411" s="110"/>
      <c r="H411" s="213">
        <f aca="true" t="shared" si="299" ref="H411:H431">ROUND(G411,2)</f>
        <v>0</v>
      </c>
      <c r="I411" s="35">
        <v>1</v>
      </c>
      <c r="J411" s="35">
        <v>110.8</v>
      </c>
      <c r="K411" s="114">
        <f>H411*I411</f>
        <v>0</v>
      </c>
      <c r="L411" s="114">
        <f>K411*4</f>
        <v>0</v>
      </c>
      <c r="M411" s="120">
        <f>L411*12</f>
        <v>0</v>
      </c>
    </row>
    <row r="412" spans="1:13" ht="15">
      <c r="A412" s="80">
        <v>424</v>
      </c>
      <c r="B412" s="81" t="s">
        <v>345</v>
      </c>
      <c r="C412" s="82" t="s">
        <v>126</v>
      </c>
      <c r="D412" s="83"/>
      <c r="E412" s="83" t="s">
        <v>17</v>
      </c>
      <c r="F412" s="83" t="s">
        <v>9</v>
      </c>
      <c r="G412" s="110"/>
      <c r="H412" s="213">
        <f t="shared" si="299"/>
        <v>0</v>
      </c>
      <c r="I412" s="83">
        <v>7</v>
      </c>
      <c r="J412" s="83">
        <v>19.8</v>
      </c>
      <c r="K412" s="107">
        <f aca="true" t="shared" si="300" ref="K412">H412*I412</f>
        <v>0</v>
      </c>
      <c r="L412" s="107">
        <f aca="true" t="shared" si="301" ref="L412">K412*4</f>
        <v>0</v>
      </c>
      <c r="M412" s="115">
        <f aca="true" t="shared" si="302" ref="M412">L412*12</f>
        <v>0</v>
      </c>
    </row>
    <row r="413" spans="1:13" ht="15">
      <c r="A413" s="53" t="s">
        <v>346</v>
      </c>
      <c r="B413" s="23" t="s">
        <v>345</v>
      </c>
      <c r="C413" s="24" t="s">
        <v>18</v>
      </c>
      <c r="D413" s="25"/>
      <c r="E413" s="25" t="s">
        <v>17</v>
      </c>
      <c r="F413" s="25" t="s">
        <v>467</v>
      </c>
      <c r="G413" s="110"/>
      <c r="H413" s="213">
        <f t="shared" si="299"/>
        <v>0</v>
      </c>
      <c r="I413" s="25">
        <v>7</v>
      </c>
      <c r="J413" s="25">
        <v>3.7</v>
      </c>
      <c r="K413" s="108">
        <f>H413*I413</f>
        <v>0</v>
      </c>
      <c r="L413" s="109">
        <f>K413*4</f>
        <v>0</v>
      </c>
      <c r="M413" s="116">
        <f>L413*12</f>
        <v>0</v>
      </c>
    </row>
    <row r="414" spans="1:13" ht="15">
      <c r="A414" s="80">
        <v>425</v>
      </c>
      <c r="B414" s="81" t="s">
        <v>347</v>
      </c>
      <c r="C414" s="82" t="s">
        <v>126</v>
      </c>
      <c r="D414" s="83"/>
      <c r="E414" s="83" t="s">
        <v>17</v>
      </c>
      <c r="F414" s="83" t="s">
        <v>9</v>
      </c>
      <c r="G414" s="110"/>
      <c r="H414" s="213">
        <f t="shared" si="299"/>
        <v>0</v>
      </c>
      <c r="I414" s="83">
        <v>7</v>
      </c>
      <c r="J414" s="83">
        <v>20</v>
      </c>
      <c r="K414" s="107">
        <f aca="true" t="shared" si="303" ref="K414">H414*I414</f>
        <v>0</v>
      </c>
      <c r="L414" s="107">
        <f aca="true" t="shared" si="304" ref="L414">K414*4</f>
        <v>0</v>
      </c>
      <c r="M414" s="115">
        <f aca="true" t="shared" si="305" ref="M414">L414*12</f>
        <v>0</v>
      </c>
    </row>
    <row r="415" spans="1:13" ht="15">
      <c r="A415" s="53" t="s">
        <v>348</v>
      </c>
      <c r="B415" s="23" t="s">
        <v>347</v>
      </c>
      <c r="C415" s="24" t="s">
        <v>18</v>
      </c>
      <c r="D415" s="25"/>
      <c r="E415" s="25" t="s">
        <v>17</v>
      </c>
      <c r="F415" s="25" t="s">
        <v>467</v>
      </c>
      <c r="G415" s="110"/>
      <c r="H415" s="213">
        <f t="shared" si="299"/>
        <v>0</v>
      </c>
      <c r="I415" s="25">
        <v>7</v>
      </c>
      <c r="J415" s="25">
        <v>3.7</v>
      </c>
      <c r="K415" s="108">
        <f>H415*I415</f>
        <v>0</v>
      </c>
      <c r="L415" s="109">
        <f>K415*4</f>
        <v>0</v>
      </c>
      <c r="M415" s="116">
        <f>L415*12</f>
        <v>0</v>
      </c>
    </row>
    <row r="416" spans="1:13" ht="15">
      <c r="A416" s="80" t="s">
        <v>349</v>
      </c>
      <c r="B416" s="81" t="s">
        <v>347</v>
      </c>
      <c r="C416" s="82" t="s">
        <v>65</v>
      </c>
      <c r="D416" s="83"/>
      <c r="E416" s="83" t="s">
        <v>8</v>
      </c>
      <c r="F416" s="83" t="s">
        <v>9</v>
      </c>
      <c r="G416" s="110"/>
      <c r="H416" s="213">
        <f t="shared" si="299"/>
        <v>0</v>
      </c>
      <c r="I416" s="83">
        <v>1</v>
      </c>
      <c r="J416" s="83">
        <v>6.8</v>
      </c>
      <c r="K416" s="107">
        <f aca="true" t="shared" si="306" ref="K416:K417">H416*I416</f>
        <v>0</v>
      </c>
      <c r="L416" s="107">
        <f aca="true" t="shared" si="307" ref="L416:L417">K416*4</f>
        <v>0</v>
      </c>
      <c r="M416" s="115">
        <f aca="true" t="shared" si="308" ref="M416:M417">L416*12</f>
        <v>0</v>
      </c>
    </row>
    <row r="417" spans="1:13" ht="15">
      <c r="A417" s="80">
        <v>426</v>
      </c>
      <c r="B417" s="81" t="s">
        <v>350</v>
      </c>
      <c r="C417" s="82" t="s">
        <v>126</v>
      </c>
      <c r="D417" s="83"/>
      <c r="E417" s="83" t="s">
        <v>17</v>
      </c>
      <c r="F417" s="83" t="s">
        <v>9</v>
      </c>
      <c r="G417" s="110"/>
      <c r="H417" s="213">
        <f t="shared" si="299"/>
        <v>0</v>
      </c>
      <c r="I417" s="83">
        <v>7</v>
      </c>
      <c r="J417" s="83">
        <v>20</v>
      </c>
      <c r="K417" s="107">
        <f t="shared" si="306"/>
        <v>0</v>
      </c>
      <c r="L417" s="107">
        <f t="shared" si="307"/>
        <v>0</v>
      </c>
      <c r="M417" s="115">
        <f t="shared" si="308"/>
        <v>0</v>
      </c>
    </row>
    <row r="418" spans="1:13" ht="15">
      <c r="A418" s="53" t="s">
        <v>351</v>
      </c>
      <c r="B418" s="23" t="s">
        <v>350</v>
      </c>
      <c r="C418" s="24" t="s">
        <v>18</v>
      </c>
      <c r="D418" s="25"/>
      <c r="E418" s="25" t="s">
        <v>17</v>
      </c>
      <c r="F418" s="25" t="s">
        <v>467</v>
      </c>
      <c r="G418" s="110"/>
      <c r="H418" s="213">
        <f t="shared" si="299"/>
        <v>0</v>
      </c>
      <c r="I418" s="25">
        <v>7</v>
      </c>
      <c r="J418" s="25">
        <v>3.7</v>
      </c>
      <c r="K418" s="108">
        <f>H418*I418</f>
        <v>0</v>
      </c>
      <c r="L418" s="109">
        <f>K418*4</f>
        <v>0</v>
      </c>
      <c r="M418" s="116">
        <f>L418*12</f>
        <v>0</v>
      </c>
    </row>
    <row r="419" spans="1:13" ht="15">
      <c r="A419" s="80" t="s">
        <v>352</v>
      </c>
      <c r="B419" s="81" t="s">
        <v>350</v>
      </c>
      <c r="C419" s="82" t="s">
        <v>65</v>
      </c>
      <c r="D419" s="83"/>
      <c r="E419" s="83" t="s">
        <v>8</v>
      </c>
      <c r="F419" s="83" t="s">
        <v>9</v>
      </c>
      <c r="G419" s="110"/>
      <c r="H419" s="213">
        <f t="shared" si="299"/>
        <v>0</v>
      </c>
      <c r="I419" s="83">
        <v>1</v>
      </c>
      <c r="J419" s="83">
        <v>6.9</v>
      </c>
      <c r="K419" s="107">
        <f aca="true" t="shared" si="309" ref="K419">H419*I419</f>
        <v>0</v>
      </c>
      <c r="L419" s="107">
        <f aca="true" t="shared" si="310" ref="L419:L420">K419*4</f>
        <v>0</v>
      </c>
      <c r="M419" s="115">
        <f aca="true" t="shared" si="311" ref="M419:M420">L419*12</f>
        <v>0</v>
      </c>
    </row>
    <row r="420" spans="1:13" ht="15">
      <c r="A420" s="80">
        <v>427</v>
      </c>
      <c r="B420" s="81" t="s">
        <v>353</v>
      </c>
      <c r="C420" s="82" t="s">
        <v>126</v>
      </c>
      <c r="D420" s="83"/>
      <c r="E420" s="83" t="s">
        <v>17</v>
      </c>
      <c r="F420" s="83" t="s">
        <v>9</v>
      </c>
      <c r="G420" s="110"/>
      <c r="H420" s="213">
        <f t="shared" si="299"/>
        <v>0</v>
      </c>
      <c r="I420" s="83">
        <v>7</v>
      </c>
      <c r="J420" s="83">
        <v>20</v>
      </c>
      <c r="K420" s="107">
        <f>H420*I420</f>
        <v>0</v>
      </c>
      <c r="L420" s="107">
        <f t="shared" si="310"/>
        <v>0</v>
      </c>
      <c r="M420" s="115">
        <f t="shared" si="311"/>
        <v>0</v>
      </c>
    </row>
    <row r="421" spans="1:13" ht="15">
      <c r="A421" s="53" t="s">
        <v>354</v>
      </c>
      <c r="B421" s="23" t="s">
        <v>353</v>
      </c>
      <c r="C421" s="24" t="s">
        <v>18</v>
      </c>
      <c r="D421" s="25"/>
      <c r="E421" s="25" t="s">
        <v>17</v>
      </c>
      <c r="F421" s="25" t="s">
        <v>467</v>
      </c>
      <c r="G421" s="110"/>
      <c r="H421" s="213">
        <f t="shared" si="299"/>
        <v>0</v>
      </c>
      <c r="I421" s="25">
        <v>7</v>
      </c>
      <c r="J421" s="25">
        <v>3.7</v>
      </c>
      <c r="K421" s="108">
        <f>H421*I421</f>
        <v>0</v>
      </c>
      <c r="L421" s="109">
        <f>K421*4</f>
        <v>0</v>
      </c>
      <c r="M421" s="116">
        <f>L421*12</f>
        <v>0</v>
      </c>
    </row>
    <row r="422" spans="1:13" ht="15">
      <c r="A422" s="80" t="s">
        <v>355</v>
      </c>
      <c r="B422" s="81" t="s">
        <v>353</v>
      </c>
      <c r="C422" s="82" t="s">
        <v>65</v>
      </c>
      <c r="D422" s="83"/>
      <c r="E422" s="83" t="s">
        <v>8</v>
      </c>
      <c r="F422" s="83" t="s">
        <v>9</v>
      </c>
      <c r="G422" s="110"/>
      <c r="H422" s="213">
        <f t="shared" si="299"/>
        <v>0</v>
      </c>
      <c r="I422" s="83">
        <v>1</v>
      </c>
      <c r="J422" s="83">
        <v>6.9</v>
      </c>
      <c r="K422" s="107">
        <f aca="true" t="shared" si="312" ref="K422:K423">H422*I422</f>
        <v>0</v>
      </c>
      <c r="L422" s="107">
        <f aca="true" t="shared" si="313" ref="L422:L423">K422*4</f>
        <v>0</v>
      </c>
      <c r="M422" s="115">
        <f aca="true" t="shared" si="314" ref="M422:M423">L422*12</f>
        <v>0</v>
      </c>
    </row>
    <row r="423" spans="1:13" ht="15">
      <c r="A423" s="80">
        <v>428</v>
      </c>
      <c r="B423" s="81" t="s">
        <v>356</v>
      </c>
      <c r="C423" s="82" t="s">
        <v>126</v>
      </c>
      <c r="D423" s="83"/>
      <c r="E423" s="83" t="s">
        <v>17</v>
      </c>
      <c r="F423" s="83" t="s">
        <v>9</v>
      </c>
      <c r="G423" s="110"/>
      <c r="H423" s="213">
        <f t="shared" si="299"/>
        <v>0</v>
      </c>
      <c r="I423" s="83">
        <v>7</v>
      </c>
      <c r="J423" s="83">
        <v>21.1</v>
      </c>
      <c r="K423" s="107">
        <f t="shared" si="312"/>
        <v>0</v>
      </c>
      <c r="L423" s="107">
        <f t="shared" si="313"/>
        <v>0</v>
      </c>
      <c r="M423" s="115">
        <f t="shared" si="314"/>
        <v>0</v>
      </c>
    </row>
    <row r="424" spans="1:13" ht="15">
      <c r="A424" s="53" t="s">
        <v>357</v>
      </c>
      <c r="B424" s="23" t="s">
        <v>356</v>
      </c>
      <c r="C424" s="24" t="s">
        <v>18</v>
      </c>
      <c r="D424" s="25"/>
      <c r="E424" s="25" t="s">
        <v>17</v>
      </c>
      <c r="F424" s="25" t="s">
        <v>467</v>
      </c>
      <c r="G424" s="110"/>
      <c r="H424" s="213">
        <f t="shared" si="299"/>
        <v>0</v>
      </c>
      <c r="I424" s="25">
        <v>7</v>
      </c>
      <c r="J424" s="25">
        <v>5.8</v>
      </c>
      <c r="K424" s="108">
        <f>H424*I424</f>
        <v>0</v>
      </c>
      <c r="L424" s="109">
        <f>K424*4</f>
        <v>0</v>
      </c>
      <c r="M424" s="116">
        <f>L424*12</f>
        <v>0</v>
      </c>
    </row>
    <row r="425" spans="1:13" ht="15">
      <c r="A425" s="80" t="s">
        <v>358</v>
      </c>
      <c r="B425" s="81" t="s">
        <v>356</v>
      </c>
      <c r="C425" s="82" t="s">
        <v>65</v>
      </c>
      <c r="D425" s="83"/>
      <c r="E425" s="83" t="s">
        <v>8</v>
      </c>
      <c r="F425" s="83" t="s">
        <v>9</v>
      </c>
      <c r="G425" s="110"/>
      <c r="H425" s="213">
        <f t="shared" si="299"/>
        <v>0</v>
      </c>
      <c r="I425" s="83">
        <v>1</v>
      </c>
      <c r="J425" s="83">
        <v>7.7</v>
      </c>
      <c r="K425" s="107">
        <f aca="true" t="shared" si="315" ref="K425:K426">H425*I425</f>
        <v>0</v>
      </c>
      <c r="L425" s="107">
        <f aca="true" t="shared" si="316" ref="L425:L426">K425*4</f>
        <v>0</v>
      </c>
      <c r="M425" s="115">
        <f aca="true" t="shared" si="317" ref="M425:M426">L425*12</f>
        <v>0</v>
      </c>
    </row>
    <row r="426" spans="1:13" ht="15">
      <c r="A426" s="80">
        <v>429</v>
      </c>
      <c r="B426" s="81" t="s">
        <v>359</v>
      </c>
      <c r="C426" s="82" t="s">
        <v>126</v>
      </c>
      <c r="D426" s="83"/>
      <c r="E426" s="83" t="s">
        <v>17</v>
      </c>
      <c r="F426" s="83" t="s">
        <v>9</v>
      </c>
      <c r="G426" s="110"/>
      <c r="H426" s="213">
        <f t="shared" si="299"/>
        <v>0</v>
      </c>
      <c r="I426" s="83">
        <v>7</v>
      </c>
      <c r="J426" s="83">
        <v>21.1</v>
      </c>
      <c r="K426" s="107">
        <f t="shared" si="315"/>
        <v>0</v>
      </c>
      <c r="L426" s="107">
        <f t="shared" si="316"/>
        <v>0</v>
      </c>
      <c r="M426" s="115">
        <f t="shared" si="317"/>
        <v>0</v>
      </c>
    </row>
    <row r="427" spans="1:13" ht="15">
      <c r="A427" s="53" t="s">
        <v>360</v>
      </c>
      <c r="B427" s="23" t="s">
        <v>359</v>
      </c>
      <c r="C427" s="24" t="s">
        <v>18</v>
      </c>
      <c r="D427" s="25"/>
      <c r="E427" s="25" t="s">
        <v>17</v>
      </c>
      <c r="F427" s="25" t="s">
        <v>467</v>
      </c>
      <c r="G427" s="110"/>
      <c r="H427" s="213">
        <f t="shared" si="299"/>
        <v>0</v>
      </c>
      <c r="I427" s="25">
        <v>7</v>
      </c>
      <c r="J427" s="25">
        <v>5.8</v>
      </c>
      <c r="K427" s="108">
        <f>H427*I427</f>
        <v>0</v>
      </c>
      <c r="L427" s="109">
        <f>K427*4</f>
        <v>0</v>
      </c>
      <c r="M427" s="116">
        <f>L427*12</f>
        <v>0</v>
      </c>
    </row>
    <row r="428" spans="1:13" ht="15">
      <c r="A428" s="80" t="s">
        <v>361</v>
      </c>
      <c r="B428" s="81" t="s">
        <v>359</v>
      </c>
      <c r="C428" s="82" t="s">
        <v>65</v>
      </c>
      <c r="D428" s="83"/>
      <c r="E428" s="83" t="s">
        <v>8</v>
      </c>
      <c r="F428" s="83" t="s">
        <v>9</v>
      </c>
      <c r="G428" s="110"/>
      <c r="H428" s="213">
        <f t="shared" si="299"/>
        <v>0</v>
      </c>
      <c r="I428" s="83">
        <v>1</v>
      </c>
      <c r="J428" s="83">
        <v>7.3</v>
      </c>
      <c r="K428" s="107">
        <f aca="true" t="shared" si="318" ref="K428:K429">H428*I428</f>
        <v>0</v>
      </c>
      <c r="L428" s="107">
        <f aca="true" t="shared" si="319" ref="L428:L429">K428*4</f>
        <v>0</v>
      </c>
      <c r="M428" s="115">
        <f aca="true" t="shared" si="320" ref="M428:M429">L428*12</f>
        <v>0</v>
      </c>
    </row>
    <row r="429" spans="1:13" ht="15">
      <c r="A429" s="80">
        <v>430</v>
      </c>
      <c r="B429" s="81" t="s">
        <v>362</v>
      </c>
      <c r="C429" s="82" t="s">
        <v>171</v>
      </c>
      <c r="D429" s="83"/>
      <c r="E429" s="83" t="s">
        <v>17</v>
      </c>
      <c r="F429" s="83" t="s">
        <v>9</v>
      </c>
      <c r="G429" s="110"/>
      <c r="H429" s="213">
        <f t="shared" si="299"/>
        <v>0</v>
      </c>
      <c r="I429" s="83">
        <v>7</v>
      </c>
      <c r="J429" s="83">
        <v>31.1</v>
      </c>
      <c r="K429" s="107">
        <f t="shared" si="318"/>
        <v>0</v>
      </c>
      <c r="L429" s="107">
        <f t="shared" si="319"/>
        <v>0</v>
      </c>
      <c r="M429" s="115">
        <f t="shared" si="320"/>
        <v>0</v>
      </c>
    </row>
    <row r="430" spans="1:13" ht="15">
      <c r="A430" s="53" t="s">
        <v>363</v>
      </c>
      <c r="B430" s="23" t="s">
        <v>362</v>
      </c>
      <c r="C430" s="24" t="s">
        <v>18</v>
      </c>
      <c r="D430" s="25"/>
      <c r="E430" s="25" t="s">
        <v>17</v>
      </c>
      <c r="F430" s="25" t="s">
        <v>467</v>
      </c>
      <c r="G430" s="110"/>
      <c r="H430" s="213">
        <f t="shared" si="299"/>
        <v>0</v>
      </c>
      <c r="I430" s="25">
        <v>7</v>
      </c>
      <c r="J430" s="25">
        <v>5.8</v>
      </c>
      <c r="K430" s="108">
        <f>H430*I430</f>
        <v>0</v>
      </c>
      <c r="L430" s="109">
        <f>K430*4</f>
        <v>0</v>
      </c>
      <c r="M430" s="116">
        <f>L430*12</f>
        <v>0</v>
      </c>
    </row>
    <row r="431" spans="1:13" ht="15">
      <c r="A431" s="80" t="s">
        <v>364</v>
      </c>
      <c r="B431" s="81" t="s">
        <v>362</v>
      </c>
      <c r="C431" s="82" t="s">
        <v>65</v>
      </c>
      <c r="D431" s="83"/>
      <c r="E431" s="83" t="s">
        <v>8</v>
      </c>
      <c r="F431" s="83" t="s">
        <v>9</v>
      </c>
      <c r="G431" s="110"/>
      <c r="H431" s="213">
        <f t="shared" si="299"/>
        <v>0</v>
      </c>
      <c r="I431" s="83">
        <v>1</v>
      </c>
      <c r="J431" s="83">
        <v>7.3</v>
      </c>
      <c r="K431" s="107">
        <f>H431*I431</f>
        <v>0</v>
      </c>
      <c r="L431" s="107">
        <f aca="true" t="shared" si="321" ref="L431">K431*4</f>
        <v>0</v>
      </c>
      <c r="M431" s="115">
        <f aca="true" t="shared" si="322" ref="M431">L431*12</f>
        <v>0</v>
      </c>
    </row>
    <row r="432" spans="1:13" ht="15">
      <c r="A432" s="163">
        <v>431</v>
      </c>
      <c r="B432" s="164"/>
      <c r="C432" s="165" t="s">
        <v>84</v>
      </c>
      <c r="D432" s="166"/>
      <c r="E432" s="166"/>
      <c r="F432" s="166"/>
      <c r="G432" s="167"/>
      <c r="H432" s="215"/>
      <c r="I432" s="166"/>
      <c r="J432" s="166"/>
      <c r="K432" s="166"/>
      <c r="L432" s="168"/>
      <c r="M432" s="169"/>
    </row>
    <row r="433" spans="1:13" ht="15">
      <c r="A433" s="53">
        <v>432</v>
      </c>
      <c r="B433" s="23"/>
      <c r="C433" s="24" t="s">
        <v>83</v>
      </c>
      <c r="D433" s="25"/>
      <c r="E433" s="25" t="s">
        <v>17</v>
      </c>
      <c r="F433" s="25" t="s">
        <v>467</v>
      </c>
      <c r="G433" s="110"/>
      <c r="H433" s="213">
        <f aca="true" t="shared" si="323" ref="H433:H460">ROUND(G433,2)</f>
        <v>0</v>
      </c>
      <c r="I433" s="25">
        <v>7</v>
      </c>
      <c r="J433" s="25">
        <v>58.6</v>
      </c>
      <c r="K433" s="108">
        <f>H433*I433</f>
        <v>0</v>
      </c>
      <c r="L433" s="109">
        <f>K433*4</f>
        <v>0</v>
      </c>
      <c r="M433" s="116">
        <f>L433*12</f>
        <v>0</v>
      </c>
    </row>
    <row r="434" spans="1:13" ht="15">
      <c r="A434" s="80">
        <v>433</v>
      </c>
      <c r="B434" s="81"/>
      <c r="C434" s="82" t="s">
        <v>273</v>
      </c>
      <c r="D434" s="83"/>
      <c r="E434" s="83" t="s">
        <v>17</v>
      </c>
      <c r="F434" s="83" t="s">
        <v>56</v>
      </c>
      <c r="G434" s="110"/>
      <c r="H434" s="213">
        <f t="shared" si="323"/>
        <v>0</v>
      </c>
      <c r="I434" s="83">
        <v>6</v>
      </c>
      <c r="J434" s="83">
        <v>39.3</v>
      </c>
      <c r="K434" s="107">
        <f aca="true" t="shared" si="324" ref="K434:K437">H434*I434</f>
        <v>0</v>
      </c>
      <c r="L434" s="107">
        <f aca="true" t="shared" si="325" ref="L434:L437">K434*4</f>
        <v>0</v>
      </c>
      <c r="M434" s="115">
        <f aca="true" t="shared" si="326" ref="M434:M437">L434*12</f>
        <v>0</v>
      </c>
    </row>
    <row r="435" spans="1:13" ht="15">
      <c r="A435" s="80">
        <v>434</v>
      </c>
      <c r="B435" s="81"/>
      <c r="C435" s="82" t="s">
        <v>175</v>
      </c>
      <c r="D435" s="83"/>
      <c r="E435" s="83" t="s">
        <v>8</v>
      </c>
      <c r="F435" s="83" t="s">
        <v>34</v>
      </c>
      <c r="G435" s="110"/>
      <c r="H435" s="213">
        <f t="shared" si="323"/>
        <v>0</v>
      </c>
      <c r="I435" s="83">
        <v>0.09</v>
      </c>
      <c r="J435" s="83">
        <v>41.7</v>
      </c>
      <c r="K435" s="107">
        <f t="shared" si="324"/>
        <v>0</v>
      </c>
      <c r="L435" s="107">
        <f t="shared" si="325"/>
        <v>0</v>
      </c>
      <c r="M435" s="115">
        <f t="shared" si="326"/>
        <v>0</v>
      </c>
    </row>
    <row r="436" spans="1:13" ht="15">
      <c r="A436" s="80">
        <v>435</v>
      </c>
      <c r="B436" s="81"/>
      <c r="C436" s="82" t="s">
        <v>274</v>
      </c>
      <c r="D436" s="83"/>
      <c r="E436" s="83" t="s">
        <v>17</v>
      </c>
      <c r="F436" s="83" t="s">
        <v>9</v>
      </c>
      <c r="G436" s="110"/>
      <c r="H436" s="213">
        <f t="shared" si="323"/>
        <v>0</v>
      </c>
      <c r="I436" s="83">
        <v>6</v>
      </c>
      <c r="J436" s="83">
        <v>31.9</v>
      </c>
      <c r="K436" s="107">
        <f t="shared" si="324"/>
        <v>0</v>
      </c>
      <c r="L436" s="107">
        <f t="shared" si="325"/>
        <v>0</v>
      </c>
      <c r="M436" s="115">
        <f t="shared" si="326"/>
        <v>0</v>
      </c>
    </row>
    <row r="437" spans="1:13" ht="15">
      <c r="A437" s="80">
        <v>436</v>
      </c>
      <c r="B437" s="81" t="s">
        <v>365</v>
      </c>
      <c r="C437" s="82" t="s">
        <v>171</v>
      </c>
      <c r="D437" s="83"/>
      <c r="E437" s="83" t="s">
        <v>17</v>
      </c>
      <c r="F437" s="83" t="s">
        <v>9</v>
      </c>
      <c r="G437" s="110"/>
      <c r="H437" s="213">
        <f t="shared" si="323"/>
        <v>0</v>
      </c>
      <c r="I437" s="83">
        <v>7</v>
      </c>
      <c r="J437" s="83">
        <v>33</v>
      </c>
      <c r="K437" s="107">
        <f t="shared" si="324"/>
        <v>0</v>
      </c>
      <c r="L437" s="107">
        <f t="shared" si="325"/>
        <v>0</v>
      </c>
      <c r="M437" s="115">
        <f t="shared" si="326"/>
        <v>0</v>
      </c>
    </row>
    <row r="438" spans="1:13" ht="15">
      <c r="A438" s="53" t="s">
        <v>366</v>
      </c>
      <c r="B438" s="23" t="s">
        <v>365</v>
      </c>
      <c r="C438" s="24" t="s">
        <v>18</v>
      </c>
      <c r="D438" s="25"/>
      <c r="E438" s="25" t="s">
        <v>17</v>
      </c>
      <c r="F438" s="25" t="s">
        <v>467</v>
      </c>
      <c r="G438" s="110"/>
      <c r="H438" s="213">
        <f t="shared" si="323"/>
        <v>0</v>
      </c>
      <c r="I438" s="25">
        <v>7</v>
      </c>
      <c r="J438" s="25">
        <v>5.6</v>
      </c>
      <c r="K438" s="108">
        <f>H438*I438</f>
        <v>0</v>
      </c>
      <c r="L438" s="109">
        <f>K438*4</f>
        <v>0</v>
      </c>
      <c r="M438" s="116">
        <f>L438*12</f>
        <v>0</v>
      </c>
    </row>
    <row r="439" spans="1:13" ht="15">
      <c r="A439" s="80" t="s">
        <v>367</v>
      </c>
      <c r="B439" s="81" t="s">
        <v>365</v>
      </c>
      <c r="C439" s="82" t="s">
        <v>132</v>
      </c>
      <c r="D439" s="83"/>
      <c r="E439" s="83" t="s">
        <v>8</v>
      </c>
      <c r="F439" s="83" t="s">
        <v>9</v>
      </c>
      <c r="G439" s="110"/>
      <c r="H439" s="213">
        <f t="shared" si="323"/>
        <v>0</v>
      </c>
      <c r="I439" s="83">
        <v>1</v>
      </c>
      <c r="J439" s="83">
        <v>4.2</v>
      </c>
      <c r="K439" s="107">
        <f aca="true" t="shared" si="327" ref="K439:K440">H439*I439</f>
        <v>0</v>
      </c>
      <c r="L439" s="107">
        <f aca="true" t="shared" si="328" ref="L439:L440">K439*4</f>
        <v>0</v>
      </c>
      <c r="M439" s="115">
        <f aca="true" t="shared" si="329" ref="M439:M482">L439*12</f>
        <v>0</v>
      </c>
    </row>
    <row r="440" spans="1:13" ht="15">
      <c r="A440" s="80">
        <v>437</v>
      </c>
      <c r="B440" s="81" t="s">
        <v>368</v>
      </c>
      <c r="C440" s="82" t="s">
        <v>171</v>
      </c>
      <c r="D440" s="83"/>
      <c r="E440" s="83" t="s">
        <v>17</v>
      </c>
      <c r="F440" s="83" t="s">
        <v>9</v>
      </c>
      <c r="G440" s="110"/>
      <c r="H440" s="213">
        <f t="shared" si="323"/>
        <v>0</v>
      </c>
      <c r="I440" s="83">
        <v>7</v>
      </c>
      <c r="J440" s="83">
        <v>33</v>
      </c>
      <c r="K440" s="107">
        <f t="shared" si="327"/>
        <v>0</v>
      </c>
      <c r="L440" s="107">
        <f t="shared" si="328"/>
        <v>0</v>
      </c>
      <c r="M440" s="115">
        <f t="shared" si="329"/>
        <v>0</v>
      </c>
    </row>
    <row r="441" spans="1:13" ht="15">
      <c r="A441" s="53" t="s">
        <v>369</v>
      </c>
      <c r="B441" s="23" t="s">
        <v>368</v>
      </c>
      <c r="C441" s="24" t="s">
        <v>18</v>
      </c>
      <c r="D441" s="25"/>
      <c r="E441" s="25" t="s">
        <v>17</v>
      </c>
      <c r="F441" s="25" t="s">
        <v>467</v>
      </c>
      <c r="G441" s="110"/>
      <c r="H441" s="213">
        <f t="shared" si="323"/>
        <v>0</v>
      </c>
      <c r="I441" s="25">
        <v>7</v>
      </c>
      <c r="J441" s="25">
        <v>5.6</v>
      </c>
      <c r="K441" s="108">
        <f>H441*I441</f>
        <v>0</v>
      </c>
      <c r="L441" s="109">
        <f>K441*4</f>
        <v>0</v>
      </c>
      <c r="M441" s="116">
        <f>L441*12</f>
        <v>0</v>
      </c>
    </row>
    <row r="442" spans="1:13" ht="15">
      <c r="A442" s="80" t="s">
        <v>370</v>
      </c>
      <c r="B442" s="81" t="s">
        <v>368</v>
      </c>
      <c r="C442" s="82" t="s">
        <v>132</v>
      </c>
      <c r="D442" s="83"/>
      <c r="E442" s="83" t="s">
        <v>8</v>
      </c>
      <c r="F442" s="83" t="s">
        <v>9</v>
      </c>
      <c r="G442" s="110"/>
      <c r="H442" s="213">
        <f t="shared" si="323"/>
        <v>0</v>
      </c>
      <c r="I442" s="83">
        <v>1</v>
      </c>
      <c r="J442" s="83">
        <v>4.2</v>
      </c>
      <c r="K442" s="107">
        <f aca="true" t="shared" si="330" ref="K442:K443">H442*I442</f>
        <v>0</v>
      </c>
      <c r="L442" s="107">
        <f aca="true" t="shared" si="331" ref="L442:L443">K442*4</f>
        <v>0</v>
      </c>
      <c r="M442" s="115">
        <f t="shared" si="329"/>
        <v>0</v>
      </c>
    </row>
    <row r="443" spans="1:13" ht="15">
      <c r="A443" s="80">
        <v>438</v>
      </c>
      <c r="B443" s="81" t="s">
        <v>371</v>
      </c>
      <c r="C443" s="82" t="s">
        <v>126</v>
      </c>
      <c r="D443" s="83"/>
      <c r="E443" s="83" t="s">
        <v>17</v>
      </c>
      <c r="F443" s="83" t="s">
        <v>9</v>
      </c>
      <c r="G443" s="110"/>
      <c r="H443" s="213">
        <f t="shared" si="323"/>
        <v>0</v>
      </c>
      <c r="I443" s="83">
        <v>7</v>
      </c>
      <c r="J443" s="83">
        <v>21.1</v>
      </c>
      <c r="K443" s="107">
        <f t="shared" si="330"/>
        <v>0</v>
      </c>
      <c r="L443" s="107">
        <f t="shared" si="331"/>
        <v>0</v>
      </c>
      <c r="M443" s="115">
        <f t="shared" si="329"/>
        <v>0</v>
      </c>
    </row>
    <row r="444" spans="1:13" ht="15">
      <c r="A444" s="53" t="s">
        <v>372</v>
      </c>
      <c r="B444" s="23" t="s">
        <v>371</v>
      </c>
      <c r="C444" s="24" t="s">
        <v>18</v>
      </c>
      <c r="D444" s="25"/>
      <c r="E444" s="25" t="s">
        <v>17</v>
      </c>
      <c r="F444" s="25" t="s">
        <v>467</v>
      </c>
      <c r="G444" s="110"/>
      <c r="H444" s="213">
        <f t="shared" si="323"/>
        <v>0</v>
      </c>
      <c r="I444" s="25">
        <v>7</v>
      </c>
      <c r="J444" s="25">
        <v>5.8</v>
      </c>
      <c r="K444" s="108">
        <f>H444*I444</f>
        <v>0</v>
      </c>
      <c r="L444" s="109">
        <f>K444*4</f>
        <v>0</v>
      </c>
      <c r="M444" s="116">
        <f>L444*12</f>
        <v>0</v>
      </c>
    </row>
    <row r="445" spans="1:13" ht="15">
      <c r="A445" s="80" t="s">
        <v>373</v>
      </c>
      <c r="B445" s="81" t="s">
        <v>371</v>
      </c>
      <c r="C445" s="82" t="s">
        <v>65</v>
      </c>
      <c r="D445" s="83"/>
      <c r="E445" s="83" t="s">
        <v>8</v>
      </c>
      <c r="F445" s="83" t="s">
        <v>9</v>
      </c>
      <c r="G445" s="110"/>
      <c r="H445" s="213">
        <f t="shared" si="323"/>
        <v>0</v>
      </c>
      <c r="I445" s="83">
        <v>1</v>
      </c>
      <c r="J445" s="83">
        <v>7.2</v>
      </c>
      <c r="K445" s="107">
        <f aca="true" t="shared" si="332" ref="K445:K446">H445*I445</f>
        <v>0</v>
      </c>
      <c r="L445" s="107">
        <f aca="true" t="shared" si="333" ref="L445:L446">K445*4</f>
        <v>0</v>
      </c>
      <c r="M445" s="115">
        <f t="shared" si="329"/>
        <v>0</v>
      </c>
    </row>
    <row r="446" spans="1:13" ht="15">
      <c r="A446" s="80">
        <v>439</v>
      </c>
      <c r="B446" s="81" t="s">
        <v>374</v>
      </c>
      <c r="C446" s="82" t="s">
        <v>126</v>
      </c>
      <c r="D446" s="83"/>
      <c r="E446" s="83" t="s">
        <v>17</v>
      </c>
      <c r="F446" s="83" t="s">
        <v>9</v>
      </c>
      <c r="G446" s="110"/>
      <c r="H446" s="213">
        <f t="shared" si="323"/>
        <v>0</v>
      </c>
      <c r="I446" s="83">
        <v>7</v>
      </c>
      <c r="J446" s="83">
        <v>21.1</v>
      </c>
      <c r="K446" s="107">
        <f t="shared" si="332"/>
        <v>0</v>
      </c>
      <c r="L446" s="107">
        <f t="shared" si="333"/>
        <v>0</v>
      </c>
      <c r="M446" s="115">
        <f t="shared" si="329"/>
        <v>0</v>
      </c>
    </row>
    <row r="447" spans="1:13" ht="15">
      <c r="A447" s="53" t="s">
        <v>375</v>
      </c>
      <c r="B447" s="23" t="s">
        <v>374</v>
      </c>
      <c r="C447" s="24" t="s">
        <v>18</v>
      </c>
      <c r="D447" s="25"/>
      <c r="E447" s="25" t="s">
        <v>17</v>
      </c>
      <c r="F447" s="25" t="s">
        <v>467</v>
      </c>
      <c r="G447" s="110"/>
      <c r="H447" s="213">
        <f t="shared" si="323"/>
        <v>0</v>
      </c>
      <c r="I447" s="25">
        <v>7</v>
      </c>
      <c r="J447" s="25">
        <v>5.8</v>
      </c>
      <c r="K447" s="108">
        <f>H447*I447</f>
        <v>0</v>
      </c>
      <c r="L447" s="109">
        <f>K447*4</f>
        <v>0</v>
      </c>
      <c r="M447" s="116">
        <f>L447*12</f>
        <v>0</v>
      </c>
    </row>
    <row r="448" spans="1:13" ht="15">
      <c r="A448" s="80" t="s">
        <v>376</v>
      </c>
      <c r="B448" s="81" t="s">
        <v>374</v>
      </c>
      <c r="C448" s="82" t="s">
        <v>65</v>
      </c>
      <c r="D448" s="83"/>
      <c r="E448" s="83" t="s">
        <v>8</v>
      </c>
      <c r="F448" s="83" t="s">
        <v>9</v>
      </c>
      <c r="G448" s="110"/>
      <c r="H448" s="213">
        <f t="shared" si="323"/>
        <v>0</v>
      </c>
      <c r="I448" s="83">
        <v>1</v>
      </c>
      <c r="J448" s="83">
        <v>7.7</v>
      </c>
      <c r="K448" s="107">
        <f aca="true" t="shared" si="334" ref="K448:K449">H448*I448</f>
        <v>0</v>
      </c>
      <c r="L448" s="107">
        <f aca="true" t="shared" si="335" ref="L448:L449">K448*4</f>
        <v>0</v>
      </c>
      <c r="M448" s="115">
        <f t="shared" si="329"/>
        <v>0</v>
      </c>
    </row>
    <row r="449" spans="1:13" ht="15">
      <c r="A449" s="80">
        <v>440</v>
      </c>
      <c r="B449" s="81" t="s">
        <v>377</v>
      </c>
      <c r="C449" s="82" t="s">
        <v>126</v>
      </c>
      <c r="D449" s="83"/>
      <c r="E449" s="83" t="s">
        <v>17</v>
      </c>
      <c r="F449" s="83" t="s">
        <v>9</v>
      </c>
      <c r="G449" s="110"/>
      <c r="H449" s="213">
        <f t="shared" si="323"/>
        <v>0</v>
      </c>
      <c r="I449" s="83">
        <v>7</v>
      </c>
      <c r="J449" s="83">
        <v>21.1</v>
      </c>
      <c r="K449" s="107">
        <f t="shared" si="334"/>
        <v>0</v>
      </c>
      <c r="L449" s="107">
        <f t="shared" si="335"/>
        <v>0</v>
      </c>
      <c r="M449" s="115">
        <f t="shared" si="329"/>
        <v>0</v>
      </c>
    </row>
    <row r="450" spans="1:13" ht="15">
      <c r="A450" s="53" t="s">
        <v>378</v>
      </c>
      <c r="B450" s="23" t="s">
        <v>377</v>
      </c>
      <c r="C450" s="24" t="s">
        <v>18</v>
      </c>
      <c r="D450" s="25"/>
      <c r="E450" s="25" t="s">
        <v>17</v>
      </c>
      <c r="F450" s="25" t="s">
        <v>467</v>
      </c>
      <c r="G450" s="110"/>
      <c r="H450" s="213">
        <f t="shared" si="323"/>
        <v>0</v>
      </c>
      <c r="I450" s="25">
        <v>7</v>
      </c>
      <c r="J450" s="25">
        <v>5.8</v>
      </c>
      <c r="K450" s="108">
        <f>H450*I450</f>
        <v>0</v>
      </c>
      <c r="L450" s="109">
        <f>K450*4</f>
        <v>0</v>
      </c>
      <c r="M450" s="116">
        <f>L450*12</f>
        <v>0</v>
      </c>
    </row>
    <row r="451" spans="1:13" ht="15">
      <c r="A451" s="80" t="s">
        <v>379</v>
      </c>
      <c r="B451" s="81" t="s">
        <v>377</v>
      </c>
      <c r="C451" s="82" t="s">
        <v>65</v>
      </c>
      <c r="D451" s="83"/>
      <c r="E451" s="83" t="s">
        <v>8</v>
      </c>
      <c r="F451" s="83" t="s">
        <v>9</v>
      </c>
      <c r="G451" s="110"/>
      <c r="H451" s="213">
        <f t="shared" si="323"/>
        <v>0</v>
      </c>
      <c r="I451" s="83">
        <v>1</v>
      </c>
      <c r="J451" s="83">
        <v>7.7</v>
      </c>
      <c r="K451" s="107">
        <f aca="true" t="shared" si="336" ref="K451:K452">H451*I451</f>
        <v>0</v>
      </c>
      <c r="L451" s="107">
        <f aca="true" t="shared" si="337" ref="L451:L452">K451*4</f>
        <v>0</v>
      </c>
      <c r="M451" s="115">
        <f t="shared" si="329"/>
        <v>0</v>
      </c>
    </row>
    <row r="452" spans="1:13" ht="15">
      <c r="A452" s="80">
        <v>441</v>
      </c>
      <c r="B452" s="81" t="s">
        <v>380</v>
      </c>
      <c r="C452" s="82" t="s">
        <v>126</v>
      </c>
      <c r="D452" s="83"/>
      <c r="E452" s="83" t="s">
        <v>17</v>
      </c>
      <c r="F452" s="83" t="s">
        <v>9</v>
      </c>
      <c r="G452" s="110"/>
      <c r="H452" s="213">
        <f t="shared" si="323"/>
        <v>0</v>
      </c>
      <c r="I452" s="83">
        <v>7</v>
      </c>
      <c r="J452" s="83">
        <v>20</v>
      </c>
      <c r="K452" s="107">
        <f t="shared" si="336"/>
        <v>0</v>
      </c>
      <c r="L452" s="107">
        <f t="shared" si="337"/>
        <v>0</v>
      </c>
      <c r="M452" s="115">
        <f t="shared" si="329"/>
        <v>0</v>
      </c>
    </row>
    <row r="453" spans="1:13" ht="15">
      <c r="A453" s="53" t="s">
        <v>381</v>
      </c>
      <c r="B453" s="23" t="s">
        <v>380</v>
      </c>
      <c r="C453" s="24" t="s">
        <v>18</v>
      </c>
      <c r="D453" s="25"/>
      <c r="E453" s="25" t="s">
        <v>17</v>
      </c>
      <c r="F453" s="25" t="s">
        <v>467</v>
      </c>
      <c r="G453" s="110"/>
      <c r="H453" s="213">
        <f t="shared" si="323"/>
        <v>0</v>
      </c>
      <c r="I453" s="25">
        <v>7</v>
      </c>
      <c r="J453" s="25">
        <v>3.7</v>
      </c>
      <c r="K453" s="108">
        <f>H453*I453</f>
        <v>0</v>
      </c>
      <c r="L453" s="109">
        <f>K453*4</f>
        <v>0</v>
      </c>
      <c r="M453" s="116">
        <f>L453*12</f>
        <v>0</v>
      </c>
    </row>
    <row r="454" spans="1:13" ht="15">
      <c r="A454" s="80" t="s">
        <v>382</v>
      </c>
      <c r="B454" s="81" t="s">
        <v>380</v>
      </c>
      <c r="C454" s="82" t="s">
        <v>65</v>
      </c>
      <c r="D454" s="83"/>
      <c r="E454" s="83" t="s">
        <v>8</v>
      </c>
      <c r="F454" s="83" t="s">
        <v>9</v>
      </c>
      <c r="G454" s="110"/>
      <c r="H454" s="213">
        <f t="shared" si="323"/>
        <v>0</v>
      </c>
      <c r="I454" s="83">
        <v>1</v>
      </c>
      <c r="J454" s="83">
        <v>6.9</v>
      </c>
      <c r="K454" s="107">
        <f aca="true" t="shared" si="338" ref="K454:K455">H454*I454</f>
        <v>0</v>
      </c>
      <c r="L454" s="107">
        <f aca="true" t="shared" si="339" ref="L454:L455">K454*4</f>
        <v>0</v>
      </c>
      <c r="M454" s="115">
        <f t="shared" si="329"/>
        <v>0</v>
      </c>
    </row>
    <row r="455" spans="1:13" ht="15">
      <c r="A455" s="80">
        <v>442</v>
      </c>
      <c r="B455" s="81" t="s">
        <v>383</v>
      </c>
      <c r="C455" s="82" t="s">
        <v>126</v>
      </c>
      <c r="D455" s="83"/>
      <c r="E455" s="83" t="s">
        <v>17</v>
      </c>
      <c r="F455" s="83" t="s">
        <v>9</v>
      </c>
      <c r="G455" s="110"/>
      <c r="H455" s="213">
        <f t="shared" si="323"/>
        <v>0</v>
      </c>
      <c r="I455" s="83">
        <v>7</v>
      </c>
      <c r="J455" s="83">
        <v>20</v>
      </c>
      <c r="K455" s="107">
        <f t="shared" si="338"/>
        <v>0</v>
      </c>
      <c r="L455" s="107">
        <f t="shared" si="339"/>
        <v>0</v>
      </c>
      <c r="M455" s="115">
        <f t="shared" si="329"/>
        <v>0</v>
      </c>
    </row>
    <row r="456" spans="1:13" ht="15">
      <c r="A456" s="53" t="s">
        <v>384</v>
      </c>
      <c r="B456" s="23" t="s">
        <v>383</v>
      </c>
      <c r="C456" s="24" t="s">
        <v>18</v>
      </c>
      <c r="D456" s="25"/>
      <c r="E456" s="25" t="s">
        <v>17</v>
      </c>
      <c r="F456" s="25" t="s">
        <v>467</v>
      </c>
      <c r="G456" s="110"/>
      <c r="H456" s="213">
        <f t="shared" si="323"/>
        <v>0</v>
      </c>
      <c r="I456" s="25">
        <v>7</v>
      </c>
      <c r="J456" s="25">
        <v>3.7</v>
      </c>
      <c r="K456" s="108">
        <f>H456*I456</f>
        <v>0</v>
      </c>
      <c r="L456" s="109">
        <f>K456*4</f>
        <v>0</v>
      </c>
      <c r="M456" s="116">
        <f>L456*12</f>
        <v>0</v>
      </c>
    </row>
    <row r="457" spans="1:13" ht="15">
      <c r="A457" s="80" t="s">
        <v>385</v>
      </c>
      <c r="B457" s="81" t="s">
        <v>383</v>
      </c>
      <c r="C457" s="87" t="s">
        <v>65</v>
      </c>
      <c r="D457" s="83"/>
      <c r="E457" s="83" t="s">
        <v>8</v>
      </c>
      <c r="F457" s="83" t="s">
        <v>9</v>
      </c>
      <c r="G457" s="110"/>
      <c r="H457" s="213">
        <f t="shared" si="323"/>
        <v>0</v>
      </c>
      <c r="I457" s="83">
        <v>1</v>
      </c>
      <c r="J457" s="83">
        <v>6.9</v>
      </c>
      <c r="K457" s="107">
        <f aca="true" t="shared" si="340" ref="K457:K458">H457*I457</f>
        <v>0</v>
      </c>
      <c r="L457" s="107">
        <f aca="true" t="shared" si="341" ref="L457:L458">K457*4</f>
        <v>0</v>
      </c>
      <c r="M457" s="115">
        <f t="shared" si="329"/>
        <v>0</v>
      </c>
    </row>
    <row r="458" spans="1:13" ht="15">
      <c r="A458" s="80">
        <v>443</v>
      </c>
      <c r="B458" s="81" t="s">
        <v>386</v>
      </c>
      <c r="C458" s="82" t="s">
        <v>171</v>
      </c>
      <c r="D458" s="83"/>
      <c r="E458" s="83" t="s">
        <v>17</v>
      </c>
      <c r="F458" s="83" t="s">
        <v>9</v>
      </c>
      <c r="G458" s="110"/>
      <c r="H458" s="213">
        <f t="shared" si="323"/>
        <v>0</v>
      </c>
      <c r="I458" s="83">
        <v>7</v>
      </c>
      <c r="J458" s="83">
        <v>35.1</v>
      </c>
      <c r="K458" s="107">
        <f t="shared" si="340"/>
        <v>0</v>
      </c>
      <c r="L458" s="107">
        <f t="shared" si="341"/>
        <v>0</v>
      </c>
      <c r="M458" s="115">
        <f t="shared" si="329"/>
        <v>0</v>
      </c>
    </row>
    <row r="459" spans="1:13" ht="15">
      <c r="A459" s="53" t="s">
        <v>387</v>
      </c>
      <c r="B459" s="23" t="s">
        <v>386</v>
      </c>
      <c r="C459" s="24" t="s">
        <v>18</v>
      </c>
      <c r="D459" s="25"/>
      <c r="E459" s="25" t="s">
        <v>17</v>
      </c>
      <c r="F459" s="25" t="s">
        <v>467</v>
      </c>
      <c r="G459" s="110"/>
      <c r="H459" s="213">
        <f t="shared" si="323"/>
        <v>0</v>
      </c>
      <c r="I459" s="25">
        <v>7</v>
      </c>
      <c r="J459" s="25">
        <v>5.8</v>
      </c>
      <c r="K459" s="108">
        <f>H459*I459</f>
        <v>0</v>
      </c>
      <c r="L459" s="109">
        <f>K459*4</f>
        <v>0</v>
      </c>
      <c r="M459" s="116">
        <f>L459*12</f>
        <v>0</v>
      </c>
    </row>
    <row r="460" spans="1:13" ht="15">
      <c r="A460" s="80" t="s">
        <v>388</v>
      </c>
      <c r="B460" s="81" t="s">
        <v>386</v>
      </c>
      <c r="C460" s="87" t="s">
        <v>65</v>
      </c>
      <c r="D460" s="83"/>
      <c r="E460" s="83" t="s">
        <v>8</v>
      </c>
      <c r="F460" s="83" t="s">
        <v>9</v>
      </c>
      <c r="G460" s="110"/>
      <c r="H460" s="213">
        <f t="shared" si="323"/>
        <v>0</v>
      </c>
      <c r="I460" s="83">
        <v>1</v>
      </c>
      <c r="J460" s="83">
        <v>7.2</v>
      </c>
      <c r="K460" s="107">
        <f>H460*I460</f>
        <v>0</v>
      </c>
      <c r="L460" s="107">
        <f aca="true" t="shared" si="342" ref="L460">K460*4</f>
        <v>0</v>
      </c>
      <c r="M460" s="115">
        <f t="shared" si="329"/>
        <v>0</v>
      </c>
    </row>
    <row r="461" spans="1:13" ht="15">
      <c r="A461" s="163">
        <v>444</v>
      </c>
      <c r="B461" s="164"/>
      <c r="C461" s="165" t="s">
        <v>33</v>
      </c>
      <c r="D461" s="166"/>
      <c r="E461" s="166" t="s">
        <v>8</v>
      </c>
      <c r="F461" s="166" t="s">
        <v>34</v>
      </c>
      <c r="G461" s="167"/>
      <c r="H461" s="215"/>
      <c r="I461" s="166"/>
      <c r="J461" s="166"/>
      <c r="K461" s="166"/>
      <c r="L461" s="168"/>
      <c r="M461" s="169"/>
    </row>
    <row r="462" spans="1:13" ht="15">
      <c r="A462" s="80">
        <v>445</v>
      </c>
      <c r="B462" s="81" t="s">
        <v>389</v>
      </c>
      <c r="C462" s="82" t="s">
        <v>126</v>
      </c>
      <c r="D462" s="83"/>
      <c r="E462" s="83" t="s">
        <v>17</v>
      </c>
      <c r="F462" s="83" t="s">
        <v>9</v>
      </c>
      <c r="G462" s="110"/>
      <c r="H462" s="213">
        <f aca="true" t="shared" si="343" ref="H462:H483">ROUND(G462,2)</f>
        <v>0</v>
      </c>
      <c r="I462" s="83">
        <v>7</v>
      </c>
      <c r="J462" s="83">
        <v>19.8</v>
      </c>
      <c r="K462" s="107">
        <f>H462*I462</f>
        <v>0</v>
      </c>
      <c r="L462" s="107">
        <f aca="true" t="shared" si="344" ref="L462">K462*4</f>
        <v>0</v>
      </c>
      <c r="M462" s="115">
        <f t="shared" si="329"/>
        <v>0</v>
      </c>
    </row>
    <row r="463" spans="1:13" ht="15">
      <c r="A463" s="53" t="s">
        <v>390</v>
      </c>
      <c r="B463" s="23" t="s">
        <v>389</v>
      </c>
      <c r="C463" s="37" t="s">
        <v>18</v>
      </c>
      <c r="D463" s="25"/>
      <c r="E463" s="25" t="s">
        <v>17</v>
      </c>
      <c r="F463" s="25" t="s">
        <v>467</v>
      </c>
      <c r="G463" s="110"/>
      <c r="H463" s="213">
        <f t="shared" si="343"/>
        <v>0</v>
      </c>
      <c r="I463" s="25">
        <v>7</v>
      </c>
      <c r="J463" s="25">
        <v>5.8</v>
      </c>
      <c r="K463" s="108">
        <f>H463*I463</f>
        <v>0</v>
      </c>
      <c r="L463" s="109">
        <f>K463*4</f>
        <v>0</v>
      </c>
      <c r="M463" s="116">
        <f>L463*12</f>
        <v>0</v>
      </c>
    </row>
    <row r="464" spans="1:13" ht="15">
      <c r="A464" s="80">
        <v>446</v>
      </c>
      <c r="B464" s="81" t="s">
        <v>391</v>
      </c>
      <c r="C464" s="82" t="s">
        <v>126</v>
      </c>
      <c r="D464" s="83"/>
      <c r="E464" s="83" t="s">
        <v>17</v>
      </c>
      <c r="F464" s="83" t="s">
        <v>9</v>
      </c>
      <c r="G464" s="110"/>
      <c r="H464" s="213">
        <f t="shared" si="343"/>
        <v>0</v>
      </c>
      <c r="I464" s="83">
        <v>1</v>
      </c>
      <c r="J464" s="83">
        <v>20</v>
      </c>
      <c r="K464" s="107">
        <f>H464*I464</f>
        <v>0</v>
      </c>
      <c r="L464" s="107">
        <f aca="true" t="shared" si="345" ref="L464">K464*4</f>
        <v>0</v>
      </c>
      <c r="M464" s="115">
        <f t="shared" si="329"/>
        <v>0</v>
      </c>
    </row>
    <row r="465" spans="1:13" ht="15">
      <c r="A465" s="53" t="s">
        <v>392</v>
      </c>
      <c r="B465" s="23" t="s">
        <v>391</v>
      </c>
      <c r="C465" s="24" t="s">
        <v>18</v>
      </c>
      <c r="D465" s="25"/>
      <c r="E465" s="25" t="s">
        <v>17</v>
      </c>
      <c r="F465" s="25" t="s">
        <v>467</v>
      </c>
      <c r="G465" s="110"/>
      <c r="H465" s="213">
        <f t="shared" si="343"/>
        <v>0</v>
      </c>
      <c r="I465" s="25">
        <v>7</v>
      </c>
      <c r="J465" s="25">
        <v>3.7</v>
      </c>
      <c r="K465" s="108">
        <f>H465*I465</f>
        <v>0</v>
      </c>
      <c r="L465" s="109">
        <f>K465*4</f>
        <v>0</v>
      </c>
      <c r="M465" s="116">
        <f>L465*12</f>
        <v>0</v>
      </c>
    </row>
    <row r="466" spans="1:13" ht="15">
      <c r="A466" s="80" t="s">
        <v>393</v>
      </c>
      <c r="B466" s="81" t="s">
        <v>391</v>
      </c>
      <c r="C466" s="87" t="s">
        <v>65</v>
      </c>
      <c r="D466" s="83"/>
      <c r="E466" s="83" t="s">
        <v>8</v>
      </c>
      <c r="F466" s="83" t="s">
        <v>9</v>
      </c>
      <c r="G466" s="110"/>
      <c r="H466" s="213">
        <f t="shared" si="343"/>
        <v>0</v>
      </c>
      <c r="I466" s="83">
        <v>7</v>
      </c>
      <c r="J466" s="83">
        <v>6.8</v>
      </c>
      <c r="K466" s="107">
        <f aca="true" t="shared" si="346" ref="K466:K467">H466*I466</f>
        <v>0</v>
      </c>
      <c r="L466" s="107">
        <f aca="true" t="shared" si="347" ref="L466:L467">K466*4</f>
        <v>0</v>
      </c>
      <c r="M466" s="115">
        <f t="shared" si="329"/>
        <v>0</v>
      </c>
    </row>
    <row r="467" spans="1:13" ht="15">
      <c r="A467" s="80">
        <v>447</v>
      </c>
      <c r="B467" s="81" t="s">
        <v>394</v>
      </c>
      <c r="C467" s="82" t="s">
        <v>126</v>
      </c>
      <c r="D467" s="83"/>
      <c r="E467" s="83" t="s">
        <v>17</v>
      </c>
      <c r="F467" s="83" t="s">
        <v>9</v>
      </c>
      <c r="G467" s="110"/>
      <c r="H467" s="213">
        <f t="shared" si="343"/>
        <v>0</v>
      </c>
      <c r="I467" s="83">
        <v>1</v>
      </c>
      <c r="J467" s="83">
        <v>20</v>
      </c>
      <c r="K467" s="107">
        <f t="shared" si="346"/>
        <v>0</v>
      </c>
      <c r="L467" s="107">
        <f t="shared" si="347"/>
        <v>0</v>
      </c>
      <c r="M467" s="115">
        <f t="shared" si="329"/>
        <v>0</v>
      </c>
    </row>
    <row r="468" spans="1:13" ht="15">
      <c r="A468" s="53" t="s">
        <v>395</v>
      </c>
      <c r="B468" s="23" t="s">
        <v>394</v>
      </c>
      <c r="C468" s="24" t="s">
        <v>18</v>
      </c>
      <c r="D468" s="25"/>
      <c r="E468" s="25" t="s">
        <v>17</v>
      </c>
      <c r="F468" s="25" t="s">
        <v>467</v>
      </c>
      <c r="G468" s="110"/>
      <c r="H468" s="213">
        <f t="shared" si="343"/>
        <v>0</v>
      </c>
      <c r="I468" s="25">
        <v>7</v>
      </c>
      <c r="J468" s="25">
        <v>3.7</v>
      </c>
      <c r="K468" s="108">
        <f>H468*I468</f>
        <v>0</v>
      </c>
      <c r="L468" s="109">
        <f>K468*4</f>
        <v>0</v>
      </c>
      <c r="M468" s="116">
        <f>L468*12</f>
        <v>0</v>
      </c>
    </row>
    <row r="469" spans="1:13" ht="15">
      <c r="A469" s="80" t="s">
        <v>396</v>
      </c>
      <c r="B469" s="81" t="s">
        <v>394</v>
      </c>
      <c r="C469" s="87" t="s">
        <v>65</v>
      </c>
      <c r="D469" s="83"/>
      <c r="E469" s="83" t="s">
        <v>8</v>
      </c>
      <c r="F469" s="83" t="s">
        <v>9</v>
      </c>
      <c r="G469" s="110"/>
      <c r="H469" s="213">
        <f t="shared" si="343"/>
        <v>0</v>
      </c>
      <c r="I469" s="83">
        <v>7</v>
      </c>
      <c r="J469" s="83">
        <v>6.3</v>
      </c>
      <c r="K469" s="107">
        <f>H469*I469</f>
        <v>0</v>
      </c>
      <c r="L469" s="107">
        <f aca="true" t="shared" si="348" ref="L469">K469*4</f>
        <v>0</v>
      </c>
      <c r="M469" s="115">
        <f t="shared" si="329"/>
        <v>0</v>
      </c>
    </row>
    <row r="470" spans="1:13" s="4" customFormat="1" ht="30">
      <c r="A470" s="56">
        <v>448</v>
      </c>
      <c r="B470" s="32"/>
      <c r="C470" s="38" t="s">
        <v>13</v>
      </c>
      <c r="D470" s="34" t="s">
        <v>472</v>
      </c>
      <c r="E470" s="35" t="s">
        <v>17</v>
      </c>
      <c r="F470" s="35" t="s">
        <v>109</v>
      </c>
      <c r="G470" s="110"/>
      <c r="H470" s="213">
        <f t="shared" si="343"/>
        <v>0</v>
      </c>
      <c r="I470" s="39">
        <v>1</v>
      </c>
      <c r="J470" s="35">
        <v>91.2</v>
      </c>
      <c r="K470" s="114">
        <f>H470*I470</f>
        <v>0</v>
      </c>
      <c r="L470" s="114">
        <f>K470*4</f>
        <v>0</v>
      </c>
      <c r="M470" s="120">
        <f>L470*12</f>
        <v>0</v>
      </c>
    </row>
    <row r="471" spans="1:13" ht="15">
      <c r="A471" s="80">
        <v>449</v>
      </c>
      <c r="B471" s="81" t="s">
        <v>397</v>
      </c>
      <c r="C471" s="82" t="s">
        <v>126</v>
      </c>
      <c r="D471" s="83"/>
      <c r="E471" s="83" t="s">
        <v>17</v>
      </c>
      <c r="F471" s="83" t="s">
        <v>9</v>
      </c>
      <c r="G471" s="110"/>
      <c r="H471" s="213">
        <f t="shared" si="343"/>
        <v>0</v>
      </c>
      <c r="I471" s="83">
        <v>7</v>
      </c>
      <c r="J471" s="83">
        <v>21.1</v>
      </c>
      <c r="K471" s="107">
        <f>H471*I471</f>
        <v>0</v>
      </c>
      <c r="L471" s="107">
        <f aca="true" t="shared" si="349" ref="L471">K471*4</f>
        <v>0</v>
      </c>
      <c r="M471" s="115">
        <f t="shared" si="329"/>
        <v>0</v>
      </c>
    </row>
    <row r="472" spans="1:13" ht="15">
      <c r="A472" s="53" t="s">
        <v>398</v>
      </c>
      <c r="B472" s="23" t="s">
        <v>397</v>
      </c>
      <c r="C472" s="24" t="s">
        <v>18</v>
      </c>
      <c r="D472" s="25"/>
      <c r="E472" s="25" t="s">
        <v>17</v>
      </c>
      <c r="F472" s="25" t="s">
        <v>467</v>
      </c>
      <c r="G472" s="110"/>
      <c r="H472" s="213">
        <f t="shared" si="343"/>
        <v>0</v>
      </c>
      <c r="I472" s="25">
        <v>7</v>
      </c>
      <c r="J472" s="25">
        <v>5.8</v>
      </c>
      <c r="K472" s="108">
        <f>H472*I472</f>
        <v>0</v>
      </c>
      <c r="L472" s="109">
        <f>K472*4</f>
        <v>0</v>
      </c>
      <c r="M472" s="116">
        <f>L472*12</f>
        <v>0</v>
      </c>
    </row>
    <row r="473" spans="1:13" ht="15">
      <c r="A473" s="80" t="s">
        <v>399</v>
      </c>
      <c r="B473" s="81" t="s">
        <v>397</v>
      </c>
      <c r="C473" s="87" t="s">
        <v>132</v>
      </c>
      <c r="D473" s="83"/>
      <c r="E473" s="83" t="s">
        <v>8</v>
      </c>
      <c r="F473" s="83" t="s">
        <v>9</v>
      </c>
      <c r="G473" s="110"/>
      <c r="H473" s="213">
        <f t="shared" si="343"/>
        <v>0</v>
      </c>
      <c r="I473" s="83">
        <v>1</v>
      </c>
      <c r="J473" s="83">
        <v>4.2</v>
      </c>
      <c r="K473" s="107">
        <f aca="true" t="shared" si="350" ref="K473:K482">H473*I473</f>
        <v>0</v>
      </c>
      <c r="L473" s="107">
        <f aca="true" t="shared" si="351" ref="L473:L474">K473*4</f>
        <v>0</v>
      </c>
      <c r="M473" s="115">
        <f t="shared" si="329"/>
        <v>0</v>
      </c>
    </row>
    <row r="474" spans="1:13" ht="15">
      <c r="A474" s="80">
        <v>450</v>
      </c>
      <c r="B474" s="81" t="s">
        <v>400</v>
      </c>
      <c r="C474" s="82" t="s">
        <v>126</v>
      </c>
      <c r="D474" s="83"/>
      <c r="E474" s="83" t="s">
        <v>17</v>
      </c>
      <c r="F474" s="83" t="s">
        <v>9</v>
      </c>
      <c r="G474" s="110"/>
      <c r="H474" s="213">
        <f t="shared" si="343"/>
        <v>0</v>
      </c>
      <c r="I474" s="83">
        <v>7</v>
      </c>
      <c r="J474" s="83">
        <v>21.1</v>
      </c>
      <c r="K474" s="107">
        <f t="shared" si="350"/>
        <v>0</v>
      </c>
      <c r="L474" s="107">
        <f t="shared" si="351"/>
        <v>0</v>
      </c>
      <c r="M474" s="115">
        <f t="shared" si="329"/>
        <v>0</v>
      </c>
    </row>
    <row r="475" spans="1:13" ht="15">
      <c r="A475" s="53" t="s">
        <v>401</v>
      </c>
      <c r="B475" s="23" t="s">
        <v>400</v>
      </c>
      <c r="C475" s="24" t="s">
        <v>18</v>
      </c>
      <c r="D475" s="25"/>
      <c r="E475" s="25" t="s">
        <v>17</v>
      </c>
      <c r="F475" s="25" t="s">
        <v>467</v>
      </c>
      <c r="G475" s="110"/>
      <c r="H475" s="213">
        <f t="shared" si="343"/>
        <v>0</v>
      </c>
      <c r="I475" s="25">
        <v>7</v>
      </c>
      <c r="J475" s="25">
        <v>5.8</v>
      </c>
      <c r="K475" s="108">
        <f>H475*I475</f>
        <v>0</v>
      </c>
      <c r="L475" s="109">
        <f>K475*4</f>
        <v>0</v>
      </c>
      <c r="M475" s="116">
        <f>L475*12</f>
        <v>0</v>
      </c>
    </row>
    <row r="476" spans="1:13" ht="15">
      <c r="A476" s="80" t="s">
        <v>402</v>
      </c>
      <c r="B476" s="81" t="s">
        <v>400</v>
      </c>
      <c r="C476" s="87" t="s">
        <v>132</v>
      </c>
      <c r="D476" s="83"/>
      <c r="E476" s="83" t="s">
        <v>8</v>
      </c>
      <c r="F476" s="83" t="s">
        <v>9</v>
      </c>
      <c r="G476" s="110"/>
      <c r="H476" s="213">
        <f t="shared" si="343"/>
        <v>0</v>
      </c>
      <c r="I476" s="83">
        <v>1</v>
      </c>
      <c r="J476" s="83">
        <v>4.2</v>
      </c>
      <c r="K476" s="107">
        <f t="shared" si="350"/>
        <v>0</v>
      </c>
      <c r="L476" s="107">
        <f aca="true" t="shared" si="352" ref="L476">K476*4</f>
        <v>0</v>
      </c>
      <c r="M476" s="115">
        <f t="shared" si="329"/>
        <v>0</v>
      </c>
    </row>
    <row r="477" spans="1:13" ht="15">
      <c r="A477" s="80">
        <v>451</v>
      </c>
      <c r="B477" s="81" t="s">
        <v>403</v>
      </c>
      <c r="C477" s="82" t="s">
        <v>126</v>
      </c>
      <c r="D477" s="83"/>
      <c r="E477" s="83" t="s">
        <v>17</v>
      </c>
      <c r="F477" s="83" t="s">
        <v>9</v>
      </c>
      <c r="G477" s="110"/>
      <c r="H477" s="213">
        <f t="shared" si="343"/>
        <v>0</v>
      </c>
      <c r="I477" s="83">
        <v>7</v>
      </c>
      <c r="J477" s="83">
        <v>19</v>
      </c>
      <c r="K477" s="107">
        <f t="shared" si="350"/>
        <v>0</v>
      </c>
      <c r="L477" s="107">
        <f>K477*4</f>
        <v>0</v>
      </c>
      <c r="M477" s="115">
        <f t="shared" si="329"/>
        <v>0</v>
      </c>
    </row>
    <row r="478" spans="1:13" ht="15">
      <c r="A478" s="53" t="s">
        <v>404</v>
      </c>
      <c r="B478" s="23" t="s">
        <v>403</v>
      </c>
      <c r="C478" s="24" t="s">
        <v>18</v>
      </c>
      <c r="D478" s="25"/>
      <c r="E478" s="25" t="s">
        <v>17</v>
      </c>
      <c r="F478" s="25" t="s">
        <v>467</v>
      </c>
      <c r="G478" s="110"/>
      <c r="H478" s="213">
        <f t="shared" si="343"/>
        <v>0</v>
      </c>
      <c r="I478" s="25">
        <v>7</v>
      </c>
      <c r="J478" s="25">
        <v>5.8</v>
      </c>
      <c r="K478" s="108">
        <f>H478*I478</f>
        <v>0</v>
      </c>
      <c r="L478" s="109">
        <f>K478*4</f>
        <v>0</v>
      </c>
      <c r="M478" s="116">
        <f>L478*12</f>
        <v>0</v>
      </c>
    </row>
    <row r="479" spans="1:13" ht="15">
      <c r="A479" s="80" t="s">
        <v>405</v>
      </c>
      <c r="B479" s="81" t="s">
        <v>403</v>
      </c>
      <c r="C479" s="87" t="s">
        <v>65</v>
      </c>
      <c r="D479" s="83"/>
      <c r="E479" s="83" t="s">
        <v>8</v>
      </c>
      <c r="F479" s="83" t="s">
        <v>9</v>
      </c>
      <c r="G479" s="110"/>
      <c r="H479" s="213">
        <f t="shared" si="343"/>
        <v>0</v>
      </c>
      <c r="I479" s="83">
        <v>1</v>
      </c>
      <c r="J479" s="83">
        <v>7.5</v>
      </c>
      <c r="K479" s="107">
        <f t="shared" si="350"/>
        <v>0</v>
      </c>
      <c r="L479" s="107">
        <f aca="true" t="shared" si="353" ref="L479:L480">K479*4</f>
        <v>0</v>
      </c>
      <c r="M479" s="115">
        <f t="shared" si="329"/>
        <v>0</v>
      </c>
    </row>
    <row r="480" spans="1:13" ht="15">
      <c r="A480" s="80">
        <v>452</v>
      </c>
      <c r="B480" s="81" t="s">
        <v>406</v>
      </c>
      <c r="C480" s="82" t="s">
        <v>126</v>
      </c>
      <c r="D480" s="83"/>
      <c r="E480" s="83" t="s">
        <v>17</v>
      </c>
      <c r="F480" s="83" t="s">
        <v>9</v>
      </c>
      <c r="G480" s="110"/>
      <c r="H480" s="213">
        <f t="shared" si="343"/>
        <v>0</v>
      </c>
      <c r="I480" s="83">
        <v>7</v>
      </c>
      <c r="J480" s="83">
        <v>24</v>
      </c>
      <c r="K480" s="107">
        <f t="shared" si="350"/>
        <v>0</v>
      </c>
      <c r="L480" s="107">
        <f t="shared" si="353"/>
        <v>0</v>
      </c>
      <c r="M480" s="115">
        <f t="shared" si="329"/>
        <v>0</v>
      </c>
    </row>
    <row r="481" spans="1:13" ht="15">
      <c r="A481" s="53" t="s">
        <v>407</v>
      </c>
      <c r="B481" s="23" t="s">
        <v>406</v>
      </c>
      <c r="C481" s="24" t="s">
        <v>18</v>
      </c>
      <c r="D481" s="25"/>
      <c r="E481" s="25" t="s">
        <v>17</v>
      </c>
      <c r="F481" s="25" t="s">
        <v>467</v>
      </c>
      <c r="G481" s="110"/>
      <c r="H481" s="213">
        <f t="shared" si="343"/>
        <v>0</v>
      </c>
      <c r="I481" s="25">
        <v>7</v>
      </c>
      <c r="J481" s="25">
        <v>5.8</v>
      </c>
      <c r="K481" s="108">
        <f>H481*I481</f>
        <v>0</v>
      </c>
      <c r="L481" s="109">
        <f>K481*4</f>
        <v>0</v>
      </c>
      <c r="M481" s="116">
        <f>L481*12</f>
        <v>0</v>
      </c>
    </row>
    <row r="482" spans="1:13" ht="15">
      <c r="A482" s="80" t="s">
        <v>408</v>
      </c>
      <c r="B482" s="81" t="s">
        <v>406</v>
      </c>
      <c r="C482" s="87" t="s">
        <v>65</v>
      </c>
      <c r="D482" s="83"/>
      <c r="E482" s="83" t="s">
        <v>8</v>
      </c>
      <c r="F482" s="83" t="s">
        <v>9</v>
      </c>
      <c r="G482" s="110"/>
      <c r="H482" s="213">
        <f t="shared" si="343"/>
        <v>0</v>
      </c>
      <c r="I482" s="83">
        <v>1</v>
      </c>
      <c r="J482" s="83">
        <v>3.8</v>
      </c>
      <c r="K482" s="107">
        <f t="shared" si="350"/>
        <v>0</v>
      </c>
      <c r="L482" s="107">
        <f aca="true" t="shared" si="354" ref="L482">K482*4</f>
        <v>0</v>
      </c>
      <c r="M482" s="115">
        <f t="shared" si="329"/>
        <v>0</v>
      </c>
    </row>
    <row r="483" spans="1:13" ht="15.75" thickBot="1">
      <c r="A483" s="92">
        <v>453</v>
      </c>
      <c r="B483" s="93"/>
      <c r="C483" s="94" t="s">
        <v>409</v>
      </c>
      <c r="D483" s="95"/>
      <c r="E483" s="95" t="s">
        <v>17</v>
      </c>
      <c r="F483" s="95" t="s">
        <v>467</v>
      </c>
      <c r="G483" s="112"/>
      <c r="H483" s="213">
        <f t="shared" si="343"/>
        <v>0</v>
      </c>
      <c r="I483" s="95">
        <v>7</v>
      </c>
      <c r="J483" s="95">
        <v>26.3</v>
      </c>
      <c r="K483" s="108">
        <f>H483*I483</f>
        <v>0</v>
      </c>
      <c r="L483" s="109">
        <f>K483*4</f>
        <v>0</v>
      </c>
      <c r="M483" s="116">
        <f>L483*12</f>
        <v>0</v>
      </c>
    </row>
    <row r="484" spans="1:13" ht="15.75" thickBot="1">
      <c r="A484" s="104"/>
      <c r="B484" s="105"/>
      <c r="C484" s="106" t="s">
        <v>410</v>
      </c>
      <c r="D484" s="106"/>
      <c r="E484" s="106"/>
      <c r="F484" s="106"/>
      <c r="G484" s="106"/>
      <c r="H484" s="106"/>
      <c r="I484" s="106"/>
      <c r="J484" s="106">
        <f>SUM(J374:J483)</f>
        <v>1645.6999999999994</v>
      </c>
      <c r="K484" s="106"/>
      <c r="L484" s="117">
        <f>SUM(L374:L483)</f>
        <v>0</v>
      </c>
      <c r="M484" s="119">
        <f>SUM(M374:M483)</f>
        <v>0</v>
      </c>
    </row>
    <row r="485" spans="1:13" ht="15.75" thickBot="1">
      <c r="A485" s="61"/>
      <c r="B485" s="62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</row>
    <row r="486" spans="1:12" ht="19.5" thickBot="1">
      <c r="A486" s="231" t="s">
        <v>475</v>
      </c>
      <c r="B486" s="232"/>
      <c r="C486" s="232"/>
      <c r="D486" s="232"/>
      <c r="E486" s="232"/>
      <c r="F486" s="232"/>
      <c r="G486" s="232"/>
      <c r="H486" s="232"/>
      <c r="I486" s="232"/>
      <c r="J486" s="232"/>
      <c r="K486" s="233"/>
      <c r="L486" s="121">
        <f>SUM(L484+L369+L254+L140+L48)</f>
        <v>0</v>
      </c>
    </row>
    <row r="487" spans="2:13" ht="15.75" thickBot="1">
      <c r="B487" s="61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</row>
    <row r="488" spans="1:13" ht="19.5" thickBot="1">
      <c r="A488" s="231" t="s">
        <v>474</v>
      </c>
      <c r="B488" s="232"/>
      <c r="C488" s="232"/>
      <c r="D488" s="232"/>
      <c r="E488" s="232"/>
      <c r="F488" s="232"/>
      <c r="G488" s="232"/>
      <c r="H488" s="232"/>
      <c r="I488" s="232"/>
      <c r="J488" s="232"/>
      <c r="K488" s="232"/>
      <c r="L488" s="233"/>
      <c r="M488" s="122">
        <f>SUM(M484+M369+M254+M140+M48)</f>
        <v>0</v>
      </c>
    </row>
    <row r="489" spans="1:13" ht="15">
      <c r="A489" s="229" t="s">
        <v>414</v>
      </c>
      <c r="B489" s="230"/>
      <c r="C489" s="73"/>
      <c r="D489" s="63"/>
      <c r="E489" s="63"/>
      <c r="F489" s="63"/>
      <c r="G489" s="63"/>
      <c r="H489" s="63"/>
      <c r="I489" s="63"/>
      <c r="J489" s="63"/>
      <c r="K489" s="63"/>
      <c r="L489" s="63"/>
      <c r="M489" s="63"/>
    </row>
    <row r="490" spans="1:13" ht="15">
      <c r="A490" s="3" t="s">
        <v>411</v>
      </c>
      <c r="B490" s="71" t="s">
        <v>418</v>
      </c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5">
      <c r="A491" s="3" t="s">
        <v>412</v>
      </c>
      <c r="B491" s="71" t="s">
        <v>417</v>
      </c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5">
      <c r="A492" s="3" t="s">
        <v>413</v>
      </c>
      <c r="B492" s="71" t="s">
        <v>416</v>
      </c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5">
      <c r="A493" s="3" t="s">
        <v>226</v>
      </c>
      <c r="B493" s="71" t="s">
        <v>415</v>
      </c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5">
      <c r="A494" s="3" t="s">
        <v>320</v>
      </c>
      <c r="B494" s="72">
        <v>1645.7</v>
      </c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</sheetData>
  <sheetProtection algorithmName="SHA-512" hashValue="dmYvXAeeJ/ZqKkcT9zIObrYqgA2Pi5PTAOMeMrwKOJ37cgvWTaIPTY1lHUfUL2Y40v+I3NPMGnSwaJcEz24iEw==" saltValue="XJU3jG6kdUn0eX8OtD2kxg==" spinCount="100000" sheet="1" objects="1" scenarios="1"/>
  <mergeCells count="4">
    <mergeCell ref="A1:M1"/>
    <mergeCell ref="A489:B489"/>
    <mergeCell ref="A488:L488"/>
    <mergeCell ref="A486:K486"/>
  </mergeCells>
  <conditionalFormatting sqref="H4:H7">
    <cfRule type="cellIs" priority="168" dxfId="2" operator="equal">
      <formula>0</formula>
    </cfRule>
    <cfRule type="cellIs" priority="169" dxfId="3" operator="notEqual">
      <formula>0</formula>
    </cfRule>
    <cfRule type="cellIs" priority="170" dxfId="14" operator="equal">
      <formula>0</formula>
    </cfRule>
  </conditionalFormatting>
  <conditionalFormatting sqref="H23">
    <cfRule type="cellIs" priority="163" dxfId="2" operator="equal">
      <formula>0</formula>
    </cfRule>
    <cfRule type="cellIs" priority="164" dxfId="3" operator="notEqual">
      <formula>0</formula>
    </cfRule>
    <cfRule type="cellIs" priority="165" dxfId="14" operator="equal">
      <formula>0</formula>
    </cfRule>
  </conditionalFormatting>
  <conditionalFormatting sqref="H24">
    <cfRule type="cellIs" priority="160" dxfId="2" operator="equal">
      <formula>0</formula>
    </cfRule>
    <cfRule type="cellIs" priority="161" dxfId="3" operator="notEqual">
      <formula>0</formula>
    </cfRule>
    <cfRule type="cellIs" priority="162" dxfId="14" operator="equal">
      <formula>0</formula>
    </cfRule>
  </conditionalFormatting>
  <conditionalFormatting sqref="H30">
    <cfRule type="cellIs" priority="157" dxfId="2" operator="equal">
      <formula>0</formula>
    </cfRule>
    <cfRule type="cellIs" priority="158" dxfId="3" operator="notEqual">
      <formula>0</formula>
    </cfRule>
    <cfRule type="cellIs" priority="159" dxfId="14" operator="equal">
      <formula>0</formula>
    </cfRule>
  </conditionalFormatting>
  <conditionalFormatting sqref="H31">
    <cfRule type="cellIs" priority="154" dxfId="2" operator="equal">
      <formula>0</formula>
    </cfRule>
    <cfRule type="cellIs" priority="155" dxfId="3" operator="notEqual">
      <formula>0</formula>
    </cfRule>
    <cfRule type="cellIs" priority="156" dxfId="14" operator="equal">
      <formula>0</formula>
    </cfRule>
  </conditionalFormatting>
  <conditionalFormatting sqref="H37">
    <cfRule type="cellIs" priority="151" dxfId="2" operator="equal">
      <formula>0</formula>
    </cfRule>
    <cfRule type="cellIs" priority="152" dxfId="3" operator="notEqual">
      <formula>0</formula>
    </cfRule>
    <cfRule type="cellIs" priority="153" dxfId="14" operator="equal">
      <formula>0</formula>
    </cfRule>
  </conditionalFormatting>
  <conditionalFormatting sqref="H38">
    <cfRule type="cellIs" priority="148" dxfId="2" operator="equal">
      <formula>0</formula>
    </cfRule>
    <cfRule type="cellIs" priority="149" dxfId="3" operator="notEqual">
      <formula>0</formula>
    </cfRule>
    <cfRule type="cellIs" priority="150" dxfId="14" operator="equal">
      <formula>0</formula>
    </cfRule>
  </conditionalFormatting>
  <conditionalFormatting sqref="H39">
    <cfRule type="cellIs" priority="145" dxfId="2" operator="equal">
      <formula>0</formula>
    </cfRule>
    <cfRule type="cellIs" priority="146" dxfId="3" operator="notEqual">
      <formula>0</formula>
    </cfRule>
    <cfRule type="cellIs" priority="147" dxfId="14" operator="equal">
      <formula>0</formula>
    </cfRule>
  </conditionalFormatting>
  <conditionalFormatting sqref="H41">
    <cfRule type="cellIs" priority="142" dxfId="2" operator="equal">
      <formula>0</formula>
    </cfRule>
    <cfRule type="cellIs" priority="143" dxfId="3" operator="notEqual">
      <formula>0</formula>
    </cfRule>
    <cfRule type="cellIs" priority="144" dxfId="14" operator="equal">
      <formula>0</formula>
    </cfRule>
  </conditionalFormatting>
  <conditionalFormatting sqref="H43">
    <cfRule type="cellIs" priority="139" dxfId="2" operator="equal">
      <formula>0</formula>
    </cfRule>
    <cfRule type="cellIs" priority="140" dxfId="3" operator="notEqual">
      <formula>0</formula>
    </cfRule>
    <cfRule type="cellIs" priority="141" dxfId="14" operator="equal">
      <formula>0</formula>
    </cfRule>
  </conditionalFormatting>
  <conditionalFormatting sqref="H44">
    <cfRule type="cellIs" priority="136" dxfId="2" operator="equal">
      <formula>0</formula>
    </cfRule>
    <cfRule type="cellIs" priority="137" dxfId="3" operator="notEqual">
      <formula>0</formula>
    </cfRule>
    <cfRule type="cellIs" priority="138" dxfId="14" operator="equal">
      <formula>0</formula>
    </cfRule>
  </conditionalFormatting>
  <conditionalFormatting sqref="H45">
    <cfRule type="cellIs" priority="133" dxfId="2" operator="equal">
      <formula>0</formula>
    </cfRule>
    <cfRule type="cellIs" priority="134" dxfId="3" operator="notEqual">
      <formula>0</formula>
    </cfRule>
    <cfRule type="cellIs" priority="135" dxfId="14" operator="equal">
      <formula>0</formula>
    </cfRule>
  </conditionalFormatting>
  <conditionalFormatting sqref="H47">
    <cfRule type="cellIs" priority="130" dxfId="2" operator="equal">
      <formula>0</formula>
    </cfRule>
    <cfRule type="cellIs" priority="131" dxfId="3" operator="notEqual">
      <formula>0</formula>
    </cfRule>
    <cfRule type="cellIs" priority="132" dxfId="14" operator="equal">
      <formula>0</formula>
    </cfRule>
  </conditionalFormatting>
  <conditionalFormatting sqref="H52">
    <cfRule type="cellIs" priority="127" dxfId="2" operator="equal">
      <formula>0</formula>
    </cfRule>
    <cfRule type="cellIs" priority="128" dxfId="3" operator="notEqual">
      <formula>0</formula>
    </cfRule>
    <cfRule type="cellIs" priority="129" dxfId="14" operator="equal">
      <formula>0</formula>
    </cfRule>
  </conditionalFormatting>
  <conditionalFormatting sqref="H53">
    <cfRule type="cellIs" priority="124" dxfId="2" operator="equal">
      <formula>0</formula>
    </cfRule>
    <cfRule type="cellIs" priority="125" dxfId="3" operator="notEqual">
      <formula>0</formula>
    </cfRule>
    <cfRule type="cellIs" priority="126" dxfId="14" operator="equal">
      <formula>0</formula>
    </cfRule>
  </conditionalFormatting>
  <conditionalFormatting sqref="H58">
    <cfRule type="cellIs" priority="121" dxfId="2" operator="equal">
      <formula>0</formula>
    </cfRule>
    <cfRule type="cellIs" priority="122" dxfId="3" operator="notEqual">
      <formula>0</formula>
    </cfRule>
    <cfRule type="cellIs" priority="123" dxfId="14" operator="equal">
      <formula>0</formula>
    </cfRule>
  </conditionalFormatting>
  <conditionalFormatting sqref="H60">
    <cfRule type="cellIs" priority="118" dxfId="2" operator="equal">
      <formula>0</formula>
    </cfRule>
    <cfRule type="cellIs" priority="119" dxfId="3" operator="notEqual">
      <formula>0</formula>
    </cfRule>
    <cfRule type="cellIs" priority="120" dxfId="14" operator="equal">
      <formula>0</formula>
    </cfRule>
  </conditionalFormatting>
  <conditionalFormatting sqref="H61">
    <cfRule type="cellIs" priority="115" dxfId="2" operator="equal">
      <formula>0</formula>
    </cfRule>
    <cfRule type="cellIs" priority="116" dxfId="3" operator="notEqual">
      <formula>0</formula>
    </cfRule>
    <cfRule type="cellIs" priority="117" dxfId="14" operator="equal">
      <formula>0</formula>
    </cfRule>
  </conditionalFormatting>
  <conditionalFormatting sqref="H77">
    <cfRule type="cellIs" priority="112" dxfId="2" operator="equal">
      <formula>0</formula>
    </cfRule>
    <cfRule type="cellIs" priority="113" dxfId="3" operator="notEqual">
      <formula>0</formula>
    </cfRule>
    <cfRule type="cellIs" priority="114" dxfId="14" operator="equal">
      <formula>0</formula>
    </cfRule>
  </conditionalFormatting>
  <conditionalFormatting sqref="H82:H86">
    <cfRule type="cellIs" priority="109" dxfId="2" operator="equal">
      <formula>0</formula>
    </cfRule>
    <cfRule type="cellIs" priority="110" dxfId="3" operator="notEqual">
      <formula>0</formula>
    </cfRule>
    <cfRule type="cellIs" priority="111" dxfId="14" operator="equal">
      <formula>0</formula>
    </cfRule>
  </conditionalFormatting>
  <conditionalFormatting sqref="H90:H92">
    <cfRule type="cellIs" priority="106" dxfId="2" operator="equal">
      <formula>0</formula>
    </cfRule>
    <cfRule type="cellIs" priority="107" dxfId="3" operator="notEqual">
      <formula>0</formula>
    </cfRule>
    <cfRule type="cellIs" priority="108" dxfId="14" operator="equal">
      <formula>0</formula>
    </cfRule>
  </conditionalFormatting>
  <conditionalFormatting sqref="H95">
    <cfRule type="cellIs" priority="103" dxfId="2" operator="equal">
      <formula>0</formula>
    </cfRule>
    <cfRule type="cellIs" priority="104" dxfId="3" operator="notEqual">
      <formula>0</formula>
    </cfRule>
    <cfRule type="cellIs" priority="105" dxfId="14" operator="equal">
      <formula>0</formula>
    </cfRule>
  </conditionalFormatting>
  <conditionalFormatting sqref="H97">
    <cfRule type="cellIs" priority="100" dxfId="2" operator="equal">
      <formula>0</formula>
    </cfRule>
    <cfRule type="cellIs" priority="101" dxfId="3" operator="notEqual">
      <formula>0</formula>
    </cfRule>
    <cfRule type="cellIs" priority="102" dxfId="14" operator="equal">
      <formula>0</formula>
    </cfRule>
  </conditionalFormatting>
  <conditionalFormatting sqref="H104:H107">
    <cfRule type="cellIs" priority="97" dxfId="2" operator="equal">
      <formula>0</formula>
    </cfRule>
    <cfRule type="cellIs" priority="98" dxfId="3" operator="notEqual">
      <formula>0</formula>
    </cfRule>
    <cfRule type="cellIs" priority="99" dxfId="14" operator="equal">
      <formula>0</formula>
    </cfRule>
  </conditionalFormatting>
  <conditionalFormatting sqref="H109:H118">
    <cfRule type="cellIs" priority="94" dxfId="2" operator="equal">
      <formula>0</formula>
    </cfRule>
    <cfRule type="cellIs" priority="95" dxfId="3" operator="notEqual">
      <formula>0</formula>
    </cfRule>
    <cfRule type="cellIs" priority="96" dxfId="14" operator="equal">
      <formula>0</formula>
    </cfRule>
  </conditionalFormatting>
  <conditionalFormatting sqref="H120:H121">
    <cfRule type="cellIs" priority="91" dxfId="2" operator="equal">
      <formula>0</formula>
    </cfRule>
    <cfRule type="cellIs" priority="92" dxfId="3" operator="notEqual">
      <formula>0</formula>
    </cfRule>
    <cfRule type="cellIs" priority="93" dxfId="14" operator="equal">
      <formula>0</formula>
    </cfRule>
  </conditionalFormatting>
  <conditionalFormatting sqref="H123:H128">
    <cfRule type="cellIs" priority="88" dxfId="2" operator="equal">
      <formula>0</formula>
    </cfRule>
    <cfRule type="cellIs" priority="89" dxfId="3" operator="notEqual">
      <formula>0</formula>
    </cfRule>
    <cfRule type="cellIs" priority="90" dxfId="14" operator="equal">
      <formula>0</formula>
    </cfRule>
  </conditionalFormatting>
  <conditionalFormatting sqref="H131:H133">
    <cfRule type="cellIs" priority="85" dxfId="2" operator="equal">
      <formula>0</formula>
    </cfRule>
    <cfRule type="cellIs" priority="86" dxfId="3" operator="notEqual">
      <formula>0</formula>
    </cfRule>
    <cfRule type="cellIs" priority="87" dxfId="14" operator="equal">
      <formula>0</formula>
    </cfRule>
  </conditionalFormatting>
  <conditionalFormatting sqref="H135">
    <cfRule type="cellIs" priority="82" dxfId="2" operator="equal">
      <formula>0</formula>
    </cfRule>
    <cfRule type="cellIs" priority="83" dxfId="3" operator="notEqual">
      <formula>0</formula>
    </cfRule>
    <cfRule type="cellIs" priority="84" dxfId="14" operator="equal">
      <formula>0</formula>
    </cfRule>
  </conditionalFormatting>
  <conditionalFormatting sqref="H139">
    <cfRule type="cellIs" priority="79" dxfId="2" operator="equal">
      <formula>0</formula>
    </cfRule>
    <cfRule type="cellIs" priority="80" dxfId="3" operator="notEqual">
      <formula>0</formula>
    </cfRule>
    <cfRule type="cellIs" priority="81" dxfId="14" operator="equal">
      <formula>0</formula>
    </cfRule>
  </conditionalFormatting>
  <conditionalFormatting sqref="H144:H145">
    <cfRule type="cellIs" priority="76" dxfId="2" operator="equal">
      <formula>0</formula>
    </cfRule>
    <cfRule type="cellIs" priority="77" dxfId="3" operator="notEqual">
      <formula>0</formula>
    </cfRule>
    <cfRule type="cellIs" priority="78" dxfId="14" operator="equal">
      <formula>0</formula>
    </cfRule>
  </conditionalFormatting>
  <conditionalFormatting sqref="H147:H151">
    <cfRule type="cellIs" priority="73" dxfId="2" operator="equal">
      <formula>0</formula>
    </cfRule>
    <cfRule type="cellIs" priority="74" dxfId="3" operator="notEqual">
      <formula>0</formula>
    </cfRule>
    <cfRule type="cellIs" priority="75" dxfId="14" operator="equal">
      <formula>0</formula>
    </cfRule>
  </conditionalFormatting>
  <conditionalFormatting sqref="H152:H164">
    <cfRule type="cellIs" priority="70" dxfId="2" operator="equal">
      <formula>0</formula>
    </cfRule>
    <cfRule type="cellIs" priority="71" dxfId="3" operator="notEqual">
      <formula>0</formula>
    </cfRule>
    <cfRule type="cellIs" priority="72" dxfId="14" operator="equal">
      <formula>0</formula>
    </cfRule>
  </conditionalFormatting>
  <conditionalFormatting sqref="H166:H179">
    <cfRule type="cellIs" priority="67" dxfId="2" operator="equal">
      <formula>0</formula>
    </cfRule>
    <cfRule type="cellIs" priority="68" dxfId="3" operator="notEqual">
      <formula>0</formula>
    </cfRule>
    <cfRule type="cellIs" priority="69" dxfId="14" operator="equal">
      <formula>0</formula>
    </cfRule>
  </conditionalFormatting>
  <conditionalFormatting sqref="H181:H201">
    <cfRule type="cellIs" priority="64" dxfId="2" operator="equal">
      <formula>0</formula>
    </cfRule>
    <cfRule type="cellIs" priority="65" dxfId="3" operator="notEqual">
      <formula>0</formula>
    </cfRule>
    <cfRule type="cellIs" priority="66" dxfId="14" operator="equal">
      <formula>0</formula>
    </cfRule>
  </conditionalFormatting>
  <conditionalFormatting sqref="H203:H230">
    <cfRule type="cellIs" priority="61" dxfId="2" operator="equal">
      <formula>0</formula>
    </cfRule>
    <cfRule type="cellIs" priority="62" dxfId="3" operator="notEqual">
      <formula>0</formula>
    </cfRule>
    <cfRule type="cellIs" priority="63" dxfId="14" operator="equal">
      <formula>0</formula>
    </cfRule>
  </conditionalFormatting>
  <conditionalFormatting sqref="H232:H253">
    <cfRule type="cellIs" priority="58" dxfId="2" operator="equal">
      <formula>0</formula>
    </cfRule>
    <cfRule type="cellIs" priority="59" dxfId="3" operator="notEqual">
      <formula>0</formula>
    </cfRule>
    <cfRule type="cellIs" priority="60" dxfId="14" operator="equal">
      <formula>0</formula>
    </cfRule>
  </conditionalFormatting>
  <conditionalFormatting sqref="H259:H260">
    <cfRule type="cellIs" priority="55" dxfId="2" operator="equal">
      <formula>0</formula>
    </cfRule>
    <cfRule type="cellIs" priority="56" dxfId="3" operator="notEqual">
      <formula>0</formula>
    </cfRule>
    <cfRule type="cellIs" priority="57" dxfId="14" operator="equal">
      <formula>0</formula>
    </cfRule>
  </conditionalFormatting>
  <conditionalFormatting sqref="H262:H265">
    <cfRule type="cellIs" priority="52" dxfId="2" operator="equal">
      <formula>0</formula>
    </cfRule>
    <cfRule type="cellIs" priority="53" dxfId="3" operator="notEqual">
      <formula>0</formula>
    </cfRule>
    <cfRule type="cellIs" priority="54" dxfId="14" operator="equal">
      <formula>0</formula>
    </cfRule>
  </conditionalFormatting>
  <conditionalFormatting sqref="H266:H279">
    <cfRule type="cellIs" priority="49" dxfId="2" operator="equal">
      <formula>0</formula>
    </cfRule>
    <cfRule type="cellIs" priority="50" dxfId="3" operator="notEqual">
      <formula>0</formula>
    </cfRule>
    <cfRule type="cellIs" priority="51" dxfId="14" operator="equal">
      <formula>0</formula>
    </cfRule>
  </conditionalFormatting>
  <conditionalFormatting sqref="H281:H294 H296:H316">
    <cfRule type="cellIs" priority="46" dxfId="2" operator="equal">
      <formula>0</formula>
    </cfRule>
    <cfRule type="cellIs" priority="47" dxfId="3" operator="notEqual">
      <formula>0</formula>
    </cfRule>
    <cfRule type="cellIs" priority="48" dxfId="14" operator="equal">
      <formula>0</formula>
    </cfRule>
  </conditionalFormatting>
  <conditionalFormatting sqref="H318:H335">
    <cfRule type="cellIs" priority="43" dxfId="2" operator="equal">
      <formula>0</formula>
    </cfRule>
    <cfRule type="cellIs" priority="44" dxfId="3" operator="notEqual">
      <formula>0</formula>
    </cfRule>
    <cfRule type="cellIs" priority="45" dxfId="14" operator="equal">
      <formula>0</formula>
    </cfRule>
  </conditionalFormatting>
  <conditionalFormatting sqref="H336:H345">
    <cfRule type="cellIs" priority="40" dxfId="2" operator="equal">
      <formula>0</formula>
    </cfRule>
    <cfRule type="cellIs" priority="41" dxfId="3" operator="notEqual">
      <formula>0</formula>
    </cfRule>
    <cfRule type="cellIs" priority="42" dxfId="14" operator="equal">
      <formula>0</formula>
    </cfRule>
  </conditionalFormatting>
  <conditionalFormatting sqref="H347:H360">
    <cfRule type="cellIs" priority="37" dxfId="2" operator="equal">
      <formula>0</formula>
    </cfRule>
    <cfRule type="cellIs" priority="38" dxfId="3" operator="notEqual">
      <formula>0</formula>
    </cfRule>
    <cfRule type="cellIs" priority="39" dxfId="14" operator="equal">
      <formula>0</formula>
    </cfRule>
  </conditionalFormatting>
  <conditionalFormatting sqref="H361:H368">
    <cfRule type="cellIs" priority="34" dxfId="2" operator="equal">
      <formula>0</formula>
    </cfRule>
    <cfRule type="cellIs" priority="35" dxfId="3" operator="notEqual">
      <formula>0</formula>
    </cfRule>
    <cfRule type="cellIs" priority="36" dxfId="14" operator="equal">
      <formula>0</formula>
    </cfRule>
  </conditionalFormatting>
  <conditionalFormatting sqref="H374:H375">
    <cfRule type="cellIs" priority="31" dxfId="2" operator="equal">
      <formula>0</formula>
    </cfRule>
    <cfRule type="cellIs" priority="32" dxfId="3" operator="notEqual">
      <formula>0</formula>
    </cfRule>
    <cfRule type="cellIs" priority="33" dxfId="14" operator="equal">
      <formula>0</formula>
    </cfRule>
  </conditionalFormatting>
  <conditionalFormatting sqref="H377:H381">
    <cfRule type="cellIs" priority="28" dxfId="2" operator="equal">
      <formula>0</formula>
    </cfRule>
    <cfRule type="cellIs" priority="29" dxfId="3" operator="notEqual">
      <formula>0</formula>
    </cfRule>
    <cfRule type="cellIs" priority="30" dxfId="14" operator="equal">
      <formula>0</formula>
    </cfRule>
  </conditionalFormatting>
  <conditionalFormatting sqref="H382:H394">
    <cfRule type="cellIs" priority="25" dxfId="2" operator="equal">
      <formula>0</formula>
    </cfRule>
    <cfRule type="cellIs" priority="26" dxfId="3" operator="notEqual">
      <formula>0</formula>
    </cfRule>
    <cfRule type="cellIs" priority="27" dxfId="14" operator="equal">
      <formula>0</formula>
    </cfRule>
  </conditionalFormatting>
  <conditionalFormatting sqref="H396:H409">
    <cfRule type="cellIs" priority="22" dxfId="2" operator="equal">
      <formula>0</formula>
    </cfRule>
    <cfRule type="cellIs" priority="23" dxfId="3" operator="notEqual">
      <formula>0</formula>
    </cfRule>
    <cfRule type="cellIs" priority="24" dxfId="14" operator="equal">
      <formula>0</formula>
    </cfRule>
  </conditionalFormatting>
  <conditionalFormatting sqref="H411:H428">
    <cfRule type="cellIs" priority="19" dxfId="2" operator="equal">
      <formula>0</formula>
    </cfRule>
    <cfRule type="cellIs" priority="20" dxfId="3" operator="notEqual">
      <formula>0</formula>
    </cfRule>
    <cfRule type="cellIs" priority="21" dxfId="14" operator="equal">
      <formula>0</formula>
    </cfRule>
  </conditionalFormatting>
  <conditionalFormatting sqref="H429:H431">
    <cfRule type="cellIs" priority="16" dxfId="2" operator="equal">
      <formula>0</formula>
    </cfRule>
    <cfRule type="cellIs" priority="17" dxfId="3" operator="notEqual">
      <formula>0</formula>
    </cfRule>
    <cfRule type="cellIs" priority="18" dxfId="14" operator="equal">
      <formula>0</formula>
    </cfRule>
  </conditionalFormatting>
  <conditionalFormatting sqref="H433:H456">
    <cfRule type="cellIs" priority="13" dxfId="2" operator="equal">
      <formula>0</formula>
    </cfRule>
    <cfRule type="cellIs" priority="14" dxfId="3" operator="notEqual">
      <formula>0</formula>
    </cfRule>
    <cfRule type="cellIs" priority="15" dxfId="14" operator="equal">
      <formula>0</formula>
    </cfRule>
  </conditionalFormatting>
  <conditionalFormatting sqref="H457:H460">
    <cfRule type="cellIs" priority="10" dxfId="2" operator="equal">
      <formula>0</formula>
    </cfRule>
    <cfRule type="cellIs" priority="11" dxfId="3" operator="notEqual">
      <formula>0</formula>
    </cfRule>
    <cfRule type="cellIs" priority="12" dxfId="14" operator="equal">
      <formula>0</formula>
    </cfRule>
  </conditionalFormatting>
  <conditionalFormatting sqref="H462:H471">
    <cfRule type="cellIs" priority="7" dxfId="2" operator="equal">
      <formula>0</formula>
    </cfRule>
    <cfRule type="cellIs" priority="8" dxfId="3" operator="notEqual">
      <formula>0</formula>
    </cfRule>
    <cfRule type="cellIs" priority="9" dxfId="14" operator="equal">
      <formula>0</formula>
    </cfRule>
  </conditionalFormatting>
  <conditionalFormatting sqref="H472:H483">
    <cfRule type="cellIs" priority="4" dxfId="2" operator="equal">
      <formula>0</formula>
    </cfRule>
    <cfRule type="cellIs" priority="5" dxfId="3" operator="notEqual">
      <formula>0</formula>
    </cfRule>
    <cfRule type="cellIs" priority="6" dxfId="14" operator="equal">
      <formula>0</formula>
    </cfRule>
  </conditionalFormatting>
  <conditionalFormatting sqref="H55">
    <cfRule type="cellIs" priority="1" dxfId="2" operator="equal">
      <formula>0</formula>
    </cfRule>
    <cfRule type="cellIs" priority="2" dxfId="3" operator="notEqual">
      <formula>0</formula>
    </cfRule>
    <cfRule type="cellIs" priority="3" dxfId="14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7"/>
  <sheetViews>
    <sheetView zoomScale="85" zoomScaleNormal="85" workbookViewId="0" topLeftCell="A55">
      <selection activeCell="I71" sqref="I71"/>
    </sheetView>
  </sheetViews>
  <sheetFormatPr defaultColWidth="9.140625" defaultRowHeight="15"/>
  <cols>
    <col min="1" max="1" width="12.8515625" style="10" customWidth="1"/>
    <col min="3" max="3" width="25.8515625" style="0" customWidth="1"/>
    <col min="5" max="5" width="12.8515625" style="0" customWidth="1"/>
    <col min="6" max="6" width="23.421875" style="0" bestFit="1" customWidth="1"/>
    <col min="7" max="7" width="23.421875" style="0" customWidth="1"/>
    <col min="8" max="8" width="16.7109375" style="0" customWidth="1"/>
    <col min="9" max="9" width="11.421875" style="0" customWidth="1"/>
    <col min="10" max="12" width="12.28125" style="0" customWidth="1"/>
    <col min="13" max="13" width="14.00390625" style="0" customWidth="1"/>
    <col min="261" max="261" width="12.8515625" style="0" customWidth="1"/>
    <col min="263" max="263" width="25.8515625" style="0" customWidth="1"/>
    <col min="265" max="265" width="12.8515625" style="0" customWidth="1"/>
    <col min="266" max="266" width="23.421875" style="0" bestFit="1" customWidth="1"/>
    <col min="267" max="267" width="11.421875" style="0" customWidth="1"/>
    <col min="268" max="268" width="12.28125" style="0" customWidth="1"/>
    <col min="269" max="269" width="14.00390625" style="0" customWidth="1"/>
    <col min="517" max="517" width="12.8515625" style="0" customWidth="1"/>
    <col min="519" max="519" width="25.8515625" style="0" customWidth="1"/>
    <col min="521" max="521" width="12.8515625" style="0" customWidth="1"/>
    <col min="522" max="522" width="23.421875" style="0" bestFit="1" customWidth="1"/>
    <col min="523" max="523" width="11.421875" style="0" customWidth="1"/>
    <col min="524" max="524" width="12.28125" style="0" customWidth="1"/>
    <col min="525" max="525" width="14.00390625" style="0" customWidth="1"/>
    <col min="773" max="773" width="12.8515625" style="0" customWidth="1"/>
    <col min="775" max="775" width="25.8515625" style="0" customWidth="1"/>
    <col min="777" max="777" width="12.8515625" style="0" customWidth="1"/>
    <col min="778" max="778" width="23.421875" style="0" bestFit="1" customWidth="1"/>
    <col min="779" max="779" width="11.421875" style="0" customWidth="1"/>
    <col min="780" max="780" width="12.28125" style="0" customWidth="1"/>
    <col min="781" max="781" width="14.00390625" style="0" customWidth="1"/>
    <col min="1029" max="1029" width="12.8515625" style="0" customWidth="1"/>
    <col min="1031" max="1031" width="25.8515625" style="0" customWidth="1"/>
    <col min="1033" max="1033" width="12.8515625" style="0" customWidth="1"/>
    <col min="1034" max="1034" width="23.421875" style="0" bestFit="1" customWidth="1"/>
    <col min="1035" max="1035" width="11.421875" style="0" customWidth="1"/>
    <col min="1036" max="1036" width="12.28125" style="0" customWidth="1"/>
    <col min="1037" max="1037" width="14.00390625" style="0" customWidth="1"/>
    <col min="1285" max="1285" width="12.8515625" style="0" customWidth="1"/>
    <col min="1287" max="1287" width="25.8515625" style="0" customWidth="1"/>
    <col min="1289" max="1289" width="12.8515625" style="0" customWidth="1"/>
    <col min="1290" max="1290" width="23.421875" style="0" bestFit="1" customWidth="1"/>
    <col min="1291" max="1291" width="11.421875" style="0" customWidth="1"/>
    <col min="1292" max="1292" width="12.28125" style="0" customWidth="1"/>
    <col min="1293" max="1293" width="14.00390625" style="0" customWidth="1"/>
    <col min="1541" max="1541" width="12.8515625" style="0" customWidth="1"/>
    <col min="1543" max="1543" width="25.8515625" style="0" customWidth="1"/>
    <col min="1545" max="1545" width="12.8515625" style="0" customWidth="1"/>
    <col min="1546" max="1546" width="23.421875" style="0" bestFit="1" customWidth="1"/>
    <col min="1547" max="1547" width="11.421875" style="0" customWidth="1"/>
    <col min="1548" max="1548" width="12.28125" style="0" customWidth="1"/>
    <col min="1549" max="1549" width="14.00390625" style="0" customWidth="1"/>
    <col min="1797" max="1797" width="12.8515625" style="0" customWidth="1"/>
    <col min="1799" max="1799" width="25.8515625" style="0" customWidth="1"/>
    <col min="1801" max="1801" width="12.8515625" style="0" customWidth="1"/>
    <col min="1802" max="1802" width="23.421875" style="0" bestFit="1" customWidth="1"/>
    <col min="1803" max="1803" width="11.421875" style="0" customWidth="1"/>
    <col min="1804" max="1804" width="12.28125" style="0" customWidth="1"/>
    <col min="1805" max="1805" width="14.00390625" style="0" customWidth="1"/>
    <col min="2053" max="2053" width="12.8515625" style="0" customWidth="1"/>
    <col min="2055" max="2055" width="25.8515625" style="0" customWidth="1"/>
    <col min="2057" max="2057" width="12.8515625" style="0" customWidth="1"/>
    <col min="2058" max="2058" width="23.421875" style="0" bestFit="1" customWidth="1"/>
    <col min="2059" max="2059" width="11.421875" style="0" customWidth="1"/>
    <col min="2060" max="2060" width="12.28125" style="0" customWidth="1"/>
    <col min="2061" max="2061" width="14.00390625" style="0" customWidth="1"/>
    <col min="2309" max="2309" width="12.8515625" style="0" customWidth="1"/>
    <col min="2311" max="2311" width="25.8515625" style="0" customWidth="1"/>
    <col min="2313" max="2313" width="12.8515625" style="0" customWidth="1"/>
    <col min="2314" max="2314" width="23.421875" style="0" bestFit="1" customWidth="1"/>
    <col min="2315" max="2315" width="11.421875" style="0" customWidth="1"/>
    <col min="2316" max="2316" width="12.28125" style="0" customWidth="1"/>
    <col min="2317" max="2317" width="14.00390625" style="0" customWidth="1"/>
    <col min="2565" max="2565" width="12.8515625" style="0" customWidth="1"/>
    <col min="2567" max="2567" width="25.8515625" style="0" customWidth="1"/>
    <col min="2569" max="2569" width="12.8515625" style="0" customWidth="1"/>
    <col min="2570" max="2570" width="23.421875" style="0" bestFit="1" customWidth="1"/>
    <col min="2571" max="2571" width="11.421875" style="0" customWidth="1"/>
    <col min="2572" max="2572" width="12.28125" style="0" customWidth="1"/>
    <col min="2573" max="2573" width="14.00390625" style="0" customWidth="1"/>
    <col min="2821" max="2821" width="12.8515625" style="0" customWidth="1"/>
    <col min="2823" max="2823" width="25.8515625" style="0" customWidth="1"/>
    <col min="2825" max="2825" width="12.8515625" style="0" customWidth="1"/>
    <col min="2826" max="2826" width="23.421875" style="0" bestFit="1" customWidth="1"/>
    <col min="2827" max="2827" width="11.421875" style="0" customWidth="1"/>
    <col min="2828" max="2828" width="12.28125" style="0" customWidth="1"/>
    <col min="2829" max="2829" width="14.00390625" style="0" customWidth="1"/>
    <col min="3077" max="3077" width="12.8515625" style="0" customWidth="1"/>
    <col min="3079" max="3079" width="25.8515625" style="0" customWidth="1"/>
    <col min="3081" max="3081" width="12.8515625" style="0" customWidth="1"/>
    <col min="3082" max="3082" width="23.421875" style="0" bestFit="1" customWidth="1"/>
    <col min="3083" max="3083" width="11.421875" style="0" customWidth="1"/>
    <col min="3084" max="3084" width="12.28125" style="0" customWidth="1"/>
    <col min="3085" max="3085" width="14.00390625" style="0" customWidth="1"/>
    <col min="3333" max="3333" width="12.8515625" style="0" customWidth="1"/>
    <col min="3335" max="3335" width="25.8515625" style="0" customWidth="1"/>
    <col min="3337" max="3337" width="12.8515625" style="0" customWidth="1"/>
    <col min="3338" max="3338" width="23.421875" style="0" bestFit="1" customWidth="1"/>
    <col min="3339" max="3339" width="11.421875" style="0" customWidth="1"/>
    <col min="3340" max="3340" width="12.28125" style="0" customWidth="1"/>
    <col min="3341" max="3341" width="14.00390625" style="0" customWidth="1"/>
    <col min="3589" max="3589" width="12.8515625" style="0" customWidth="1"/>
    <col min="3591" max="3591" width="25.8515625" style="0" customWidth="1"/>
    <col min="3593" max="3593" width="12.8515625" style="0" customWidth="1"/>
    <col min="3594" max="3594" width="23.421875" style="0" bestFit="1" customWidth="1"/>
    <col min="3595" max="3595" width="11.421875" style="0" customWidth="1"/>
    <col min="3596" max="3596" width="12.28125" style="0" customWidth="1"/>
    <col min="3597" max="3597" width="14.00390625" style="0" customWidth="1"/>
    <col min="3845" max="3845" width="12.8515625" style="0" customWidth="1"/>
    <col min="3847" max="3847" width="25.8515625" style="0" customWidth="1"/>
    <col min="3849" max="3849" width="12.8515625" style="0" customWidth="1"/>
    <col min="3850" max="3850" width="23.421875" style="0" bestFit="1" customWidth="1"/>
    <col min="3851" max="3851" width="11.421875" style="0" customWidth="1"/>
    <col min="3852" max="3852" width="12.28125" style="0" customWidth="1"/>
    <col min="3853" max="3853" width="14.00390625" style="0" customWidth="1"/>
    <col min="4101" max="4101" width="12.8515625" style="0" customWidth="1"/>
    <col min="4103" max="4103" width="25.8515625" style="0" customWidth="1"/>
    <col min="4105" max="4105" width="12.8515625" style="0" customWidth="1"/>
    <col min="4106" max="4106" width="23.421875" style="0" bestFit="1" customWidth="1"/>
    <col min="4107" max="4107" width="11.421875" style="0" customWidth="1"/>
    <col min="4108" max="4108" width="12.28125" style="0" customWidth="1"/>
    <col min="4109" max="4109" width="14.00390625" style="0" customWidth="1"/>
    <col min="4357" max="4357" width="12.8515625" style="0" customWidth="1"/>
    <col min="4359" max="4359" width="25.8515625" style="0" customWidth="1"/>
    <col min="4361" max="4361" width="12.8515625" style="0" customWidth="1"/>
    <col min="4362" max="4362" width="23.421875" style="0" bestFit="1" customWidth="1"/>
    <col min="4363" max="4363" width="11.421875" style="0" customWidth="1"/>
    <col min="4364" max="4364" width="12.28125" style="0" customWidth="1"/>
    <col min="4365" max="4365" width="14.00390625" style="0" customWidth="1"/>
    <col min="4613" max="4613" width="12.8515625" style="0" customWidth="1"/>
    <col min="4615" max="4615" width="25.8515625" style="0" customWidth="1"/>
    <col min="4617" max="4617" width="12.8515625" style="0" customWidth="1"/>
    <col min="4618" max="4618" width="23.421875" style="0" bestFit="1" customWidth="1"/>
    <col min="4619" max="4619" width="11.421875" style="0" customWidth="1"/>
    <col min="4620" max="4620" width="12.28125" style="0" customWidth="1"/>
    <col min="4621" max="4621" width="14.00390625" style="0" customWidth="1"/>
    <col min="4869" max="4869" width="12.8515625" style="0" customWidth="1"/>
    <col min="4871" max="4871" width="25.8515625" style="0" customWidth="1"/>
    <col min="4873" max="4873" width="12.8515625" style="0" customWidth="1"/>
    <col min="4874" max="4874" width="23.421875" style="0" bestFit="1" customWidth="1"/>
    <col min="4875" max="4875" width="11.421875" style="0" customWidth="1"/>
    <col min="4876" max="4876" width="12.28125" style="0" customWidth="1"/>
    <col min="4877" max="4877" width="14.00390625" style="0" customWidth="1"/>
    <col min="5125" max="5125" width="12.8515625" style="0" customWidth="1"/>
    <col min="5127" max="5127" width="25.8515625" style="0" customWidth="1"/>
    <col min="5129" max="5129" width="12.8515625" style="0" customWidth="1"/>
    <col min="5130" max="5130" width="23.421875" style="0" bestFit="1" customWidth="1"/>
    <col min="5131" max="5131" width="11.421875" style="0" customWidth="1"/>
    <col min="5132" max="5132" width="12.28125" style="0" customWidth="1"/>
    <col min="5133" max="5133" width="14.00390625" style="0" customWidth="1"/>
    <col min="5381" max="5381" width="12.8515625" style="0" customWidth="1"/>
    <col min="5383" max="5383" width="25.8515625" style="0" customWidth="1"/>
    <col min="5385" max="5385" width="12.8515625" style="0" customWidth="1"/>
    <col min="5386" max="5386" width="23.421875" style="0" bestFit="1" customWidth="1"/>
    <col min="5387" max="5387" width="11.421875" style="0" customWidth="1"/>
    <col min="5388" max="5388" width="12.28125" style="0" customWidth="1"/>
    <col min="5389" max="5389" width="14.00390625" style="0" customWidth="1"/>
    <col min="5637" max="5637" width="12.8515625" style="0" customWidth="1"/>
    <col min="5639" max="5639" width="25.8515625" style="0" customWidth="1"/>
    <col min="5641" max="5641" width="12.8515625" style="0" customWidth="1"/>
    <col min="5642" max="5642" width="23.421875" style="0" bestFit="1" customWidth="1"/>
    <col min="5643" max="5643" width="11.421875" style="0" customWidth="1"/>
    <col min="5644" max="5644" width="12.28125" style="0" customWidth="1"/>
    <col min="5645" max="5645" width="14.00390625" style="0" customWidth="1"/>
    <col min="5893" max="5893" width="12.8515625" style="0" customWidth="1"/>
    <col min="5895" max="5895" width="25.8515625" style="0" customWidth="1"/>
    <col min="5897" max="5897" width="12.8515625" style="0" customWidth="1"/>
    <col min="5898" max="5898" width="23.421875" style="0" bestFit="1" customWidth="1"/>
    <col min="5899" max="5899" width="11.421875" style="0" customWidth="1"/>
    <col min="5900" max="5900" width="12.28125" style="0" customWidth="1"/>
    <col min="5901" max="5901" width="14.00390625" style="0" customWidth="1"/>
    <col min="6149" max="6149" width="12.8515625" style="0" customWidth="1"/>
    <col min="6151" max="6151" width="25.8515625" style="0" customWidth="1"/>
    <col min="6153" max="6153" width="12.8515625" style="0" customWidth="1"/>
    <col min="6154" max="6154" width="23.421875" style="0" bestFit="1" customWidth="1"/>
    <col min="6155" max="6155" width="11.421875" style="0" customWidth="1"/>
    <col min="6156" max="6156" width="12.28125" style="0" customWidth="1"/>
    <col min="6157" max="6157" width="14.00390625" style="0" customWidth="1"/>
    <col min="6405" max="6405" width="12.8515625" style="0" customWidth="1"/>
    <col min="6407" max="6407" width="25.8515625" style="0" customWidth="1"/>
    <col min="6409" max="6409" width="12.8515625" style="0" customWidth="1"/>
    <col min="6410" max="6410" width="23.421875" style="0" bestFit="1" customWidth="1"/>
    <col min="6411" max="6411" width="11.421875" style="0" customWidth="1"/>
    <col min="6412" max="6412" width="12.28125" style="0" customWidth="1"/>
    <col min="6413" max="6413" width="14.00390625" style="0" customWidth="1"/>
    <col min="6661" max="6661" width="12.8515625" style="0" customWidth="1"/>
    <col min="6663" max="6663" width="25.8515625" style="0" customWidth="1"/>
    <col min="6665" max="6665" width="12.8515625" style="0" customWidth="1"/>
    <col min="6666" max="6666" width="23.421875" style="0" bestFit="1" customWidth="1"/>
    <col min="6667" max="6667" width="11.421875" style="0" customWidth="1"/>
    <col min="6668" max="6668" width="12.28125" style="0" customWidth="1"/>
    <col min="6669" max="6669" width="14.00390625" style="0" customWidth="1"/>
    <col min="6917" max="6917" width="12.8515625" style="0" customWidth="1"/>
    <col min="6919" max="6919" width="25.8515625" style="0" customWidth="1"/>
    <col min="6921" max="6921" width="12.8515625" style="0" customWidth="1"/>
    <col min="6922" max="6922" width="23.421875" style="0" bestFit="1" customWidth="1"/>
    <col min="6923" max="6923" width="11.421875" style="0" customWidth="1"/>
    <col min="6924" max="6924" width="12.28125" style="0" customWidth="1"/>
    <col min="6925" max="6925" width="14.00390625" style="0" customWidth="1"/>
    <col min="7173" max="7173" width="12.8515625" style="0" customWidth="1"/>
    <col min="7175" max="7175" width="25.8515625" style="0" customWidth="1"/>
    <col min="7177" max="7177" width="12.8515625" style="0" customWidth="1"/>
    <col min="7178" max="7178" width="23.421875" style="0" bestFit="1" customWidth="1"/>
    <col min="7179" max="7179" width="11.421875" style="0" customWidth="1"/>
    <col min="7180" max="7180" width="12.28125" style="0" customWidth="1"/>
    <col min="7181" max="7181" width="14.00390625" style="0" customWidth="1"/>
    <col min="7429" max="7429" width="12.8515625" style="0" customWidth="1"/>
    <col min="7431" max="7431" width="25.8515625" style="0" customWidth="1"/>
    <col min="7433" max="7433" width="12.8515625" style="0" customWidth="1"/>
    <col min="7434" max="7434" width="23.421875" style="0" bestFit="1" customWidth="1"/>
    <col min="7435" max="7435" width="11.421875" style="0" customWidth="1"/>
    <col min="7436" max="7436" width="12.28125" style="0" customWidth="1"/>
    <col min="7437" max="7437" width="14.00390625" style="0" customWidth="1"/>
    <col min="7685" max="7685" width="12.8515625" style="0" customWidth="1"/>
    <col min="7687" max="7687" width="25.8515625" style="0" customWidth="1"/>
    <col min="7689" max="7689" width="12.8515625" style="0" customWidth="1"/>
    <col min="7690" max="7690" width="23.421875" style="0" bestFit="1" customWidth="1"/>
    <col min="7691" max="7691" width="11.421875" style="0" customWidth="1"/>
    <col min="7692" max="7692" width="12.28125" style="0" customWidth="1"/>
    <col min="7693" max="7693" width="14.00390625" style="0" customWidth="1"/>
    <col min="7941" max="7941" width="12.8515625" style="0" customWidth="1"/>
    <col min="7943" max="7943" width="25.8515625" style="0" customWidth="1"/>
    <col min="7945" max="7945" width="12.8515625" style="0" customWidth="1"/>
    <col min="7946" max="7946" width="23.421875" style="0" bestFit="1" customWidth="1"/>
    <col min="7947" max="7947" width="11.421875" style="0" customWidth="1"/>
    <col min="7948" max="7948" width="12.28125" style="0" customWidth="1"/>
    <col min="7949" max="7949" width="14.00390625" style="0" customWidth="1"/>
    <col min="8197" max="8197" width="12.8515625" style="0" customWidth="1"/>
    <col min="8199" max="8199" width="25.8515625" style="0" customWidth="1"/>
    <col min="8201" max="8201" width="12.8515625" style="0" customWidth="1"/>
    <col min="8202" max="8202" width="23.421875" style="0" bestFit="1" customWidth="1"/>
    <col min="8203" max="8203" width="11.421875" style="0" customWidth="1"/>
    <col min="8204" max="8204" width="12.28125" style="0" customWidth="1"/>
    <col min="8205" max="8205" width="14.00390625" style="0" customWidth="1"/>
    <col min="8453" max="8453" width="12.8515625" style="0" customWidth="1"/>
    <col min="8455" max="8455" width="25.8515625" style="0" customWidth="1"/>
    <col min="8457" max="8457" width="12.8515625" style="0" customWidth="1"/>
    <col min="8458" max="8458" width="23.421875" style="0" bestFit="1" customWidth="1"/>
    <col min="8459" max="8459" width="11.421875" style="0" customWidth="1"/>
    <col min="8460" max="8460" width="12.28125" style="0" customWidth="1"/>
    <col min="8461" max="8461" width="14.00390625" style="0" customWidth="1"/>
    <col min="8709" max="8709" width="12.8515625" style="0" customWidth="1"/>
    <col min="8711" max="8711" width="25.8515625" style="0" customWidth="1"/>
    <col min="8713" max="8713" width="12.8515625" style="0" customWidth="1"/>
    <col min="8714" max="8714" width="23.421875" style="0" bestFit="1" customWidth="1"/>
    <col min="8715" max="8715" width="11.421875" style="0" customWidth="1"/>
    <col min="8716" max="8716" width="12.28125" style="0" customWidth="1"/>
    <col min="8717" max="8717" width="14.00390625" style="0" customWidth="1"/>
    <col min="8965" max="8965" width="12.8515625" style="0" customWidth="1"/>
    <col min="8967" max="8967" width="25.8515625" style="0" customWidth="1"/>
    <col min="8969" max="8969" width="12.8515625" style="0" customWidth="1"/>
    <col min="8970" max="8970" width="23.421875" style="0" bestFit="1" customWidth="1"/>
    <col min="8971" max="8971" width="11.421875" style="0" customWidth="1"/>
    <col min="8972" max="8972" width="12.28125" style="0" customWidth="1"/>
    <col min="8973" max="8973" width="14.00390625" style="0" customWidth="1"/>
    <col min="9221" max="9221" width="12.8515625" style="0" customWidth="1"/>
    <col min="9223" max="9223" width="25.8515625" style="0" customWidth="1"/>
    <col min="9225" max="9225" width="12.8515625" style="0" customWidth="1"/>
    <col min="9226" max="9226" width="23.421875" style="0" bestFit="1" customWidth="1"/>
    <col min="9227" max="9227" width="11.421875" style="0" customWidth="1"/>
    <col min="9228" max="9228" width="12.28125" style="0" customWidth="1"/>
    <col min="9229" max="9229" width="14.00390625" style="0" customWidth="1"/>
    <col min="9477" max="9477" width="12.8515625" style="0" customWidth="1"/>
    <col min="9479" max="9479" width="25.8515625" style="0" customWidth="1"/>
    <col min="9481" max="9481" width="12.8515625" style="0" customWidth="1"/>
    <col min="9482" max="9482" width="23.421875" style="0" bestFit="1" customWidth="1"/>
    <col min="9483" max="9483" width="11.421875" style="0" customWidth="1"/>
    <col min="9484" max="9484" width="12.28125" style="0" customWidth="1"/>
    <col min="9485" max="9485" width="14.00390625" style="0" customWidth="1"/>
    <col min="9733" max="9733" width="12.8515625" style="0" customWidth="1"/>
    <col min="9735" max="9735" width="25.8515625" style="0" customWidth="1"/>
    <col min="9737" max="9737" width="12.8515625" style="0" customWidth="1"/>
    <col min="9738" max="9738" width="23.421875" style="0" bestFit="1" customWidth="1"/>
    <col min="9739" max="9739" width="11.421875" style="0" customWidth="1"/>
    <col min="9740" max="9740" width="12.28125" style="0" customWidth="1"/>
    <col min="9741" max="9741" width="14.00390625" style="0" customWidth="1"/>
    <col min="9989" max="9989" width="12.8515625" style="0" customWidth="1"/>
    <col min="9991" max="9991" width="25.8515625" style="0" customWidth="1"/>
    <col min="9993" max="9993" width="12.8515625" style="0" customWidth="1"/>
    <col min="9994" max="9994" width="23.421875" style="0" bestFit="1" customWidth="1"/>
    <col min="9995" max="9995" width="11.421875" style="0" customWidth="1"/>
    <col min="9996" max="9996" width="12.28125" style="0" customWidth="1"/>
    <col min="9997" max="9997" width="14.00390625" style="0" customWidth="1"/>
    <col min="10245" max="10245" width="12.8515625" style="0" customWidth="1"/>
    <col min="10247" max="10247" width="25.8515625" style="0" customWidth="1"/>
    <col min="10249" max="10249" width="12.8515625" style="0" customWidth="1"/>
    <col min="10250" max="10250" width="23.421875" style="0" bestFit="1" customWidth="1"/>
    <col min="10251" max="10251" width="11.421875" style="0" customWidth="1"/>
    <col min="10252" max="10252" width="12.28125" style="0" customWidth="1"/>
    <col min="10253" max="10253" width="14.00390625" style="0" customWidth="1"/>
    <col min="10501" max="10501" width="12.8515625" style="0" customWidth="1"/>
    <col min="10503" max="10503" width="25.8515625" style="0" customWidth="1"/>
    <col min="10505" max="10505" width="12.8515625" style="0" customWidth="1"/>
    <col min="10506" max="10506" width="23.421875" style="0" bestFit="1" customWidth="1"/>
    <col min="10507" max="10507" width="11.421875" style="0" customWidth="1"/>
    <col min="10508" max="10508" width="12.28125" style="0" customWidth="1"/>
    <col min="10509" max="10509" width="14.00390625" style="0" customWidth="1"/>
    <col min="10757" max="10757" width="12.8515625" style="0" customWidth="1"/>
    <col min="10759" max="10759" width="25.8515625" style="0" customWidth="1"/>
    <col min="10761" max="10761" width="12.8515625" style="0" customWidth="1"/>
    <col min="10762" max="10762" width="23.421875" style="0" bestFit="1" customWidth="1"/>
    <col min="10763" max="10763" width="11.421875" style="0" customWidth="1"/>
    <col min="10764" max="10764" width="12.28125" style="0" customWidth="1"/>
    <col min="10765" max="10765" width="14.00390625" style="0" customWidth="1"/>
    <col min="11013" max="11013" width="12.8515625" style="0" customWidth="1"/>
    <col min="11015" max="11015" width="25.8515625" style="0" customWidth="1"/>
    <col min="11017" max="11017" width="12.8515625" style="0" customWidth="1"/>
    <col min="11018" max="11018" width="23.421875" style="0" bestFit="1" customWidth="1"/>
    <col min="11019" max="11019" width="11.421875" style="0" customWidth="1"/>
    <col min="11020" max="11020" width="12.28125" style="0" customWidth="1"/>
    <col min="11021" max="11021" width="14.00390625" style="0" customWidth="1"/>
    <col min="11269" max="11269" width="12.8515625" style="0" customWidth="1"/>
    <col min="11271" max="11271" width="25.8515625" style="0" customWidth="1"/>
    <col min="11273" max="11273" width="12.8515625" style="0" customWidth="1"/>
    <col min="11274" max="11274" width="23.421875" style="0" bestFit="1" customWidth="1"/>
    <col min="11275" max="11275" width="11.421875" style="0" customWidth="1"/>
    <col min="11276" max="11276" width="12.28125" style="0" customWidth="1"/>
    <col min="11277" max="11277" width="14.00390625" style="0" customWidth="1"/>
    <col min="11525" max="11525" width="12.8515625" style="0" customWidth="1"/>
    <col min="11527" max="11527" width="25.8515625" style="0" customWidth="1"/>
    <col min="11529" max="11529" width="12.8515625" style="0" customWidth="1"/>
    <col min="11530" max="11530" width="23.421875" style="0" bestFit="1" customWidth="1"/>
    <col min="11531" max="11531" width="11.421875" style="0" customWidth="1"/>
    <col min="11532" max="11532" width="12.28125" style="0" customWidth="1"/>
    <col min="11533" max="11533" width="14.00390625" style="0" customWidth="1"/>
    <col min="11781" max="11781" width="12.8515625" style="0" customWidth="1"/>
    <col min="11783" max="11783" width="25.8515625" style="0" customWidth="1"/>
    <col min="11785" max="11785" width="12.8515625" style="0" customWidth="1"/>
    <col min="11786" max="11786" width="23.421875" style="0" bestFit="1" customWidth="1"/>
    <col min="11787" max="11787" width="11.421875" style="0" customWidth="1"/>
    <col min="11788" max="11788" width="12.28125" style="0" customWidth="1"/>
    <col min="11789" max="11789" width="14.00390625" style="0" customWidth="1"/>
    <col min="12037" max="12037" width="12.8515625" style="0" customWidth="1"/>
    <col min="12039" max="12039" width="25.8515625" style="0" customWidth="1"/>
    <col min="12041" max="12041" width="12.8515625" style="0" customWidth="1"/>
    <col min="12042" max="12042" width="23.421875" style="0" bestFit="1" customWidth="1"/>
    <col min="12043" max="12043" width="11.421875" style="0" customWidth="1"/>
    <col min="12044" max="12044" width="12.28125" style="0" customWidth="1"/>
    <col min="12045" max="12045" width="14.00390625" style="0" customWidth="1"/>
    <col min="12293" max="12293" width="12.8515625" style="0" customWidth="1"/>
    <col min="12295" max="12295" width="25.8515625" style="0" customWidth="1"/>
    <col min="12297" max="12297" width="12.8515625" style="0" customWidth="1"/>
    <col min="12298" max="12298" width="23.421875" style="0" bestFit="1" customWidth="1"/>
    <col min="12299" max="12299" width="11.421875" style="0" customWidth="1"/>
    <col min="12300" max="12300" width="12.28125" style="0" customWidth="1"/>
    <col min="12301" max="12301" width="14.00390625" style="0" customWidth="1"/>
    <col min="12549" max="12549" width="12.8515625" style="0" customWidth="1"/>
    <col min="12551" max="12551" width="25.8515625" style="0" customWidth="1"/>
    <col min="12553" max="12553" width="12.8515625" style="0" customWidth="1"/>
    <col min="12554" max="12554" width="23.421875" style="0" bestFit="1" customWidth="1"/>
    <col min="12555" max="12555" width="11.421875" style="0" customWidth="1"/>
    <col min="12556" max="12556" width="12.28125" style="0" customWidth="1"/>
    <col min="12557" max="12557" width="14.00390625" style="0" customWidth="1"/>
    <col min="12805" max="12805" width="12.8515625" style="0" customWidth="1"/>
    <col min="12807" max="12807" width="25.8515625" style="0" customWidth="1"/>
    <col min="12809" max="12809" width="12.8515625" style="0" customWidth="1"/>
    <col min="12810" max="12810" width="23.421875" style="0" bestFit="1" customWidth="1"/>
    <col min="12811" max="12811" width="11.421875" style="0" customWidth="1"/>
    <col min="12812" max="12812" width="12.28125" style="0" customWidth="1"/>
    <col min="12813" max="12813" width="14.00390625" style="0" customWidth="1"/>
    <col min="13061" max="13061" width="12.8515625" style="0" customWidth="1"/>
    <col min="13063" max="13063" width="25.8515625" style="0" customWidth="1"/>
    <col min="13065" max="13065" width="12.8515625" style="0" customWidth="1"/>
    <col min="13066" max="13066" width="23.421875" style="0" bestFit="1" customWidth="1"/>
    <col min="13067" max="13067" width="11.421875" style="0" customWidth="1"/>
    <col min="13068" max="13068" width="12.28125" style="0" customWidth="1"/>
    <col min="13069" max="13069" width="14.00390625" style="0" customWidth="1"/>
    <col min="13317" max="13317" width="12.8515625" style="0" customWidth="1"/>
    <col min="13319" max="13319" width="25.8515625" style="0" customWidth="1"/>
    <col min="13321" max="13321" width="12.8515625" style="0" customWidth="1"/>
    <col min="13322" max="13322" width="23.421875" style="0" bestFit="1" customWidth="1"/>
    <col min="13323" max="13323" width="11.421875" style="0" customWidth="1"/>
    <col min="13324" max="13324" width="12.28125" style="0" customWidth="1"/>
    <col min="13325" max="13325" width="14.00390625" style="0" customWidth="1"/>
    <col min="13573" max="13573" width="12.8515625" style="0" customWidth="1"/>
    <col min="13575" max="13575" width="25.8515625" style="0" customWidth="1"/>
    <col min="13577" max="13577" width="12.8515625" style="0" customWidth="1"/>
    <col min="13578" max="13578" width="23.421875" style="0" bestFit="1" customWidth="1"/>
    <col min="13579" max="13579" width="11.421875" style="0" customWidth="1"/>
    <col min="13580" max="13580" width="12.28125" style="0" customWidth="1"/>
    <col min="13581" max="13581" width="14.00390625" style="0" customWidth="1"/>
    <col min="13829" max="13829" width="12.8515625" style="0" customWidth="1"/>
    <col min="13831" max="13831" width="25.8515625" style="0" customWidth="1"/>
    <col min="13833" max="13833" width="12.8515625" style="0" customWidth="1"/>
    <col min="13834" max="13834" width="23.421875" style="0" bestFit="1" customWidth="1"/>
    <col min="13835" max="13835" width="11.421875" style="0" customWidth="1"/>
    <col min="13836" max="13836" width="12.28125" style="0" customWidth="1"/>
    <col min="13837" max="13837" width="14.00390625" style="0" customWidth="1"/>
    <col min="14085" max="14085" width="12.8515625" style="0" customWidth="1"/>
    <col min="14087" max="14087" width="25.8515625" style="0" customWidth="1"/>
    <col min="14089" max="14089" width="12.8515625" style="0" customWidth="1"/>
    <col min="14090" max="14090" width="23.421875" style="0" bestFit="1" customWidth="1"/>
    <col min="14091" max="14091" width="11.421875" style="0" customWidth="1"/>
    <col min="14092" max="14092" width="12.28125" style="0" customWidth="1"/>
    <col min="14093" max="14093" width="14.00390625" style="0" customWidth="1"/>
    <col min="14341" max="14341" width="12.8515625" style="0" customWidth="1"/>
    <col min="14343" max="14343" width="25.8515625" style="0" customWidth="1"/>
    <col min="14345" max="14345" width="12.8515625" style="0" customWidth="1"/>
    <col min="14346" max="14346" width="23.421875" style="0" bestFit="1" customWidth="1"/>
    <col min="14347" max="14347" width="11.421875" style="0" customWidth="1"/>
    <col min="14348" max="14348" width="12.28125" style="0" customWidth="1"/>
    <col min="14349" max="14349" width="14.00390625" style="0" customWidth="1"/>
    <col min="14597" max="14597" width="12.8515625" style="0" customWidth="1"/>
    <col min="14599" max="14599" width="25.8515625" style="0" customWidth="1"/>
    <col min="14601" max="14601" width="12.8515625" style="0" customWidth="1"/>
    <col min="14602" max="14602" width="23.421875" style="0" bestFit="1" customWidth="1"/>
    <col min="14603" max="14603" width="11.421875" style="0" customWidth="1"/>
    <col min="14604" max="14604" width="12.28125" style="0" customWidth="1"/>
    <col min="14605" max="14605" width="14.00390625" style="0" customWidth="1"/>
    <col min="14853" max="14853" width="12.8515625" style="0" customWidth="1"/>
    <col min="14855" max="14855" width="25.8515625" style="0" customWidth="1"/>
    <col min="14857" max="14857" width="12.8515625" style="0" customWidth="1"/>
    <col min="14858" max="14858" width="23.421875" style="0" bestFit="1" customWidth="1"/>
    <col min="14859" max="14859" width="11.421875" style="0" customWidth="1"/>
    <col min="14860" max="14860" width="12.28125" style="0" customWidth="1"/>
    <col min="14861" max="14861" width="14.00390625" style="0" customWidth="1"/>
    <col min="15109" max="15109" width="12.8515625" style="0" customWidth="1"/>
    <col min="15111" max="15111" width="25.8515625" style="0" customWidth="1"/>
    <col min="15113" max="15113" width="12.8515625" style="0" customWidth="1"/>
    <col min="15114" max="15114" width="23.421875" style="0" bestFit="1" customWidth="1"/>
    <col min="15115" max="15115" width="11.421875" style="0" customWidth="1"/>
    <col min="15116" max="15116" width="12.28125" style="0" customWidth="1"/>
    <col min="15117" max="15117" width="14.00390625" style="0" customWidth="1"/>
    <col min="15365" max="15365" width="12.8515625" style="0" customWidth="1"/>
    <col min="15367" max="15367" width="25.8515625" style="0" customWidth="1"/>
    <col min="15369" max="15369" width="12.8515625" style="0" customWidth="1"/>
    <col min="15370" max="15370" width="23.421875" style="0" bestFit="1" customWidth="1"/>
    <col min="15371" max="15371" width="11.421875" style="0" customWidth="1"/>
    <col min="15372" max="15372" width="12.28125" style="0" customWidth="1"/>
    <col min="15373" max="15373" width="14.00390625" style="0" customWidth="1"/>
    <col min="15621" max="15621" width="12.8515625" style="0" customWidth="1"/>
    <col min="15623" max="15623" width="25.8515625" style="0" customWidth="1"/>
    <col min="15625" max="15625" width="12.8515625" style="0" customWidth="1"/>
    <col min="15626" max="15626" width="23.421875" style="0" bestFit="1" customWidth="1"/>
    <col min="15627" max="15627" width="11.421875" style="0" customWidth="1"/>
    <col min="15628" max="15628" width="12.28125" style="0" customWidth="1"/>
    <col min="15629" max="15629" width="14.00390625" style="0" customWidth="1"/>
    <col min="15877" max="15877" width="12.8515625" style="0" customWidth="1"/>
    <col min="15879" max="15879" width="25.8515625" style="0" customWidth="1"/>
    <col min="15881" max="15881" width="12.8515625" style="0" customWidth="1"/>
    <col min="15882" max="15882" width="23.421875" style="0" bestFit="1" customWidth="1"/>
    <col min="15883" max="15883" width="11.421875" style="0" customWidth="1"/>
    <col min="15884" max="15884" width="12.28125" style="0" customWidth="1"/>
    <col min="15885" max="15885" width="14.00390625" style="0" customWidth="1"/>
    <col min="16133" max="16133" width="12.8515625" style="0" customWidth="1"/>
    <col min="16135" max="16135" width="25.8515625" style="0" customWidth="1"/>
    <col min="16137" max="16137" width="12.8515625" style="0" customWidth="1"/>
    <col min="16138" max="16138" width="23.421875" style="0" bestFit="1" customWidth="1"/>
    <col min="16139" max="16139" width="11.421875" style="0" customWidth="1"/>
    <col min="16140" max="16140" width="12.28125" style="0" customWidth="1"/>
    <col min="16141" max="16141" width="14.00390625" style="0" customWidth="1"/>
  </cols>
  <sheetData>
    <row r="1" spans="1:13" ht="18">
      <c r="A1" s="234" t="s">
        <v>483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1:13" ht="15">
      <c r="A2" s="128" t="s">
        <v>0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129"/>
    </row>
    <row r="3" spans="1:13" ht="100.5" customHeight="1">
      <c r="A3" s="51" t="s">
        <v>1</v>
      </c>
      <c r="B3" s="40"/>
      <c r="C3" s="41" t="s">
        <v>2</v>
      </c>
      <c r="D3" s="42" t="s">
        <v>471</v>
      </c>
      <c r="E3" s="42" t="s">
        <v>3</v>
      </c>
      <c r="F3" s="42" t="s">
        <v>4</v>
      </c>
      <c r="G3" s="43" t="s">
        <v>477</v>
      </c>
      <c r="H3" s="43" t="s">
        <v>478</v>
      </c>
      <c r="I3" s="43" t="s">
        <v>5</v>
      </c>
      <c r="J3" s="42" t="s">
        <v>6</v>
      </c>
      <c r="K3" s="43" t="s">
        <v>479</v>
      </c>
      <c r="L3" s="43" t="s">
        <v>480</v>
      </c>
      <c r="M3" s="52" t="s">
        <v>481</v>
      </c>
    </row>
    <row r="4" spans="1:13" ht="15">
      <c r="A4" s="178">
        <v>101</v>
      </c>
      <c r="B4" s="179"/>
      <c r="C4" s="180" t="s">
        <v>86</v>
      </c>
      <c r="D4" s="181"/>
      <c r="E4" s="181" t="s">
        <v>419</v>
      </c>
      <c r="F4" s="181" t="s">
        <v>9</v>
      </c>
      <c r="G4" s="209"/>
      <c r="H4" s="182">
        <f>ROUND(G4,2)</f>
        <v>0</v>
      </c>
      <c r="I4" s="84">
        <v>5</v>
      </c>
      <c r="J4" s="181">
        <v>9.94</v>
      </c>
      <c r="K4" s="182">
        <f>H4*I4</f>
        <v>0</v>
      </c>
      <c r="L4" s="182">
        <f>K4*4</f>
        <v>0</v>
      </c>
      <c r="M4" s="183">
        <f>L4*12</f>
        <v>0</v>
      </c>
    </row>
    <row r="5" spans="1:13" ht="15">
      <c r="A5" s="178">
        <v>102</v>
      </c>
      <c r="B5" s="179"/>
      <c r="C5" s="180" t="s">
        <v>420</v>
      </c>
      <c r="D5" s="181"/>
      <c r="E5" s="181" t="s">
        <v>419</v>
      </c>
      <c r="F5" s="181" t="s">
        <v>9</v>
      </c>
      <c r="G5" s="209"/>
      <c r="H5" s="182">
        <f aca="true" t="shared" si="0" ref="H5:H25">ROUND(G5,2)</f>
        <v>0</v>
      </c>
      <c r="I5" s="84">
        <v>5</v>
      </c>
      <c r="J5" s="181">
        <v>36.66</v>
      </c>
      <c r="K5" s="182">
        <f>H5*I5</f>
        <v>0</v>
      </c>
      <c r="L5" s="182">
        <f aca="true" t="shared" si="1" ref="L5:L25">K5*4</f>
        <v>0</v>
      </c>
      <c r="M5" s="183">
        <f aca="true" t="shared" si="2" ref="M5:M25">L5*12</f>
        <v>0</v>
      </c>
    </row>
    <row r="6" spans="1:13" ht="15">
      <c r="A6" s="178">
        <v>103</v>
      </c>
      <c r="B6" s="179"/>
      <c r="C6" s="180" t="s">
        <v>12</v>
      </c>
      <c r="D6" s="181"/>
      <c r="E6" s="181" t="s">
        <v>419</v>
      </c>
      <c r="F6" s="181" t="s">
        <v>9</v>
      </c>
      <c r="G6" s="209"/>
      <c r="H6" s="182">
        <f t="shared" si="0"/>
        <v>0</v>
      </c>
      <c r="I6" s="84">
        <v>7</v>
      </c>
      <c r="J6" s="181">
        <v>3.36</v>
      </c>
      <c r="K6" s="182">
        <f>H6*I6</f>
        <v>0</v>
      </c>
      <c r="L6" s="182">
        <f t="shared" si="1"/>
        <v>0</v>
      </c>
      <c r="M6" s="183">
        <f t="shared" si="2"/>
        <v>0</v>
      </c>
    </row>
    <row r="7" spans="1:13" ht="15">
      <c r="A7" s="177">
        <v>104</v>
      </c>
      <c r="B7" s="144"/>
      <c r="C7" s="145" t="s">
        <v>421</v>
      </c>
      <c r="D7" s="146"/>
      <c r="E7" s="146" t="s">
        <v>419</v>
      </c>
      <c r="F7" s="146" t="s">
        <v>422</v>
      </c>
      <c r="G7" s="209"/>
      <c r="H7" s="151">
        <f t="shared" si="0"/>
        <v>0</v>
      </c>
      <c r="I7" s="31">
        <v>5</v>
      </c>
      <c r="J7" s="146">
        <v>3.83</v>
      </c>
      <c r="K7" s="151">
        <f aca="true" t="shared" si="3" ref="K7:K25">H7*I7</f>
        <v>0</v>
      </c>
      <c r="L7" s="151">
        <f t="shared" si="1"/>
        <v>0</v>
      </c>
      <c r="M7" s="152">
        <f t="shared" si="2"/>
        <v>0</v>
      </c>
    </row>
    <row r="8" spans="1:13" ht="15">
      <c r="A8" s="178">
        <v>105</v>
      </c>
      <c r="B8" s="179"/>
      <c r="C8" s="180" t="s">
        <v>77</v>
      </c>
      <c r="D8" s="181"/>
      <c r="E8" s="181" t="s">
        <v>103</v>
      </c>
      <c r="F8" s="181" t="s">
        <v>56</v>
      </c>
      <c r="G8" s="209"/>
      <c r="H8" s="182">
        <f t="shared" si="0"/>
        <v>0</v>
      </c>
      <c r="I8" s="181">
        <v>3</v>
      </c>
      <c r="J8" s="181">
        <v>22.76</v>
      </c>
      <c r="K8" s="182">
        <f t="shared" si="3"/>
        <v>0</v>
      </c>
      <c r="L8" s="182">
        <f t="shared" si="1"/>
        <v>0</v>
      </c>
      <c r="M8" s="183">
        <f t="shared" si="2"/>
        <v>0</v>
      </c>
    </row>
    <row r="9" spans="1:13" ht="15">
      <c r="A9" s="177">
        <v>106</v>
      </c>
      <c r="B9" s="144"/>
      <c r="C9" s="145" t="s">
        <v>423</v>
      </c>
      <c r="D9" s="146"/>
      <c r="E9" s="146" t="s">
        <v>419</v>
      </c>
      <c r="F9" s="146" t="s">
        <v>422</v>
      </c>
      <c r="G9" s="209"/>
      <c r="H9" s="151">
        <f t="shared" si="0"/>
        <v>0</v>
      </c>
      <c r="I9" s="146">
        <v>5</v>
      </c>
      <c r="J9" s="146">
        <v>10.34</v>
      </c>
      <c r="K9" s="151">
        <f t="shared" si="3"/>
        <v>0</v>
      </c>
      <c r="L9" s="151">
        <f t="shared" si="1"/>
        <v>0</v>
      </c>
      <c r="M9" s="152">
        <f t="shared" si="2"/>
        <v>0</v>
      </c>
    </row>
    <row r="10" spans="1:18" ht="15">
      <c r="A10" s="178">
        <v>107</v>
      </c>
      <c r="B10" s="179"/>
      <c r="C10" s="180" t="s">
        <v>13</v>
      </c>
      <c r="D10" s="181"/>
      <c r="E10" s="181" t="s">
        <v>419</v>
      </c>
      <c r="F10" s="181" t="s">
        <v>9</v>
      </c>
      <c r="G10" s="209"/>
      <c r="H10" s="182">
        <f t="shared" si="0"/>
        <v>0</v>
      </c>
      <c r="I10" s="181">
        <v>5</v>
      </c>
      <c r="J10" s="181">
        <v>82.03</v>
      </c>
      <c r="K10" s="182">
        <f t="shared" si="3"/>
        <v>0</v>
      </c>
      <c r="L10" s="182">
        <f t="shared" si="1"/>
        <v>0</v>
      </c>
      <c r="M10" s="183">
        <f t="shared" si="2"/>
        <v>0</v>
      </c>
      <c r="P10" s="4" t="s">
        <v>424</v>
      </c>
      <c r="Q10" s="4"/>
      <c r="R10" s="4"/>
    </row>
    <row r="11" spans="1:13" ht="15">
      <c r="A11" s="178">
        <v>108</v>
      </c>
      <c r="B11" s="179"/>
      <c r="C11" s="180" t="s">
        <v>23</v>
      </c>
      <c r="D11" s="181"/>
      <c r="E11" s="181" t="s">
        <v>419</v>
      </c>
      <c r="F11" s="181" t="s">
        <v>9</v>
      </c>
      <c r="G11" s="209"/>
      <c r="H11" s="182">
        <f t="shared" si="0"/>
        <v>0</v>
      </c>
      <c r="I11" s="181">
        <v>5</v>
      </c>
      <c r="J11" s="181">
        <v>31.31</v>
      </c>
      <c r="K11" s="182">
        <f t="shared" si="3"/>
        <v>0</v>
      </c>
      <c r="L11" s="182">
        <f t="shared" si="1"/>
        <v>0</v>
      </c>
      <c r="M11" s="183">
        <f t="shared" si="2"/>
        <v>0</v>
      </c>
    </row>
    <row r="12" spans="1:13" ht="15">
      <c r="A12" s="155">
        <v>109</v>
      </c>
      <c r="B12" s="156"/>
      <c r="C12" s="157" t="s">
        <v>425</v>
      </c>
      <c r="D12" s="158"/>
      <c r="E12" s="158" t="s">
        <v>419</v>
      </c>
      <c r="F12" s="158" t="s">
        <v>9</v>
      </c>
      <c r="G12" s="159"/>
      <c r="H12" s="210"/>
      <c r="I12" s="158"/>
      <c r="J12" s="158"/>
      <c r="K12" s="158"/>
      <c r="L12" s="158"/>
      <c r="M12" s="158"/>
    </row>
    <row r="13" spans="1:13" ht="15">
      <c r="A13" s="178">
        <v>110</v>
      </c>
      <c r="B13" s="179"/>
      <c r="C13" s="180" t="s">
        <v>426</v>
      </c>
      <c r="D13" s="181"/>
      <c r="E13" s="181" t="s">
        <v>419</v>
      </c>
      <c r="F13" s="181" t="s">
        <v>427</v>
      </c>
      <c r="G13" s="209"/>
      <c r="H13" s="182">
        <f t="shared" si="0"/>
        <v>0</v>
      </c>
      <c r="I13" s="181">
        <v>1</v>
      </c>
      <c r="J13" s="181">
        <v>15.41</v>
      </c>
      <c r="K13" s="182">
        <f t="shared" si="3"/>
        <v>0</v>
      </c>
      <c r="L13" s="182">
        <f t="shared" si="1"/>
        <v>0</v>
      </c>
      <c r="M13" s="183">
        <f t="shared" si="2"/>
        <v>0</v>
      </c>
    </row>
    <row r="14" spans="1:13" ht="15">
      <c r="A14" s="155">
        <v>111</v>
      </c>
      <c r="B14" s="156"/>
      <c r="C14" s="157" t="s">
        <v>31</v>
      </c>
      <c r="D14" s="158"/>
      <c r="E14" s="158" t="s">
        <v>419</v>
      </c>
      <c r="F14" s="158" t="s">
        <v>428</v>
      </c>
      <c r="G14" s="159"/>
      <c r="H14" s="161"/>
      <c r="I14" s="158"/>
      <c r="J14" s="158">
        <v>2.61</v>
      </c>
      <c r="K14" s="161"/>
      <c r="L14" s="161"/>
      <c r="M14" s="162"/>
    </row>
    <row r="15" spans="1:13" ht="15">
      <c r="A15" s="178">
        <v>112</v>
      </c>
      <c r="B15" s="179"/>
      <c r="C15" s="180" t="s">
        <v>429</v>
      </c>
      <c r="D15" s="181"/>
      <c r="E15" s="181" t="s">
        <v>419</v>
      </c>
      <c r="F15" s="181" t="s">
        <v>9</v>
      </c>
      <c r="G15" s="209"/>
      <c r="H15" s="182">
        <f t="shared" si="0"/>
        <v>0</v>
      </c>
      <c r="I15" s="84">
        <v>3</v>
      </c>
      <c r="J15" s="181">
        <v>16.7</v>
      </c>
      <c r="K15" s="182">
        <f t="shared" si="3"/>
        <v>0</v>
      </c>
      <c r="L15" s="182">
        <f t="shared" si="1"/>
        <v>0</v>
      </c>
      <c r="M15" s="183">
        <f t="shared" si="2"/>
        <v>0</v>
      </c>
    </row>
    <row r="16" spans="1:13" ht="15">
      <c r="A16" s="155">
        <v>113</v>
      </c>
      <c r="B16" s="156"/>
      <c r="C16" s="157" t="s">
        <v>430</v>
      </c>
      <c r="D16" s="158"/>
      <c r="E16" s="158" t="s">
        <v>419</v>
      </c>
      <c r="F16" s="158" t="s">
        <v>428</v>
      </c>
      <c r="G16" s="159"/>
      <c r="H16" s="161"/>
      <c r="I16" s="158"/>
      <c r="J16" s="158">
        <v>22.41</v>
      </c>
      <c r="K16" s="161"/>
      <c r="L16" s="161"/>
      <c r="M16" s="162"/>
    </row>
    <row r="17" spans="1:13" ht="15">
      <c r="A17" s="155">
        <v>114</v>
      </c>
      <c r="B17" s="156"/>
      <c r="C17" s="157" t="s">
        <v>431</v>
      </c>
      <c r="D17" s="158"/>
      <c r="E17" s="158" t="s">
        <v>419</v>
      </c>
      <c r="F17" s="158"/>
      <c r="G17" s="159"/>
      <c r="H17" s="161"/>
      <c r="I17" s="160"/>
      <c r="J17" s="158"/>
      <c r="K17" s="161"/>
      <c r="L17" s="161"/>
      <c r="M17" s="162"/>
    </row>
    <row r="18" spans="1:13" ht="15">
      <c r="A18" s="177">
        <v>115</v>
      </c>
      <c r="B18" s="144"/>
      <c r="C18" s="145" t="s">
        <v>432</v>
      </c>
      <c r="D18" s="146"/>
      <c r="E18" s="146" t="s">
        <v>419</v>
      </c>
      <c r="F18" s="146" t="s">
        <v>433</v>
      </c>
      <c r="G18" s="209"/>
      <c r="H18" s="151">
        <f t="shared" si="0"/>
        <v>0</v>
      </c>
      <c r="I18" s="146">
        <v>5</v>
      </c>
      <c r="J18" s="146">
        <v>5.46</v>
      </c>
      <c r="K18" s="151">
        <f t="shared" si="3"/>
        <v>0</v>
      </c>
      <c r="L18" s="151">
        <f t="shared" si="1"/>
        <v>0</v>
      </c>
      <c r="M18" s="152">
        <f t="shared" si="2"/>
        <v>0</v>
      </c>
    </row>
    <row r="19" spans="1:13" ht="15">
      <c r="A19" s="178">
        <v>116</v>
      </c>
      <c r="B19" s="179"/>
      <c r="C19" s="180" t="s">
        <v>77</v>
      </c>
      <c r="D19" s="181"/>
      <c r="E19" s="181" t="s">
        <v>419</v>
      </c>
      <c r="F19" s="181" t="s">
        <v>9</v>
      </c>
      <c r="G19" s="209"/>
      <c r="H19" s="182">
        <f t="shared" si="0"/>
        <v>0</v>
      </c>
      <c r="I19" s="181">
        <v>3</v>
      </c>
      <c r="J19" s="181">
        <v>51.57</v>
      </c>
      <c r="K19" s="182">
        <f t="shared" si="3"/>
        <v>0</v>
      </c>
      <c r="L19" s="182">
        <f t="shared" si="1"/>
        <v>0</v>
      </c>
      <c r="M19" s="183">
        <f t="shared" si="2"/>
        <v>0</v>
      </c>
    </row>
    <row r="20" spans="1:13" ht="15">
      <c r="A20" s="155">
        <v>117</v>
      </c>
      <c r="B20" s="156"/>
      <c r="C20" s="157" t="s">
        <v>429</v>
      </c>
      <c r="D20" s="158"/>
      <c r="E20" s="158" t="s">
        <v>419</v>
      </c>
      <c r="F20" s="158" t="s">
        <v>434</v>
      </c>
      <c r="G20" s="159"/>
      <c r="H20" s="161"/>
      <c r="I20" s="158" t="s">
        <v>435</v>
      </c>
      <c r="J20" s="158" t="s">
        <v>435</v>
      </c>
      <c r="K20" s="161"/>
      <c r="L20" s="161"/>
      <c r="M20" s="162"/>
    </row>
    <row r="21" spans="1:13" ht="15">
      <c r="A21" s="177">
        <v>118</v>
      </c>
      <c r="B21" s="144"/>
      <c r="C21" s="145" t="s">
        <v>60</v>
      </c>
      <c r="D21" s="146"/>
      <c r="E21" s="146" t="s">
        <v>419</v>
      </c>
      <c r="F21" s="146" t="s">
        <v>422</v>
      </c>
      <c r="G21" s="209"/>
      <c r="H21" s="151">
        <f t="shared" si="0"/>
        <v>0</v>
      </c>
      <c r="I21" s="146">
        <v>5</v>
      </c>
      <c r="J21" s="146">
        <v>5.57</v>
      </c>
      <c r="K21" s="151">
        <f t="shared" si="3"/>
        <v>0</v>
      </c>
      <c r="L21" s="151">
        <f t="shared" si="1"/>
        <v>0</v>
      </c>
      <c r="M21" s="152">
        <f t="shared" si="2"/>
        <v>0</v>
      </c>
    </row>
    <row r="22" spans="1:13" ht="15">
      <c r="A22" s="177">
        <v>119</v>
      </c>
      <c r="B22" s="144"/>
      <c r="C22" s="145" t="s">
        <v>62</v>
      </c>
      <c r="D22" s="146"/>
      <c r="E22" s="146" t="s">
        <v>419</v>
      </c>
      <c r="F22" s="146" t="s">
        <v>422</v>
      </c>
      <c r="G22" s="209"/>
      <c r="H22" s="151">
        <f t="shared" si="0"/>
        <v>0</v>
      </c>
      <c r="I22" s="146">
        <v>5</v>
      </c>
      <c r="J22" s="146">
        <v>6.75</v>
      </c>
      <c r="K22" s="151">
        <f t="shared" si="3"/>
        <v>0</v>
      </c>
      <c r="L22" s="151">
        <f t="shared" si="1"/>
        <v>0</v>
      </c>
      <c r="M22" s="152">
        <f t="shared" si="2"/>
        <v>0</v>
      </c>
    </row>
    <row r="23" spans="1:13" ht="15">
      <c r="A23" s="178">
        <v>120</v>
      </c>
      <c r="B23" s="179"/>
      <c r="C23" s="180" t="s">
        <v>106</v>
      </c>
      <c r="D23" s="181"/>
      <c r="E23" s="181" t="s">
        <v>419</v>
      </c>
      <c r="F23" s="181" t="s">
        <v>9</v>
      </c>
      <c r="G23" s="209"/>
      <c r="H23" s="182">
        <f t="shared" si="0"/>
        <v>0</v>
      </c>
      <c r="I23" s="84">
        <v>3</v>
      </c>
      <c r="J23" s="181">
        <v>10.87</v>
      </c>
      <c r="K23" s="182">
        <f t="shared" si="3"/>
        <v>0</v>
      </c>
      <c r="L23" s="182">
        <f t="shared" si="1"/>
        <v>0</v>
      </c>
      <c r="M23" s="183">
        <f t="shared" si="2"/>
        <v>0</v>
      </c>
    </row>
    <row r="24" spans="1:13" ht="15">
      <c r="A24" s="178">
        <v>121</v>
      </c>
      <c r="B24" s="179"/>
      <c r="C24" s="180" t="s">
        <v>436</v>
      </c>
      <c r="D24" s="181"/>
      <c r="E24" s="181" t="s">
        <v>419</v>
      </c>
      <c r="F24" s="181" t="s">
        <v>9</v>
      </c>
      <c r="G24" s="209"/>
      <c r="H24" s="182">
        <f t="shared" si="0"/>
        <v>0</v>
      </c>
      <c r="I24" s="84">
        <v>3</v>
      </c>
      <c r="J24" s="181">
        <v>93.61</v>
      </c>
      <c r="K24" s="182">
        <f t="shared" si="3"/>
        <v>0</v>
      </c>
      <c r="L24" s="182">
        <f t="shared" si="1"/>
        <v>0</v>
      </c>
      <c r="M24" s="183">
        <f t="shared" si="2"/>
        <v>0</v>
      </c>
    </row>
    <row r="25" spans="1:13" ht="15">
      <c r="A25" s="178">
        <v>122</v>
      </c>
      <c r="B25" s="179"/>
      <c r="C25" s="82" t="s">
        <v>96</v>
      </c>
      <c r="D25" s="181"/>
      <c r="E25" s="181" t="s">
        <v>419</v>
      </c>
      <c r="F25" s="181" t="s">
        <v>9</v>
      </c>
      <c r="G25" s="209"/>
      <c r="H25" s="182">
        <f t="shared" si="0"/>
        <v>0</v>
      </c>
      <c r="I25" s="181">
        <v>5</v>
      </c>
      <c r="J25" s="181">
        <v>53.28</v>
      </c>
      <c r="K25" s="182">
        <f t="shared" si="3"/>
        <v>0</v>
      </c>
      <c r="L25" s="182">
        <f t="shared" si="1"/>
        <v>0</v>
      </c>
      <c r="M25" s="183">
        <f t="shared" si="2"/>
        <v>0</v>
      </c>
    </row>
    <row r="26" spans="1:13" ht="15">
      <c r="A26" s="173">
        <v>123</v>
      </c>
      <c r="B26" s="156"/>
      <c r="C26" s="166" t="s">
        <v>437</v>
      </c>
      <c r="D26" s="158"/>
      <c r="E26" s="158" t="s">
        <v>419</v>
      </c>
      <c r="F26" s="158" t="s">
        <v>9</v>
      </c>
      <c r="G26" s="159"/>
      <c r="H26" s="158"/>
      <c r="I26" s="158"/>
      <c r="J26" s="158"/>
      <c r="K26" s="161"/>
      <c r="L26" s="161"/>
      <c r="M26" s="162"/>
    </row>
    <row r="27" spans="1:13" ht="15">
      <c r="A27" s="173">
        <v>124</v>
      </c>
      <c r="B27" s="156"/>
      <c r="C27" s="166" t="s">
        <v>33</v>
      </c>
      <c r="D27" s="158"/>
      <c r="E27" s="158"/>
      <c r="F27" s="158" t="s">
        <v>9</v>
      </c>
      <c r="G27" s="159"/>
      <c r="H27" s="158"/>
      <c r="I27" s="158"/>
      <c r="J27" s="158"/>
      <c r="K27" s="161"/>
      <c r="L27" s="161"/>
      <c r="M27" s="162"/>
    </row>
    <row r="28" spans="1:13" ht="15">
      <c r="A28" s="173">
        <v>125</v>
      </c>
      <c r="B28" s="156"/>
      <c r="C28" s="166" t="s">
        <v>438</v>
      </c>
      <c r="D28" s="158"/>
      <c r="E28" s="158" t="s">
        <v>20</v>
      </c>
      <c r="F28" s="158" t="s">
        <v>9</v>
      </c>
      <c r="G28" s="159"/>
      <c r="H28" s="158"/>
      <c r="I28" s="158"/>
      <c r="J28" s="158"/>
      <c r="K28" s="161"/>
      <c r="L28" s="161"/>
      <c r="M28" s="162"/>
    </row>
    <row r="29" spans="1:13" ht="15.75" thickBot="1">
      <c r="A29" s="131"/>
      <c r="B29" s="132"/>
      <c r="C29" s="12" t="s">
        <v>118</v>
      </c>
      <c r="D29" s="12"/>
      <c r="E29" s="12"/>
      <c r="F29" s="12"/>
      <c r="G29" s="142"/>
      <c r="H29" s="142"/>
      <c r="I29" s="12"/>
      <c r="J29" s="12">
        <f>SUM(J4:J28)</f>
        <v>484.47</v>
      </c>
      <c r="K29" s="149"/>
      <c r="L29" s="190">
        <f>SUM(L4:L28)</f>
        <v>0</v>
      </c>
      <c r="M29" s="192">
        <f>SUM(M4:M28)</f>
        <v>0</v>
      </c>
    </row>
    <row r="30" spans="1:13" ht="15">
      <c r="A30" s="69"/>
      <c r="B30" s="69"/>
      <c r="C30" s="69"/>
      <c r="D30" s="69"/>
      <c r="E30" s="69"/>
      <c r="F30" s="123"/>
      <c r="G30" s="123"/>
      <c r="H30" s="123"/>
      <c r="I30" s="124"/>
      <c r="J30" s="123"/>
      <c r="K30" s="123"/>
      <c r="L30" s="123"/>
      <c r="M30" s="123"/>
    </row>
    <row r="31" spans="1:13" ht="15">
      <c r="A31" s="125"/>
      <c r="B31" s="126"/>
      <c r="C31" s="123"/>
      <c r="D31" s="123"/>
      <c r="E31" s="123"/>
      <c r="F31" s="123"/>
      <c r="G31" s="123"/>
      <c r="H31" s="123"/>
      <c r="I31" s="124"/>
      <c r="J31" s="123"/>
      <c r="K31" s="123"/>
      <c r="L31" s="123"/>
      <c r="M31" s="123"/>
    </row>
    <row r="32" spans="1:13" ht="15">
      <c r="A32" s="125"/>
      <c r="B32" s="126"/>
      <c r="C32" s="124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ht="15.75" thickBot="1">
      <c r="A33" s="127"/>
      <c r="B33" s="126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 ht="15">
      <c r="A34" s="133"/>
      <c r="B34" s="134"/>
      <c r="C34" s="135" t="s">
        <v>439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7"/>
    </row>
    <row r="35" spans="1:13" ht="96.75" customHeight="1">
      <c r="A35" s="51" t="s">
        <v>1</v>
      </c>
      <c r="B35" s="40"/>
      <c r="C35" s="41" t="s">
        <v>2</v>
      </c>
      <c r="D35" s="42" t="s">
        <v>471</v>
      </c>
      <c r="E35" s="42" t="s">
        <v>3</v>
      </c>
      <c r="F35" s="42" t="s">
        <v>4</v>
      </c>
      <c r="G35" s="43" t="s">
        <v>477</v>
      </c>
      <c r="H35" s="43" t="s">
        <v>478</v>
      </c>
      <c r="I35" s="43" t="s">
        <v>5</v>
      </c>
      <c r="J35" s="42" t="s">
        <v>6</v>
      </c>
      <c r="K35" s="43" t="s">
        <v>479</v>
      </c>
      <c r="L35" s="43" t="s">
        <v>480</v>
      </c>
      <c r="M35" s="52" t="s">
        <v>481</v>
      </c>
    </row>
    <row r="36" spans="1:13" ht="15">
      <c r="A36" s="184">
        <v>201</v>
      </c>
      <c r="B36" s="179"/>
      <c r="C36" s="180" t="s">
        <v>440</v>
      </c>
      <c r="D36" s="181"/>
      <c r="E36" s="181" t="s">
        <v>419</v>
      </c>
      <c r="F36" s="181"/>
      <c r="G36" s="209"/>
      <c r="H36" s="182">
        <f aca="true" t="shared" si="4" ref="H36:H78">ROUND(G36,2)</f>
        <v>0</v>
      </c>
      <c r="I36" s="181">
        <v>7</v>
      </c>
      <c r="J36" s="181">
        <v>39.05</v>
      </c>
      <c r="K36" s="182">
        <f>H36*I36</f>
        <v>0</v>
      </c>
      <c r="L36" s="182">
        <f aca="true" t="shared" si="5" ref="L36:L78">K36*4</f>
        <v>0</v>
      </c>
      <c r="M36" s="183">
        <f aca="true" t="shared" si="6" ref="M36:M78">L36*12</f>
        <v>0</v>
      </c>
    </row>
    <row r="37" spans="1:13" ht="15">
      <c r="A37" s="184">
        <v>202</v>
      </c>
      <c r="B37" s="179"/>
      <c r="C37" s="180" t="s">
        <v>441</v>
      </c>
      <c r="D37" s="181"/>
      <c r="E37" s="181" t="s">
        <v>419</v>
      </c>
      <c r="F37" s="181"/>
      <c r="G37" s="209"/>
      <c r="H37" s="182">
        <f t="shared" si="4"/>
        <v>0</v>
      </c>
      <c r="I37" s="185">
        <v>3</v>
      </c>
      <c r="J37" s="181">
        <v>74.68</v>
      </c>
      <c r="K37" s="182">
        <f aca="true" t="shared" si="7" ref="K37:K78">H37*I37</f>
        <v>0</v>
      </c>
      <c r="L37" s="182">
        <f t="shared" si="5"/>
        <v>0</v>
      </c>
      <c r="M37" s="183">
        <f t="shared" si="6"/>
        <v>0</v>
      </c>
    </row>
    <row r="38" spans="1:13" ht="15">
      <c r="A38" s="186">
        <v>203</v>
      </c>
      <c r="B38" s="187"/>
      <c r="C38" s="188" t="s">
        <v>442</v>
      </c>
      <c r="D38" s="181"/>
      <c r="E38" s="181" t="s">
        <v>419</v>
      </c>
      <c r="F38" s="181" t="s">
        <v>9</v>
      </c>
      <c r="G38" s="209"/>
      <c r="H38" s="182">
        <f t="shared" si="4"/>
        <v>0</v>
      </c>
      <c r="I38" s="181">
        <v>7</v>
      </c>
      <c r="J38" s="181">
        <v>9.74</v>
      </c>
      <c r="K38" s="182">
        <f t="shared" si="7"/>
        <v>0</v>
      </c>
      <c r="L38" s="182">
        <f t="shared" si="5"/>
        <v>0</v>
      </c>
      <c r="M38" s="183">
        <f t="shared" si="6"/>
        <v>0</v>
      </c>
    </row>
    <row r="39" spans="1:13" ht="15">
      <c r="A39" s="186">
        <v>204</v>
      </c>
      <c r="B39" s="187"/>
      <c r="C39" s="188" t="s">
        <v>420</v>
      </c>
      <c r="D39" s="181"/>
      <c r="E39" s="181" t="s">
        <v>419</v>
      </c>
      <c r="F39" s="181" t="s">
        <v>9</v>
      </c>
      <c r="G39" s="209"/>
      <c r="H39" s="182">
        <f t="shared" si="4"/>
        <v>0</v>
      </c>
      <c r="I39" s="181">
        <v>7</v>
      </c>
      <c r="J39" s="181">
        <v>37.27</v>
      </c>
      <c r="K39" s="182">
        <f t="shared" si="7"/>
        <v>0</v>
      </c>
      <c r="L39" s="182">
        <f t="shared" si="5"/>
        <v>0</v>
      </c>
      <c r="M39" s="183">
        <f t="shared" si="6"/>
        <v>0</v>
      </c>
    </row>
    <row r="40" spans="1:13" ht="15">
      <c r="A40" s="184">
        <v>205</v>
      </c>
      <c r="B40" s="179"/>
      <c r="C40" s="180" t="s">
        <v>443</v>
      </c>
      <c r="D40" s="181"/>
      <c r="E40" s="181" t="s">
        <v>419</v>
      </c>
      <c r="F40" s="181" t="s">
        <v>9</v>
      </c>
      <c r="G40" s="209"/>
      <c r="H40" s="182">
        <f t="shared" si="4"/>
        <v>0</v>
      </c>
      <c r="I40" s="181">
        <v>7</v>
      </c>
      <c r="J40" s="181">
        <v>6.58</v>
      </c>
      <c r="K40" s="182">
        <f t="shared" si="7"/>
        <v>0</v>
      </c>
      <c r="L40" s="182">
        <f t="shared" si="5"/>
        <v>0</v>
      </c>
      <c r="M40" s="183">
        <f t="shared" si="6"/>
        <v>0</v>
      </c>
    </row>
    <row r="41" spans="1:13" ht="15">
      <c r="A41" s="184">
        <v>206</v>
      </c>
      <c r="B41" s="179"/>
      <c r="C41" s="180" t="s">
        <v>106</v>
      </c>
      <c r="D41" s="181"/>
      <c r="E41" s="181" t="s">
        <v>419</v>
      </c>
      <c r="F41" s="181" t="s">
        <v>9</v>
      </c>
      <c r="G41" s="209"/>
      <c r="H41" s="182">
        <f t="shared" si="4"/>
        <v>0</v>
      </c>
      <c r="I41" s="181">
        <v>7</v>
      </c>
      <c r="J41" s="181">
        <v>12.95</v>
      </c>
      <c r="K41" s="182">
        <f t="shared" si="7"/>
        <v>0</v>
      </c>
      <c r="L41" s="182">
        <f t="shared" si="5"/>
        <v>0</v>
      </c>
      <c r="M41" s="183">
        <f t="shared" si="6"/>
        <v>0</v>
      </c>
    </row>
    <row r="42" spans="1:13" ht="15">
      <c r="A42" s="143">
        <v>207</v>
      </c>
      <c r="B42" s="144"/>
      <c r="C42" s="145" t="s">
        <v>444</v>
      </c>
      <c r="D42" s="146"/>
      <c r="E42" s="146" t="s">
        <v>419</v>
      </c>
      <c r="F42" s="146" t="s">
        <v>485</v>
      </c>
      <c r="G42" s="209"/>
      <c r="H42" s="151">
        <f t="shared" si="4"/>
        <v>0</v>
      </c>
      <c r="I42" s="146">
        <v>7</v>
      </c>
      <c r="J42" s="146">
        <v>18.45</v>
      </c>
      <c r="K42" s="151">
        <f t="shared" si="7"/>
        <v>0</v>
      </c>
      <c r="L42" s="151">
        <f t="shared" si="5"/>
        <v>0</v>
      </c>
      <c r="M42" s="152">
        <f t="shared" si="6"/>
        <v>0</v>
      </c>
    </row>
    <row r="43" spans="1:13" ht="15">
      <c r="A43" s="143">
        <v>208</v>
      </c>
      <c r="B43" s="144"/>
      <c r="C43" s="145" t="s">
        <v>421</v>
      </c>
      <c r="D43" s="146"/>
      <c r="E43" s="146" t="s">
        <v>419</v>
      </c>
      <c r="F43" s="146" t="s">
        <v>422</v>
      </c>
      <c r="G43" s="209"/>
      <c r="H43" s="151">
        <f t="shared" si="4"/>
        <v>0</v>
      </c>
      <c r="I43" s="146">
        <v>7</v>
      </c>
      <c r="J43" s="146">
        <v>2.93</v>
      </c>
      <c r="K43" s="151">
        <f t="shared" si="7"/>
        <v>0</v>
      </c>
      <c r="L43" s="151">
        <f t="shared" si="5"/>
        <v>0</v>
      </c>
      <c r="M43" s="152">
        <f t="shared" si="6"/>
        <v>0</v>
      </c>
    </row>
    <row r="44" spans="1:13" ht="15">
      <c r="A44" s="184" t="s">
        <v>445</v>
      </c>
      <c r="B44" s="179"/>
      <c r="C44" s="180" t="s">
        <v>431</v>
      </c>
      <c r="D44" s="181"/>
      <c r="E44" s="181" t="s">
        <v>419</v>
      </c>
      <c r="F44" s="181" t="s">
        <v>9</v>
      </c>
      <c r="G44" s="209"/>
      <c r="H44" s="182">
        <f t="shared" si="4"/>
        <v>0</v>
      </c>
      <c r="I44" s="181">
        <v>7</v>
      </c>
      <c r="J44" s="181">
        <v>0.91</v>
      </c>
      <c r="K44" s="182">
        <f t="shared" si="7"/>
        <v>0</v>
      </c>
      <c r="L44" s="182">
        <f t="shared" si="5"/>
        <v>0</v>
      </c>
      <c r="M44" s="183">
        <f t="shared" si="6"/>
        <v>0</v>
      </c>
    </row>
    <row r="45" spans="1:13" ht="15">
      <c r="A45" s="184">
        <v>209</v>
      </c>
      <c r="B45" s="179"/>
      <c r="C45" s="180" t="s">
        <v>83</v>
      </c>
      <c r="D45" s="181"/>
      <c r="E45" s="181" t="s">
        <v>419</v>
      </c>
      <c r="F45" s="181" t="s">
        <v>9</v>
      </c>
      <c r="G45" s="209"/>
      <c r="H45" s="182">
        <f t="shared" si="4"/>
        <v>0</v>
      </c>
      <c r="I45" s="181">
        <v>7</v>
      </c>
      <c r="J45" s="181">
        <v>83.31</v>
      </c>
      <c r="K45" s="182">
        <f t="shared" si="7"/>
        <v>0</v>
      </c>
      <c r="L45" s="182">
        <f t="shared" si="5"/>
        <v>0</v>
      </c>
      <c r="M45" s="183">
        <f t="shared" si="6"/>
        <v>0</v>
      </c>
    </row>
    <row r="46" spans="1:13" ht="15">
      <c r="A46" s="184">
        <v>210</v>
      </c>
      <c r="B46" s="179"/>
      <c r="C46" s="180" t="s">
        <v>175</v>
      </c>
      <c r="D46" s="181"/>
      <c r="E46" s="181" t="s">
        <v>446</v>
      </c>
      <c r="F46" s="181" t="s">
        <v>9</v>
      </c>
      <c r="G46" s="209"/>
      <c r="H46" s="182">
        <f t="shared" si="4"/>
        <v>0</v>
      </c>
      <c r="I46" s="189">
        <v>0.25</v>
      </c>
      <c r="J46" s="181">
        <v>35.53</v>
      </c>
      <c r="K46" s="182">
        <f t="shared" si="7"/>
        <v>0</v>
      </c>
      <c r="L46" s="182">
        <f t="shared" si="5"/>
        <v>0</v>
      </c>
      <c r="M46" s="183">
        <f t="shared" si="6"/>
        <v>0</v>
      </c>
    </row>
    <row r="47" spans="1:13" ht="15">
      <c r="A47" s="184">
        <v>211</v>
      </c>
      <c r="B47" s="179"/>
      <c r="C47" s="180" t="s">
        <v>106</v>
      </c>
      <c r="D47" s="181"/>
      <c r="E47" s="181" t="s">
        <v>419</v>
      </c>
      <c r="F47" s="181" t="s">
        <v>9</v>
      </c>
      <c r="G47" s="209"/>
      <c r="H47" s="182">
        <f t="shared" si="4"/>
        <v>0</v>
      </c>
      <c r="I47" s="181">
        <v>7</v>
      </c>
      <c r="J47" s="181">
        <v>10.48</v>
      </c>
      <c r="K47" s="182">
        <f t="shared" si="7"/>
        <v>0</v>
      </c>
      <c r="L47" s="182">
        <f t="shared" si="5"/>
        <v>0</v>
      </c>
      <c r="M47" s="183">
        <f t="shared" si="6"/>
        <v>0</v>
      </c>
    </row>
    <row r="48" spans="1:13" ht="15">
      <c r="A48" s="184">
        <v>212</v>
      </c>
      <c r="B48" s="179"/>
      <c r="C48" s="180" t="s">
        <v>447</v>
      </c>
      <c r="D48" s="181"/>
      <c r="E48" s="181" t="s">
        <v>419</v>
      </c>
      <c r="F48" s="181" t="s">
        <v>9</v>
      </c>
      <c r="G48" s="209"/>
      <c r="H48" s="182">
        <f t="shared" si="4"/>
        <v>0</v>
      </c>
      <c r="I48" s="181">
        <v>5</v>
      </c>
      <c r="J48" s="181">
        <v>6.61</v>
      </c>
      <c r="K48" s="182">
        <f t="shared" si="7"/>
        <v>0</v>
      </c>
      <c r="L48" s="182">
        <f t="shared" si="5"/>
        <v>0</v>
      </c>
      <c r="M48" s="183">
        <f t="shared" si="6"/>
        <v>0</v>
      </c>
    </row>
    <row r="49" spans="1:13" ht="15">
      <c r="A49" s="184">
        <v>213</v>
      </c>
      <c r="B49" s="179"/>
      <c r="C49" s="180" t="s">
        <v>448</v>
      </c>
      <c r="D49" s="181"/>
      <c r="E49" s="181" t="s">
        <v>419</v>
      </c>
      <c r="F49" s="181" t="s">
        <v>9</v>
      </c>
      <c r="G49" s="209"/>
      <c r="H49" s="182">
        <f t="shared" si="4"/>
        <v>0</v>
      </c>
      <c r="I49" s="181">
        <v>7</v>
      </c>
      <c r="J49" s="181">
        <v>76.02</v>
      </c>
      <c r="K49" s="182">
        <f t="shared" si="7"/>
        <v>0</v>
      </c>
      <c r="L49" s="182">
        <f t="shared" si="5"/>
        <v>0</v>
      </c>
      <c r="M49" s="183">
        <f t="shared" si="6"/>
        <v>0</v>
      </c>
    </row>
    <row r="50" spans="1:13" ht="15">
      <c r="A50" s="143">
        <v>214</v>
      </c>
      <c r="B50" s="144"/>
      <c r="C50" s="145" t="s">
        <v>449</v>
      </c>
      <c r="D50" s="146"/>
      <c r="E50" s="146" t="s">
        <v>419</v>
      </c>
      <c r="F50" s="146" t="s">
        <v>422</v>
      </c>
      <c r="G50" s="209"/>
      <c r="H50" s="151">
        <f t="shared" si="4"/>
        <v>0</v>
      </c>
      <c r="I50" s="146">
        <v>7</v>
      </c>
      <c r="J50" s="146">
        <v>5.74</v>
      </c>
      <c r="K50" s="151">
        <f t="shared" si="7"/>
        <v>0</v>
      </c>
      <c r="L50" s="151">
        <f t="shared" si="5"/>
        <v>0</v>
      </c>
      <c r="M50" s="152">
        <f t="shared" si="6"/>
        <v>0</v>
      </c>
    </row>
    <row r="51" spans="1:13" ht="15">
      <c r="A51" s="143">
        <v>215</v>
      </c>
      <c r="B51" s="144"/>
      <c r="C51" s="26" t="s">
        <v>450</v>
      </c>
      <c r="D51" s="146"/>
      <c r="E51" s="146" t="s">
        <v>419</v>
      </c>
      <c r="F51" s="146" t="s">
        <v>422</v>
      </c>
      <c r="G51" s="209"/>
      <c r="H51" s="151">
        <f t="shared" si="4"/>
        <v>0</v>
      </c>
      <c r="I51" s="146">
        <v>7</v>
      </c>
      <c r="J51" s="146">
        <v>5.11</v>
      </c>
      <c r="K51" s="151">
        <f t="shared" si="7"/>
        <v>0</v>
      </c>
      <c r="L51" s="151">
        <f t="shared" si="5"/>
        <v>0</v>
      </c>
      <c r="M51" s="152">
        <f t="shared" si="6"/>
        <v>0</v>
      </c>
    </row>
    <row r="52" spans="1:13" ht="15">
      <c r="A52" s="184">
        <v>216</v>
      </c>
      <c r="B52" s="179"/>
      <c r="C52" s="180" t="s">
        <v>123</v>
      </c>
      <c r="D52" s="181"/>
      <c r="E52" s="181" t="s">
        <v>419</v>
      </c>
      <c r="F52" s="181" t="s">
        <v>9</v>
      </c>
      <c r="G52" s="209"/>
      <c r="H52" s="182">
        <f t="shared" si="4"/>
        <v>0</v>
      </c>
      <c r="I52" s="181">
        <v>5</v>
      </c>
      <c r="J52" s="181">
        <v>16.1</v>
      </c>
      <c r="K52" s="182">
        <f t="shared" si="7"/>
        <v>0</v>
      </c>
      <c r="L52" s="182">
        <f t="shared" si="5"/>
        <v>0</v>
      </c>
      <c r="M52" s="183">
        <f t="shared" si="6"/>
        <v>0</v>
      </c>
    </row>
    <row r="53" spans="1:13" ht="15">
      <c r="A53" s="143">
        <v>217</v>
      </c>
      <c r="B53" s="144"/>
      <c r="C53" s="145" t="s">
        <v>451</v>
      </c>
      <c r="D53" s="146"/>
      <c r="E53" s="146" t="s">
        <v>419</v>
      </c>
      <c r="F53" s="146" t="s">
        <v>484</v>
      </c>
      <c r="G53" s="209"/>
      <c r="H53" s="151">
        <f t="shared" si="4"/>
        <v>0</v>
      </c>
      <c r="I53" s="146">
        <v>7</v>
      </c>
      <c r="J53" s="146">
        <v>23.23</v>
      </c>
      <c r="K53" s="151">
        <f t="shared" si="7"/>
        <v>0</v>
      </c>
      <c r="L53" s="151">
        <f t="shared" si="5"/>
        <v>0</v>
      </c>
      <c r="M53" s="152">
        <f t="shared" si="6"/>
        <v>0</v>
      </c>
    </row>
    <row r="54" spans="1:13" ht="15">
      <c r="A54" s="184">
        <v>218</v>
      </c>
      <c r="B54" s="179"/>
      <c r="C54" s="180" t="s">
        <v>452</v>
      </c>
      <c r="D54" s="181"/>
      <c r="E54" s="181" t="s">
        <v>419</v>
      </c>
      <c r="F54" s="181" t="s">
        <v>9</v>
      </c>
      <c r="G54" s="209"/>
      <c r="H54" s="182">
        <f t="shared" si="4"/>
        <v>0</v>
      </c>
      <c r="I54" s="189">
        <v>1</v>
      </c>
      <c r="J54" s="181">
        <v>13.38</v>
      </c>
      <c r="K54" s="182">
        <f t="shared" si="7"/>
        <v>0</v>
      </c>
      <c r="L54" s="182">
        <f t="shared" si="5"/>
        <v>0</v>
      </c>
      <c r="M54" s="183">
        <f t="shared" si="6"/>
        <v>0</v>
      </c>
    </row>
    <row r="55" spans="1:13" ht="15">
      <c r="A55" s="143">
        <v>219</v>
      </c>
      <c r="B55" s="144"/>
      <c r="C55" s="145" t="s">
        <v>124</v>
      </c>
      <c r="D55" s="146"/>
      <c r="E55" s="146" t="s">
        <v>419</v>
      </c>
      <c r="F55" s="146" t="s">
        <v>422</v>
      </c>
      <c r="G55" s="209"/>
      <c r="H55" s="151">
        <f t="shared" si="4"/>
        <v>0</v>
      </c>
      <c r="I55" s="146">
        <v>7</v>
      </c>
      <c r="J55" s="146">
        <v>27.5</v>
      </c>
      <c r="K55" s="151">
        <f t="shared" si="7"/>
        <v>0</v>
      </c>
      <c r="L55" s="151">
        <f t="shared" si="5"/>
        <v>0</v>
      </c>
      <c r="M55" s="152">
        <f t="shared" si="6"/>
        <v>0</v>
      </c>
    </row>
    <row r="56" spans="1:13" ht="15">
      <c r="A56" s="184">
        <v>220</v>
      </c>
      <c r="B56" s="179"/>
      <c r="C56" s="180" t="s">
        <v>80</v>
      </c>
      <c r="D56" s="181"/>
      <c r="E56" s="181" t="s">
        <v>419</v>
      </c>
      <c r="F56" s="181" t="s">
        <v>9</v>
      </c>
      <c r="G56" s="209"/>
      <c r="H56" s="182">
        <f t="shared" si="4"/>
        <v>0</v>
      </c>
      <c r="I56" s="181">
        <v>5</v>
      </c>
      <c r="J56" s="181">
        <v>4.01</v>
      </c>
      <c r="K56" s="182">
        <f t="shared" si="7"/>
        <v>0</v>
      </c>
      <c r="L56" s="182">
        <f t="shared" si="5"/>
        <v>0</v>
      </c>
      <c r="M56" s="183">
        <f t="shared" si="6"/>
        <v>0</v>
      </c>
    </row>
    <row r="57" spans="1:13" ht="15">
      <c r="A57" s="184">
        <v>221</v>
      </c>
      <c r="B57" s="179"/>
      <c r="C57" s="180" t="s">
        <v>453</v>
      </c>
      <c r="D57" s="181"/>
      <c r="E57" s="181" t="s">
        <v>419</v>
      </c>
      <c r="F57" s="181" t="s">
        <v>9</v>
      </c>
      <c r="G57" s="209"/>
      <c r="H57" s="182">
        <f t="shared" si="4"/>
        <v>0</v>
      </c>
      <c r="I57" s="181">
        <v>7</v>
      </c>
      <c r="J57" s="181">
        <v>9.08</v>
      </c>
      <c r="K57" s="182">
        <f t="shared" si="7"/>
        <v>0</v>
      </c>
      <c r="L57" s="182">
        <f t="shared" si="5"/>
        <v>0</v>
      </c>
      <c r="M57" s="183">
        <f t="shared" si="6"/>
        <v>0</v>
      </c>
    </row>
    <row r="58" spans="1:13" ht="15">
      <c r="A58" s="143">
        <v>222</v>
      </c>
      <c r="B58" s="144"/>
      <c r="C58" s="145" t="s">
        <v>454</v>
      </c>
      <c r="D58" s="146"/>
      <c r="E58" s="146" t="s">
        <v>419</v>
      </c>
      <c r="F58" s="146" t="s">
        <v>422</v>
      </c>
      <c r="G58" s="209"/>
      <c r="H58" s="151">
        <f t="shared" si="4"/>
        <v>0</v>
      </c>
      <c r="I58" s="146">
        <v>7</v>
      </c>
      <c r="J58" s="146">
        <v>5.25</v>
      </c>
      <c r="K58" s="151">
        <f t="shared" si="7"/>
        <v>0</v>
      </c>
      <c r="L58" s="151">
        <f t="shared" si="5"/>
        <v>0</v>
      </c>
      <c r="M58" s="152">
        <f t="shared" si="6"/>
        <v>0</v>
      </c>
    </row>
    <row r="59" spans="1:13" ht="15">
      <c r="A59" s="184">
        <v>223</v>
      </c>
      <c r="B59" s="179"/>
      <c r="C59" s="180" t="s">
        <v>126</v>
      </c>
      <c r="D59" s="181"/>
      <c r="E59" s="181" t="s">
        <v>419</v>
      </c>
      <c r="F59" s="181" t="s">
        <v>9</v>
      </c>
      <c r="G59" s="209"/>
      <c r="H59" s="182">
        <f t="shared" si="4"/>
        <v>0</v>
      </c>
      <c r="I59" s="181">
        <v>7</v>
      </c>
      <c r="J59" s="181">
        <v>21.61</v>
      </c>
      <c r="K59" s="182">
        <f t="shared" si="7"/>
        <v>0</v>
      </c>
      <c r="L59" s="182">
        <f t="shared" si="5"/>
        <v>0</v>
      </c>
      <c r="M59" s="183">
        <f t="shared" si="6"/>
        <v>0</v>
      </c>
    </row>
    <row r="60" spans="1:13" ht="15">
      <c r="A60" s="184">
        <v>224</v>
      </c>
      <c r="B60" s="179"/>
      <c r="C60" s="180" t="s">
        <v>126</v>
      </c>
      <c r="D60" s="181"/>
      <c r="E60" s="181" t="s">
        <v>419</v>
      </c>
      <c r="F60" s="181" t="s">
        <v>9</v>
      </c>
      <c r="G60" s="209"/>
      <c r="H60" s="182">
        <f t="shared" si="4"/>
        <v>0</v>
      </c>
      <c r="I60" s="181">
        <v>7</v>
      </c>
      <c r="J60" s="181">
        <v>21.61</v>
      </c>
      <c r="K60" s="182">
        <f t="shared" si="7"/>
        <v>0</v>
      </c>
      <c r="L60" s="182">
        <f t="shared" si="5"/>
        <v>0</v>
      </c>
      <c r="M60" s="183">
        <f t="shared" si="6"/>
        <v>0</v>
      </c>
    </row>
    <row r="61" spans="1:13" ht="15">
      <c r="A61" s="184">
        <v>225</v>
      </c>
      <c r="B61" s="179"/>
      <c r="C61" s="180" t="s">
        <v>453</v>
      </c>
      <c r="D61" s="181"/>
      <c r="E61" s="181" t="s">
        <v>419</v>
      </c>
      <c r="F61" s="181" t="s">
        <v>9</v>
      </c>
      <c r="G61" s="209"/>
      <c r="H61" s="182">
        <f t="shared" si="4"/>
        <v>0</v>
      </c>
      <c r="I61" s="181">
        <v>7</v>
      </c>
      <c r="J61" s="181">
        <v>8.91</v>
      </c>
      <c r="K61" s="182">
        <f t="shared" si="7"/>
        <v>0</v>
      </c>
      <c r="L61" s="182">
        <f t="shared" si="5"/>
        <v>0</v>
      </c>
      <c r="M61" s="183">
        <f t="shared" si="6"/>
        <v>0</v>
      </c>
    </row>
    <row r="62" spans="1:13" ht="15">
      <c r="A62" s="143">
        <v>226</v>
      </c>
      <c r="B62" s="144"/>
      <c r="C62" s="145" t="s">
        <v>454</v>
      </c>
      <c r="D62" s="146"/>
      <c r="E62" s="146" t="s">
        <v>419</v>
      </c>
      <c r="F62" s="146" t="s">
        <v>422</v>
      </c>
      <c r="G62" s="209"/>
      <c r="H62" s="151">
        <f t="shared" si="4"/>
        <v>0</v>
      </c>
      <c r="I62" s="146">
        <v>7</v>
      </c>
      <c r="J62" s="146">
        <v>5.25</v>
      </c>
      <c r="K62" s="151">
        <f t="shared" si="7"/>
        <v>0</v>
      </c>
      <c r="L62" s="151">
        <f t="shared" si="5"/>
        <v>0</v>
      </c>
      <c r="M62" s="152">
        <f t="shared" si="6"/>
        <v>0</v>
      </c>
    </row>
    <row r="63" spans="1:13" ht="15">
      <c r="A63" s="184">
        <v>227</v>
      </c>
      <c r="B63" s="179"/>
      <c r="C63" s="180" t="s">
        <v>126</v>
      </c>
      <c r="D63" s="181"/>
      <c r="E63" s="181" t="s">
        <v>419</v>
      </c>
      <c r="F63" s="181" t="s">
        <v>9</v>
      </c>
      <c r="G63" s="209"/>
      <c r="H63" s="182">
        <f t="shared" si="4"/>
        <v>0</v>
      </c>
      <c r="I63" s="181">
        <v>7</v>
      </c>
      <c r="J63" s="181">
        <v>21.61</v>
      </c>
      <c r="K63" s="182">
        <f t="shared" si="7"/>
        <v>0</v>
      </c>
      <c r="L63" s="182">
        <f t="shared" si="5"/>
        <v>0</v>
      </c>
      <c r="M63" s="183">
        <f t="shared" si="6"/>
        <v>0</v>
      </c>
    </row>
    <row r="64" spans="1:13" ht="15">
      <c r="A64" s="184">
        <v>228</v>
      </c>
      <c r="B64" s="179"/>
      <c r="C64" s="180" t="s">
        <v>126</v>
      </c>
      <c r="D64" s="181"/>
      <c r="E64" s="181" t="s">
        <v>419</v>
      </c>
      <c r="F64" s="181" t="s">
        <v>9</v>
      </c>
      <c r="G64" s="209"/>
      <c r="H64" s="182">
        <f t="shared" si="4"/>
        <v>0</v>
      </c>
      <c r="I64" s="181">
        <v>7</v>
      </c>
      <c r="J64" s="181">
        <v>21.61</v>
      </c>
      <c r="K64" s="182">
        <f t="shared" si="7"/>
        <v>0</v>
      </c>
      <c r="L64" s="182">
        <f t="shared" si="5"/>
        <v>0</v>
      </c>
      <c r="M64" s="183">
        <f t="shared" si="6"/>
        <v>0</v>
      </c>
    </row>
    <row r="65" spans="1:13" ht="15">
      <c r="A65" s="143">
        <v>229</v>
      </c>
      <c r="B65" s="144"/>
      <c r="C65" s="26" t="s">
        <v>455</v>
      </c>
      <c r="D65" s="146"/>
      <c r="E65" s="146" t="s">
        <v>419</v>
      </c>
      <c r="F65" s="146" t="s">
        <v>422</v>
      </c>
      <c r="G65" s="209"/>
      <c r="H65" s="151">
        <f t="shared" si="4"/>
        <v>0</v>
      </c>
      <c r="I65" s="146">
        <v>7</v>
      </c>
      <c r="J65" s="146">
        <v>3.59</v>
      </c>
      <c r="K65" s="151">
        <f t="shared" si="7"/>
        <v>0</v>
      </c>
      <c r="L65" s="151">
        <f t="shared" si="5"/>
        <v>0</v>
      </c>
      <c r="M65" s="152">
        <f t="shared" si="6"/>
        <v>0</v>
      </c>
    </row>
    <row r="66" spans="1:13" ht="15">
      <c r="A66" s="184">
        <v>230</v>
      </c>
      <c r="B66" s="179"/>
      <c r="C66" s="180" t="s">
        <v>453</v>
      </c>
      <c r="D66" s="181"/>
      <c r="E66" s="181" t="s">
        <v>419</v>
      </c>
      <c r="F66" s="181" t="s">
        <v>9</v>
      </c>
      <c r="G66" s="209"/>
      <c r="H66" s="182">
        <f t="shared" si="4"/>
        <v>0</v>
      </c>
      <c r="I66" s="181">
        <v>7</v>
      </c>
      <c r="J66" s="181">
        <v>8.92</v>
      </c>
      <c r="K66" s="182">
        <f t="shared" si="7"/>
        <v>0</v>
      </c>
      <c r="L66" s="182">
        <f t="shared" si="5"/>
        <v>0</v>
      </c>
      <c r="M66" s="183">
        <f t="shared" si="6"/>
        <v>0</v>
      </c>
    </row>
    <row r="67" spans="1:13" ht="15">
      <c r="A67" s="143">
        <v>231</v>
      </c>
      <c r="B67" s="144"/>
      <c r="C67" s="145" t="s">
        <v>454</v>
      </c>
      <c r="D67" s="146"/>
      <c r="E67" s="146" t="s">
        <v>419</v>
      </c>
      <c r="F67" s="146" t="s">
        <v>422</v>
      </c>
      <c r="G67" s="209"/>
      <c r="H67" s="151">
        <f t="shared" si="4"/>
        <v>0</v>
      </c>
      <c r="I67" s="146">
        <v>7</v>
      </c>
      <c r="J67" s="146">
        <v>5.25</v>
      </c>
      <c r="K67" s="151">
        <f t="shared" si="7"/>
        <v>0</v>
      </c>
      <c r="L67" s="151">
        <f t="shared" si="5"/>
        <v>0</v>
      </c>
      <c r="M67" s="152">
        <f t="shared" si="6"/>
        <v>0</v>
      </c>
    </row>
    <row r="68" spans="1:13" ht="15">
      <c r="A68" s="184">
        <v>232</v>
      </c>
      <c r="B68" s="179"/>
      <c r="C68" s="180" t="s">
        <v>126</v>
      </c>
      <c r="D68" s="181"/>
      <c r="E68" s="181" t="s">
        <v>419</v>
      </c>
      <c r="F68" s="181" t="s">
        <v>9</v>
      </c>
      <c r="G68" s="209"/>
      <c r="H68" s="182">
        <f t="shared" si="4"/>
        <v>0</v>
      </c>
      <c r="I68" s="181">
        <v>7</v>
      </c>
      <c r="J68" s="181">
        <v>21.61</v>
      </c>
      <c r="K68" s="182">
        <f t="shared" si="7"/>
        <v>0</v>
      </c>
      <c r="L68" s="182">
        <f t="shared" si="5"/>
        <v>0</v>
      </c>
      <c r="M68" s="183">
        <f t="shared" si="6"/>
        <v>0</v>
      </c>
    </row>
    <row r="69" spans="1:13" ht="15">
      <c r="A69" s="184">
        <v>233</v>
      </c>
      <c r="B69" s="179"/>
      <c r="C69" s="180" t="s">
        <v>126</v>
      </c>
      <c r="D69" s="181"/>
      <c r="E69" s="181" t="s">
        <v>419</v>
      </c>
      <c r="F69" s="181" t="s">
        <v>9</v>
      </c>
      <c r="G69" s="209"/>
      <c r="H69" s="182">
        <f t="shared" si="4"/>
        <v>0</v>
      </c>
      <c r="I69" s="181">
        <v>7</v>
      </c>
      <c r="J69" s="181">
        <v>21.61</v>
      </c>
      <c r="K69" s="182">
        <f t="shared" si="7"/>
        <v>0</v>
      </c>
      <c r="L69" s="182">
        <f t="shared" si="5"/>
        <v>0</v>
      </c>
      <c r="M69" s="183">
        <f t="shared" si="6"/>
        <v>0</v>
      </c>
    </row>
    <row r="70" spans="1:13" ht="15">
      <c r="A70" s="184">
        <v>234</v>
      </c>
      <c r="B70" s="179"/>
      <c r="C70" s="85" t="s">
        <v>72</v>
      </c>
      <c r="D70" s="181"/>
      <c r="E70" s="181" t="s">
        <v>419</v>
      </c>
      <c r="F70" s="181" t="s">
        <v>9</v>
      </c>
      <c r="G70" s="209"/>
      <c r="H70" s="182">
        <f t="shared" si="4"/>
        <v>0</v>
      </c>
      <c r="I70" s="189">
        <v>1</v>
      </c>
      <c r="J70" s="181">
        <v>3.19</v>
      </c>
      <c r="K70" s="182">
        <f t="shared" si="7"/>
        <v>0</v>
      </c>
      <c r="L70" s="182">
        <f t="shared" si="5"/>
        <v>0</v>
      </c>
      <c r="M70" s="183">
        <f t="shared" si="6"/>
        <v>0</v>
      </c>
    </row>
    <row r="71" spans="1:13" ht="15">
      <c r="A71" s="184">
        <v>235</v>
      </c>
      <c r="B71" s="179"/>
      <c r="C71" s="180" t="s">
        <v>453</v>
      </c>
      <c r="D71" s="181"/>
      <c r="E71" s="181" t="s">
        <v>419</v>
      </c>
      <c r="F71" s="181" t="s">
        <v>9</v>
      </c>
      <c r="G71" s="209"/>
      <c r="H71" s="182">
        <f t="shared" si="4"/>
        <v>0</v>
      </c>
      <c r="I71" s="181">
        <v>7</v>
      </c>
      <c r="J71" s="181">
        <v>8.8</v>
      </c>
      <c r="K71" s="182">
        <f t="shared" si="7"/>
        <v>0</v>
      </c>
      <c r="L71" s="182">
        <f t="shared" si="5"/>
        <v>0</v>
      </c>
      <c r="M71" s="183">
        <f t="shared" si="6"/>
        <v>0</v>
      </c>
    </row>
    <row r="72" spans="1:13" ht="15">
      <c r="A72" s="143">
        <v>236</v>
      </c>
      <c r="B72" s="144"/>
      <c r="C72" s="145" t="s">
        <v>454</v>
      </c>
      <c r="D72" s="146"/>
      <c r="E72" s="146" t="s">
        <v>419</v>
      </c>
      <c r="F72" s="146" t="s">
        <v>422</v>
      </c>
      <c r="G72" s="209"/>
      <c r="H72" s="151">
        <f t="shared" si="4"/>
        <v>0</v>
      </c>
      <c r="I72" s="146">
        <v>7</v>
      </c>
      <c r="J72" s="146">
        <v>5.25</v>
      </c>
      <c r="K72" s="151">
        <f t="shared" si="7"/>
        <v>0</v>
      </c>
      <c r="L72" s="151">
        <f t="shared" si="5"/>
        <v>0</v>
      </c>
      <c r="M72" s="152">
        <f t="shared" si="6"/>
        <v>0</v>
      </c>
    </row>
    <row r="73" spans="1:13" ht="15">
      <c r="A73" s="184">
        <v>237</v>
      </c>
      <c r="B73" s="179"/>
      <c r="C73" s="180" t="s">
        <v>126</v>
      </c>
      <c r="D73" s="181"/>
      <c r="E73" s="181" t="s">
        <v>419</v>
      </c>
      <c r="F73" s="181" t="s">
        <v>9</v>
      </c>
      <c r="G73" s="209"/>
      <c r="H73" s="182">
        <f t="shared" si="4"/>
        <v>0</v>
      </c>
      <c r="I73" s="181">
        <v>7</v>
      </c>
      <c r="J73" s="181">
        <v>21.61</v>
      </c>
      <c r="K73" s="182">
        <f t="shared" si="7"/>
        <v>0</v>
      </c>
      <c r="L73" s="182">
        <f t="shared" si="5"/>
        <v>0</v>
      </c>
      <c r="M73" s="183">
        <f t="shared" si="6"/>
        <v>0</v>
      </c>
    </row>
    <row r="74" spans="1:13" ht="15">
      <c r="A74" s="184">
        <v>238</v>
      </c>
      <c r="B74" s="179"/>
      <c r="C74" s="180" t="s">
        <v>126</v>
      </c>
      <c r="D74" s="181"/>
      <c r="E74" s="181" t="s">
        <v>419</v>
      </c>
      <c r="F74" s="181" t="s">
        <v>456</v>
      </c>
      <c r="G74" s="209"/>
      <c r="H74" s="182">
        <f t="shared" si="4"/>
        <v>0</v>
      </c>
      <c r="I74" s="181">
        <v>7</v>
      </c>
      <c r="J74" s="181">
        <v>22.3</v>
      </c>
      <c r="K74" s="182">
        <f t="shared" si="7"/>
        <v>0</v>
      </c>
      <c r="L74" s="182">
        <f t="shared" si="5"/>
        <v>0</v>
      </c>
      <c r="M74" s="183">
        <f t="shared" si="6"/>
        <v>0</v>
      </c>
    </row>
    <row r="75" spans="1:13" ht="15">
      <c r="A75" s="184">
        <v>239</v>
      </c>
      <c r="B75" s="179"/>
      <c r="C75" s="180" t="s">
        <v>453</v>
      </c>
      <c r="D75" s="181"/>
      <c r="E75" s="181" t="s">
        <v>419</v>
      </c>
      <c r="F75" s="181" t="s">
        <v>9</v>
      </c>
      <c r="G75" s="209"/>
      <c r="H75" s="182">
        <f t="shared" si="4"/>
        <v>0</v>
      </c>
      <c r="I75" s="181">
        <v>7</v>
      </c>
      <c r="J75" s="181">
        <v>8.8</v>
      </c>
      <c r="K75" s="182">
        <f t="shared" si="7"/>
        <v>0</v>
      </c>
      <c r="L75" s="182">
        <f t="shared" si="5"/>
        <v>0</v>
      </c>
      <c r="M75" s="183">
        <f t="shared" si="6"/>
        <v>0</v>
      </c>
    </row>
    <row r="76" spans="1:13" ht="15">
      <c r="A76" s="143">
        <v>240</v>
      </c>
      <c r="B76" s="144"/>
      <c r="C76" s="145" t="s">
        <v>454</v>
      </c>
      <c r="D76" s="146"/>
      <c r="E76" s="146" t="s">
        <v>419</v>
      </c>
      <c r="F76" s="146" t="s">
        <v>422</v>
      </c>
      <c r="G76" s="209"/>
      <c r="H76" s="151">
        <f t="shared" si="4"/>
        <v>0</v>
      </c>
      <c r="I76" s="146">
        <v>7</v>
      </c>
      <c r="J76" s="146">
        <v>5.25</v>
      </c>
      <c r="K76" s="151">
        <f t="shared" si="7"/>
        <v>0</v>
      </c>
      <c r="L76" s="151">
        <f t="shared" si="5"/>
        <v>0</v>
      </c>
      <c r="M76" s="152">
        <f t="shared" si="6"/>
        <v>0</v>
      </c>
    </row>
    <row r="77" spans="1:13" ht="15">
      <c r="A77" s="184">
        <v>241</v>
      </c>
      <c r="B77" s="179"/>
      <c r="C77" s="180" t="s">
        <v>126</v>
      </c>
      <c r="D77" s="181"/>
      <c r="E77" s="181" t="s">
        <v>419</v>
      </c>
      <c r="F77" s="181" t="s">
        <v>9</v>
      </c>
      <c r="G77" s="209"/>
      <c r="H77" s="182">
        <f t="shared" si="4"/>
        <v>0</v>
      </c>
      <c r="I77" s="181">
        <v>7</v>
      </c>
      <c r="J77" s="181">
        <v>21.61</v>
      </c>
      <c r="K77" s="182">
        <f t="shared" si="7"/>
        <v>0</v>
      </c>
      <c r="L77" s="182">
        <f t="shared" si="5"/>
        <v>0</v>
      </c>
      <c r="M77" s="183">
        <f t="shared" si="6"/>
        <v>0</v>
      </c>
    </row>
    <row r="78" spans="1:13" ht="15">
      <c r="A78" s="184">
        <v>242</v>
      </c>
      <c r="B78" s="179"/>
      <c r="C78" s="180" t="s">
        <v>126</v>
      </c>
      <c r="D78" s="181"/>
      <c r="E78" s="181" t="s">
        <v>419</v>
      </c>
      <c r="F78" s="181" t="s">
        <v>9</v>
      </c>
      <c r="G78" s="209"/>
      <c r="H78" s="182">
        <f t="shared" si="4"/>
        <v>0</v>
      </c>
      <c r="I78" s="181">
        <v>7</v>
      </c>
      <c r="J78" s="181">
        <v>22.3</v>
      </c>
      <c r="K78" s="182">
        <f t="shared" si="7"/>
        <v>0</v>
      </c>
      <c r="L78" s="182">
        <f t="shared" si="5"/>
        <v>0</v>
      </c>
      <c r="M78" s="183">
        <f t="shared" si="6"/>
        <v>0</v>
      </c>
    </row>
    <row r="79" spans="1:13" ht="15">
      <c r="A79" s="174">
        <v>243</v>
      </c>
      <c r="B79" s="156"/>
      <c r="C79" s="157" t="s">
        <v>33</v>
      </c>
      <c r="D79" s="158"/>
      <c r="E79" s="158" t="s">
        <v>8</v>
      </c>
      <c r="F79" s="158"/>
      <c r="G79" s="159"/>
      <c r="H79" s="159"/>
      <c r="I79" s="158"/>
      <c r="J79" s="158"/>
      <c r="K79" s="161"/>
      <c r="L79" s="161"/>
      <c r="M79" s="162"/>
    </row>
    <row r="80" spans="1:13" ht="15">
      <c r="A80" s="130"/>
      <c r="B80" s="5"/>
      <c r="C80" s="6"/>
      <c r="D80" s="7"/>
      <c r="E80" s="7"/>
      <c r="F80" s="7"/>
      <c r="G80" s="141"/>
      <c r="H80" s="7"/>
      <c r="I80" s="7"/>
      <c r="J80" s="7"/>
      <c r="K80" s="147"/>
      <c r="L80" s="147"/>
      <c r="M80" s="148"/>
    </row>
    <row r="81" spans="1:13" ht="15.75" thickBot="1">
      <c r="A81" s="138"/>
      <c r="B81" s="139"/>
      <c r="C81" s="140" t="s">
        <v>225</v>
      </c>
      <c r="D81" s="12"/>
      <c r="E81" s="12"/>
      <c r="F81" s="12"/>
      <c r="G81" s="142"/>
      <c r="H81" s="12"/>
      <c r="I81" s="12"/>
      <c r="J81" s="12">
        <f>SUM(J34:J80)</f>
        <v>804.6</v>
      </c>
      <c r="K81" s="149"/>
      <c r="L81" s="190">
        <f>SUM(L36:L78)</f>
        <v>0</v>
      </c>
      <c r="M81" s="192">
        <f>SUM(M36:M78)</f>
        <v>0</v>
      </c>
    </row>
    <row r="82" spans="1:13" ht="15">
      <c r="A82" s="127"/>
      <c r="B82" s="126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 ht="15">
      <c r="A83" s="127"/>
      <c r="B83" s="126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5.75" thickBot="1">
      <c r="A84" s="127"/>
      <c r="B84" s="126"/>
      <c r="C84" s="124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5">
      <c r="A85" s="133"/>
      <c r="B85" s="134"/>
      <c r="C85" s="135" t="s">
        <v>457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7"/>
    </row>
    <row r="86" spans="1:13" ht="96.75" customHeight="1">
      <c r="A86" s="51" t="s">
        <v>1</v>
      </c>
      <c r="B86" s="40"/>
      <c r="C86" s="41" t="s">
        <v>2</v>
      </c>
      <c r="D86" s="42" t="s">
        <v>471</v>
      </c>
      <c r="E86" s="42" t="s">
        <v>3</v>
      </c>
      <c r="F86" s="42" t="s">
        <v>4</v>
      </c>
      <c r="G86" s="43" t="s">
        <v>477</v>
      </c>
      <c r="H86" s="43" t="s">
        <v>478</v>
      </c>
      <c r="I86" s="43" t="s">
        <v>5</v>
      </c>
      <c r="J86" s="42" t="s">
        <v>6</v>
      </c>
      <c r="K86" s="43" t="s">
        <v>479</v>
      </c>
      <c r="L86" s="43" t="s">
        <v>480</v>
      </c>
      <c r="M86" s="52" t="s">
        <v>481</v>
      </c>
    </row>
    <row r="87" spans="1:13" ht="15">
      <c r="A87" s="174">
        <v>301</v>
      </c>
      <c r="B87" s="156"/>
      <c r="C87" s="157" t="s">
        <v>136</v>
      </c>
      <c r="D87" s="158"/>
      <c r="E87" s="158"/>
      <c r="F87" s="158"/>
      <c r="G87" s="159"/>
      <c r="H87" s="158"/>
      <c r="I87" s="158"/>
      <c r="J87" s="158"/>
      <c r="K87" s="161"/>
      <c r="L87" s="161"/>
      <c r="M87" s="162"/>
    </row>
    <row r="88" spans="1:13" ht="15">
      <c r="A88" s="174">
        <v>302</v>
      </c>
      <c r="B88" s="156"/>
      <c r="C88" s="157" t="s">
        <v>441</v>
      </c>
      <c r="D88" s="158"/>
      <c r="E88" s="158"/>
      <c r="F88" s="158"/>
      <c r="G88" s="159"/>
      <c r="H88" s="158"/>
      <c r="I88" s="160"/>
      <c r="J88" s="158"/>
      <c r="K88" s="161"/>
      <c r="L88" s="161"/>
      <c r="M88" s="162"/>
    </row>
    <row r="89" spans="1:13" ht="15">
      <c r="A89" s="174">
        <v>303</v>
      </c>
      <c r="B89" s="175"/>
      <c r="C89" s="176" t="s">
        <v>32</v>
      </c>
      <c r="D89" s="158"/>
      <c r="E89" s="158" t="s">
        <v>419</v>
      </c>
      <c r="F89" s="158" t="s">
        <v>428</v>
      </c>
      <c r="G89" s="159"/>
      <c r="H89" s="158"/>
      <c r="I89" s="158"/>
      <c r="J89" s="158">
        <v>12.33</v>
      </c>
      <c r="K89" s="161"/>
      <c r="L89" s="161"/>
      <c r="M89" s="162"/>
    </row>
    <row r="90" spans="1:13" ht="15">
      <c r="A90" s="184">
        <v>304</v>
      </c>
      <c r="B90" s="187"/>
      <c r="C90" s="188" t="s">
        <v>420</v>
      </c>
      <c r="D90" s="181"/>
      <c r="E90" s="181" t="s">
        <v>419</v>
      </c>
      <c r="F90" s="181" t="s">
        <v>9</v>
      </c>
      <c r="G90" s="209"/>
      <c r="H90" s="182">
        <f aca="true" t="shared" si="8" ref="H90:H129">ROUND(G90,2)</f>
        <v>0</v>
      </c>
      <c r="I90" s="181">
        <v>7</v>
      </c>
      <c r="J90" s="181">
        <v>33.91</v>
      </c>
      <c r="K90" s="182">
        <f aca="true" t="shared" si="9" ref="K90:K129">H90*I90</f>
        <v>0</v>
      </c>
      <c r="L90" s="182">
        <f aca="true" t="shared" si="10" ref="L90:L129">K90*4</f>
        <v>0</v>
      </c>
      <c r="M90" s="183">
        <f aca="true" t="shared" si="11" ref="M90:M129">L90*12</f>
        <v>0</v>
      </c>
    </row>
    <row r="91" spans="1:13" ht="15">
      <c r="A91" s="184">
        <v>305</v>
      </c>
      <c r="B91" s="179"/>
      <c r="C91" s="180" t="s">
        <v>443</v>
      </c>
      <c r="D91" s="181"/>
      <c r="E91" s="181" t="s">
        <v>419</v>
      </c>
      <c r="F91" s="181" t="s">
        <v>9</v>
      </c>
      <c r="G91" s="209"/>
      <c r="H91" s="182">
        <f t="shared" si="8"/>
        <v>0</v>
      </c>
      <c r="I91" s="181">
        <v>7</v>
      </c>
      <c r="J91" s="181"/>
      <c r="K91" s="182">
        <f t="shared" si="9"/>
        <v>0</v>
      </c>
      <c r="L91" s="182">
        <f t="shared" si="10"/>
        <v>0</v>
      </c>
      <c r="M91" s="183">
        <f t="shared" si="11"/>
        <v>0</v>
      </c>
    </row>
    <row r="92" spans="1:13" ht="15">
      <c r="A92" s="184">
        <v>306</v>
      </c>
      <c r="B92" s="179"/>
      <c r="C92" s="180" t="s">
        <v>106</v>
      </c>
      <c r="D92" s="181"/>
      <c r="E92" s="181" t="s">
        <v>419</v>
      </c>
      <c r="F92" s="181" t="s">
        <v>9</v>
      </c>
      <c r="G92" s="209"/>
      <c r="H92" s="182">
        <f t="shared" si="8"/>
        <v>0</v>
      </c>
      <c r="I92" s="181">
        <v>7</v>
      </c>
      <c r="J92" s="181">
        <v>12.95</v>
      </c>
      <c r="K92" s="182">
        <f t="shared" si="9"/>
        <v>0</v>
      </c>
      <c r="L92" s="182">
        <f t="shared" si="10"/>
        <v>0</v>
      </c>
      <c r="M92" s="183">
        <f t="shared" si="11"/>
        <v>0</v>
      </c>
    </row>
    <row r="93" spans="1:13" ht="15">
      <c r="A93" s="184">
        <v>307</v>
      </c>
      <c r="B93" s="179"/>
      <c r="C93" s="180" t="s">
        <v>444</v>
      </c>
      <c r="D93" s="181"/>
      <c r="E93" s="181" t="s">
        <v>103</v>
      </c>
      <c r="F93" s="181" t="s">
        <v>56</v>
      </c>
      <c r="G93" s="209"/>
      <c r="H93" s="182">
        <f t="shared" si="8"/>
        <v>0</v>
      </c>
      <c r="I93" s="181">
        <v>3</v>
      </c>
      <c r="J93" s="181">
        <v>18.45</v>
      </c>
      <c r="K93" s="182">
        <f t="shared" si="9"/>
        <v>0</v>
      </c>
      <c r="L93" s="182">
        <f t="shared" si="10"/>
        <v>0</v>
      </c>
      <c r="M93" s="183">
        <f t="shared" si="11"/>
        <v>0</v>
      </c>
    </row>
    <row r="94" spans="1:13" ht="15">
      <c r="A94" s="143">
        <v>308</v>
      </c>
      <c r="B94" s="144"/>
      <c r="C94" s="145" t="s">
        <v>421</v>
      </c>
      <c r="D94" s="146"/>
      <c r="E94" s="146" t="s">
        <v>419</v>
      </c>
      <c r="F94" s="146" t="s">
        <v>422</v>
      </c>
      <c r="G94" s="209"/>
      <c r="H94" s="151">
        <f t="shared" si="8"/>
        <v>0</v>
      </c>
      <c r="I94" s="146">
        <v>3</v>
      </c>
      <c r="J94" s="146">
        <v>2.93</v>
      </c>
      <c r="K94" s="151">
        <f t="shared" si="9"/>
        <v>0</v>
      </c>
      <c r="L94" s="151">
        <f t="shared" si="10"/>
        <v>0</v>
      </c>
      <c r="M94" s="152">
        <f t="shared" si="11"/>
        <v>0</v>
      </c>
    </row>
    <row r="95" spans="1:13" ht="15">
      <c r="A95" s="184" t="s">
        <v>458</v>
      </c>
      <c r="B95" s="179"/>
      <c r="C95" s="180" t="s">
        <v>431</v>
      </c>
      <c r="D95" s="181"/>
      <c r="E95" s="181" t="s">
        <v>419</v>
      </c>
      <c r="F95" s="181" t="s">
        <v>9</v>
      </c>
      <c r="G95" s="209"/>
      <c r="H95" s="182">
        <f t="shared" si="8"/>
        <v>0</v>
      </c>
      <c r="I95" s="181">
        <v>3</v>
      </c>
      <c r="J95" s="181">
        <v>0.91</v>
      </c>
      <c r="K95" s="182">
        <f t="shared" si="9"/>
        <v>0</v>
      </c>
      <c r="L95" s="182">
        <f t="shared" si="10"/>
        <v>0</v>
      </c>
      <c r="M95" s="183">
        <f t="shared" si="11"/>
        <v>0</v>
      </c>
    </row>
    <row r="96" spans="1:13" ht="15">
      <c r="A96" s="143">
        <v>309</v>
      </c>
      <c r="B96" s="144"/>
      <c r="C96" s="145" t="s">
        <v>83</v>
      </c>
      <c r="D96" s="146"/>
      <c r="E96" s="146" t="s">
        <v>419</v>
      </c>
      <c r="F96" s="146" t="s">
        <v>422</v>
      </c>
      <c r="G96" s="209"/>
      <c r="H96" s="151">
        <f t="shared" si="8"/>
        <v>0</v>
      </c>
      <c r="I96" s="146">
        <v>7</v>
      </c>
      <c r="J96" s="146">
        <v>83.31</v>
      </c>
      <c r="K96" s="151">
        <f t="shared" si="9"/>
        <v>0</v>
      </c>
      <c r="L96" s="151">
        <f t="shared" si="10"/>
        <v>0</v>
      </c>
      <c r="M96" s="152">
        <f t="shared" si="11"/>
        <v>0</v>
      </c>
    </row>
    <row r="97" spans="1:13" ht="15">
      <c r="A97" s="184">
        <v>310</v>
      </c>
      <c r="B97" s="179"/>
      <c r="C97" s="180" t="s">
        <v>175</v>
      </c>
      <c r="D97" s="181"/>
      <c r="E97" s="181" t="s">
        <v>446</v>
      </c>
      <c r="F97" s="181" t="s">
        <v>9</v>
      </c>
      <c r="G97" s="209"/>
      <c r="H97" s="182">
        <f t="shared" si="8"/>
        <v>0</v>
      </c>
      <c r="I97" s="189">
        <v>0.25</v>
      </c>
      <c r="J97" s="181">
        <v>35.53</v>
      </c>
      <c r="K97" s="182">
        <f t="shared" si="9"/>
        <v>0</v>
      </c>
      <c r="L97" s="182">
        <f t="shared" si="10"/>
        <v>0</v>
      </c>
      <c r="M97" s="183">
        <f t="shared" si="11"/>
        <v>0</v>
      </c>
    </row>
    <row r="98" spans="1:13" ht="15">
      <c r="A98" s="184">
        <v>311</v>
      </c>
      <c r="B98" s="179"/>
      <c r="C98" s="180" t="s">
        <v>106</v>
      </c>
      <c r="D98" s="181"/>
      <c r="E98" s="181" t="s">
        <v>419</v>
      </c>
      <c r="F98" s="181" t="s">
        <v>9</v>
      </c>
      <c r="G98" s="209"/>
      <c r="H98" s="182">
        <f t="shared" si="8"/>
        <v>0</v>
      </c>
      <c r="I98" s="181">
        <v>7</v>
      </c>
      <c r="J98" s="181">
        <v>10.48</v>
      </c>
      <c r="K98" s="182">
        <f t="shared" si="9"/>
        <v>0</v>
      </c>
      <c r="L98" s="182">
        <f t="shared" si="10"/>
        <v>0</v>
      </c>
      <c r="M98" s="183">
        <f t="shared" si="11"/>
        <v>0</v>
      </c>
    </row>
    <row r="99" spans="1:13" ht="15">
      <c r="A99" s="184">
        <v>312</v>
      </c>
      <c r="B99" s="179"/>
      <c r="C99" s="180" t="s">
        <v>447</v>
      </c>
      <c r="D99" s="181"/>
      <c r="E99" s="181" t="s">
        <v>419</v>
      </c>
      <c r="F99" s="181" t="s">
        <v>9</v>
      </c>
      <c r="G99" s="209"/>
      <c r="H99" s="182">
        <f t="shared" si="8"/>
        <v>0</v>
      </c>
      <c r="I99" s="181">
        <v>5</v>
      </c>
      <c r="J99" s="181">
        <v>6.61</v>
      </c>
      <c r="K99" s="182">
        <f t="shared" si="9"/>
        <v>0</v>
      </c>
      <c r="L99" s="182">
        <f t="shared" si="10"/>
        <v>0</v>
      </c>
      <c r="M99" s="183">
        <f t="shared" si="11"/>
        <v>0</v>
      </c>
    </row>
    <row r="100" spans="1:13" ht="15">
      <c r="A100" s="184">
        <v>313</v>
      </c>
      <c r="B100" s="179"/>
      <c r="C100" s="180" t="s">
        <v>448</v>
      </c>
      <c r="D100" s="181"/>
      <c r="E100" s="181" t="s">
        <v>419</v>
      </c>
      <c r="F100" s="181" t="s">
        <v>9</v>
      </c>
      <c r="G100" s="209"/>
      <c r="H100" s="182">
        <f t="shared" si="8"/>
        <v>0</v>
      </c>
      <c r="I100" s="181">
        <v>7</v>
      </c>
      <c r="J100" s="181">
        <v>76.02</v>
      </c>
      <c r="K100" s="182">
        <f t="shared" si="9"/>
        <v>0</v>
      </c>
      <c r="L100" s="182">
        <f t="shared" si="10"/>
        <v>0</v>
      </c>
      <c r="M100" s="183">
        <f t="shared" si="11"/>
        <v>0</v>
      </c>
    </row>
    <row r="101" spans="1:13" ht="15">
      <c r="A101" s="143">
        <v>314</v>
      </c>
      <c r="B101" s="144"/>
      <c r="C101" s="145" t="s">
        <v>449</v>
      </c>
      <c r="D101" s="146"/>
      <c r="E101" s="146" t="s">
        <v>419</v>
      </c>
      <c r="F101" s="146" t="s">
        <v>422</v>
      </c>
      <c r="G101" s="209"/>
      <c r="H101" s="151">
        <f t="shared" si="8"/>
        <v>0</v>
      </c>
      <c r="I101" s="146">
        <v>7</v>
      </c>
      <c r="J101" s="146">
        <v>5.74</v>
      </c>
      <c r="K101" s="151">
        <f t="shared" si="9"/>
        <v>0</v>
      </c>
      <c r="L101" s="151">
        <f t="shared" si="10"/>
        <v>0</v>
      </c>
      <c r="M101" s="152">
        <f t="shared" si="11"/>
        <v>0</v>
      </c>
    </row>
    <row r="102" spans="1:13" ht="15">
      <c r="A102" s="143">
        <v>315</v>
      </c>
      <c r="B102" s="144"/>
      <c r="C102" s="26" t="s">
        <v>450</v>
      </c>
      <c r="D102" s="146"/>
      <c r="E102" s="146" t="s">
        <v>419</v>
      </c>
      <c r="F102" s="146" t="s">
        <v>422</v>
      </c>
      <c r="G102" s="209"/>
      <c r="H102" s="151">
        <f t="shared" si="8"/>
        <v>0</v>
      </c>
      <c r="I102" s="146">
        <v>7</v>
      </c>
      <c r="J102" s="146">
        <v>5.11</v>
      </c>
      <c r="K102" s="151">
        <f t="shared" si="9"/>
        <v>0</v>
      </c>
      <c r="L102" s="151">
        <f t="shared" si="10"/>
        <v>0</v>
      </c>
      <c r="M102" s="152">
        <f t="shared" si="11"/>
        <v>0</v>
      </c>
    </row>
    <row r="103" spans="1:13" ht="15">
      <c r="A103" s="184">
        <v>316</v>
      </c>
      <c r="B103" s="179"/>
      <c r="C103" s="180" t="s">
        <v>123</v>
      </c>
      <c r="D103" s="181"/>
      <c r="E103" s="181" t="s">
        <v>419</v>
      </c>
      <c r="F103" s="181" t="s">
        <v>9</v>
      </c>
      <c r="G103" s="209"/>
      <c r="H103" s="182">
        <f t="shared" si="8"/>
        <v>0</v>
      </c>
      <c r="I103" s="181">
        <v>5</v>
      </c>
      <c r="J103" s="181">
        <v>16.1</v>
      </c>
      <c r="K103" s="182">
        <f t="shared" si="9"/>
        <v>0</v>
      </c>
      <c r="L103" s="182">
        <f t="shared" si="10"/>
        <v>0</v>
      </c>
      <c r="M103" s="183">
        <f t="shared" si="11"/>
        <v>0</v>
      </c>
    </row>
    <row r="104" spans="1:13" ht="15">
      <c r="A104" s="184">
        <v>317</v>
      </c>
      <c r="B104" s="179"/>
      <c r="C104" s="180" t="s">
        <v>451</v>
      </c>
      <c r="D104" s="181"/>
      <c r="E104" s="181" t="s">
        <v>419</v>
      </c>
      <c r="F104" s="181" t="s">
        <v>459</v>
      </c>
      <c r="G104" s="209"/>
      <c r="H104" s="182">
        <f t="shared" si="8"/>
        <v>0</v>
      </c>
      <c r="I104" s="181">
        <v>7</v>
      </c>
      <c r="J104" s="181">
        <v>23.23</v>
      </c>
      <c r="K104" s="182">
        <f t="shared" si="9"/>
        <v>0</v>
      </c>
      <c r="L104" s="182">
        <f t="shared" si="10"/>
        <v>0</v>
      </c>
      <c r="M104" s="183">
        <f t="shared" si="11"/>
        <v>0</v>
      </c>
    </row>
    <row r="105" spans="1:13" ht="15">
      <c r="A105" s="184">
        <v>318</v>
      </c>
      <c r="B105" s="179"/>
      <c r="C105" s="180" t="s">
        <v>452</v>
      </c>
      <c r="D105" s="181"/>
      <c r="E105" s="181" t="s">
        <v>419</v>
      </c>
      <c r="F105" s="181" t="s">
        <v>9</v>
      </c>
      <c r="G105" s="209"/>
      <c r="H105" s="182">
        <f t="shared" si="8"/>
        <v>0</v>
      </c>
      <c r="I105" s="189">
        <v>1</v>
      </c>
      <c r="J105" s="181">
        <v>13.38</v>
      </c>
      <c r="K105" s="182">
        <f t="shared" si="9"/>
        <v>0</v>
      </c>
      <c r="L105" s="182">
        <f t="shared" si="10"/>
        <v>0</v>
      </c>
      <c r="M105" s="183">
        <f t="shared" si="11"/>
        <v>0</v>
      </c>
    </row>
    <row r="106" spans="1:13" ht="15">
      <c r="A106" s="143">
        <v>319</v>
      </c>
      <c r="B106" s="144"/>
      <c r="C106" s="145" t="s">
        <v>124</v>
      </c>
      <c r="D106" s="146"/>
      <c r="E106" s="146" t="s">
        <v>419</v>
      </c>
      <c r="F106" s="146" t="s">
        <v>422</v>
      </c>
      <c r="G106" s="209"/>
      <c r="H106" s="151">
        <f t="shared" si="8"/>
        <v>0</v>
      </c>
      <c r="I106" s="146">
        <v>7</v>
      </c>
      <c r="J106" s="146">
        <v>27.5</v>
      </c>
      <c r="K106" s="151">
        <f t="shared" si="9"/>
        <v>0</v>
      </c>
      <c r="L106" s="151">
        <f t="shared" si="10"/>
        <v>0</v>
      </c>
      <c r="M106" s="152">
        <f t="shared" si="11"/>
        <v>0</v>
      </c>
    </row>
    <row r="107" spans="1:13" ht="15">
      <c r="A107" s="184">
        <v>320</v>
      </c>
      <c r="B107" s="179"/>
      <c r="C107" s="180" t="s">
        <v>80</v>
      </c>
      <c r="D107" s="181"/>
      <c r="E107" s="181" t="s">
        <v>419</v>
      </c>
      <c r="F107" s="181" t="s">
        <v>9</v>
      </c>
      <c r="G107" s="209"/>
      <c r="H107" s="182">
        <f t="shared" si="8"/>
        <v>0</v>
      </c>
      <c r="I107" s="181">
        <v>5</v>
      </c>
      <c r="J107" s="181">
        <v>4</v>
      </c>
      <c r="K107" s="182">
        <f t="shared" si="9"/>
        <v>0</v>
      </c>
      <c r="L107" s="182">
        <f t="shared" si="10"/>
        <v>0</v>
      </c>
      <c r="M107" s="183">
        <f t="shared" si="11"/>
        <v>0</v>
      </c>
    </row>
    <row r="108" spans="1:13" ht="15">
      <c r="A108" s="184">
        <v>321</v>
      </c>
      <c r="B108" s="179"/>
      <c r="C108" s="180" t="s">
        <v>453</v>
      </c>
      <c r="D108" s="181"/>
      <c r="E108" s="181" t="s">
        <v>419</v>
      </c>
      <c r="F108" s="181" t="s">
        <v>9</v>
      </c>
      <c r="G108" s="209"/>
      <c r="H108" s="182">
        <f t="shared" si="8"/>
        <v>0</v>
      </c>
      <c r="I108" s="181">
        <v>7</v>
      </c>
      <c r="J108" s="181">
        <v>9.08</v>
      </c>
      <c r="K108" s="182">
        <f t="shared" si="9"/>
        <v>0</v>
      </c>
      <c r="L108" s="182">
        <f t="shared" si="10"/>
        <v>0</v>
      </c>
      <c r="M108" s="183">
        <f t="shared" si="11"/>
        <v>0</v>
      </c>
    </row>
    <row r="109" spans="1:13" ht="15">
      <c r="A109" s="143">
        <v>322</v>
      </c>
      <c r="B109" s="144"/>
      <c r="C109" s="145" t="s">
        <v>454</v>
      </c>
      <c r="D109" s="146"/>
      <c r="E109" s="146" t="s">
        <v>419</v>
      </c>
      <c r="F109" s="146" t="s">
        <v>422</v>
      </c>
      <c r="G109" s="209"/>
      <c r="H109" s="151">
        <f t="shared" si="8"/>
        <v>0</v>
      </c>
      <c r="I109" s="146">
        <v>7</v>
      </c>
      <c r="J109" s="146">
        <v>5.25</v>
      </c>
      <c r="K109" s="151">
        <f t="shared" si="9"/>
        <v>0</v>
      </c>
      <c r="L109" s="151">
        <f t="shared" si="10"/>
        <v>0</v>
      </c>
      <c r="M109" s="152">
        <f t="shared" si="11"/>
        <v>0</v>
      </c>
    </row>
    <row r="110" spans="1:13" ht="15">
      <c r="A110" s="184">
        <v>323</v>
      </c>
      <c r="B110" s="179"/>
      <c r="C110" s="180" t="s">
        <v>126</v>
      </c>
      <c r="D110" s="181"/>
      <c r="E110" s="181" t="s">
        <v>419</v>
      </c>
      <c r="F110" s="181" t="s">
        <v>9</v>
      </c>
      <c r="G110" s="209"/>
      <c r="H110" s="182">
        <f t="shared" si="8"/>
        <v>0</v>
      </c>
      <c r="I110" s="181">
        <v>7</v>
      </c>
      <c r="J110" s="181">
        <v>21.61</v>
      </c>
      <c r="K110" s="182">
        <f t="shared" si="9"/>
        <v>0</v>
      </c>
      <c r="L110" s="182">
        <f t="shared" si="10"/>
        <v>0</v>
      </c>
      <c r="M110" s="183">
        <f t="shared" si="11"/>
        <v>0</v>
      </c>
    </row>
    <row r="111" spans="1:13" ht="15">
      <c r="A111" s="184">
        <v>324</v>
      </c>
      <c r="B111" s="179"/>
      <c r="C111" s="180" t="s">
        <v>126</v>
      </c>
      <c r="D111" s="181"/>
      <c r="E111" s="181" t="s">
        <v>419</v>
      </c>
      <c r="F111" s="181" t="s">
        <v>9</v>
      </c>
      <c r="G111" s="209"/>
      <c r="H111" s="182">
        <f t="shared" si="8"/>
        <v>0</v>
      </c>
      <c r="I111" s="181">
        <v>7</v>
      </c>
      <c r="J111" s="181">
        <v>21.61</v>
      </c>
      <c r="K111" s="182">
        <f t="shared" si="9"/>
        <v>0</v>
      </c>
      <c r="L111" s="182">
        <f t="shared" si="10"/>
        <v>0</v>
      </c>
      <c r="M111" s="183">
        <f t="shared" si="11"/>
        <v>0</v>
      </c>
    </row>
    <row r="112" spans="1:13" ht="15">
      <c r="A112" s="184">
        <v>325</v>
      </c>
      <c r="B112" s="179"/>
      <c r="C112" s="180" t="s">
        <v>453</v>
      </c>
      <c r="D112" s="181"/>
      <c r="E112" s="181" t="s">
        <v>419</v>
      </c>
      <c r="F112" s="181" t="s">
        <v>9</v>
      </c>
      <c r="G112" s="209"/>
      <c r="H112" s="182">
        <f t="shared" si="8"/>
        <v>0</v>
      </c>
      <c r="I112" s="181">
        <v>7</v>
      </c>
      <c r="J112" s="181">
        <v>8.91</v>
      </c>
      <c r="K112" s="182">
        <f t="shared" si="9"/>
        <v>0</v>
      </c>
      <c r="L112" s="182">
        <f t="shared" si="10"/>
        <v>0</v>
      </c>
      <c r="M112" s="183">
        <f t="shared" si="11"/>
        <v>0</v>
      </c>
    </row>
    <row r="113" spans="1:13" ht="15">
      <c r="A113" s="143">
        <v>326</v>
      </c>
      <c r="B113" s="144"/>
      <c r="C113" s="145" t="s">
        <v>454</v>
      </c>
      <c r="D113" s="146"/>
      <c r="E113" s="146" t="s">
        <v>419</v>
      </c>
      <c r="F113" s="146" t="s">
        <v>433</v>
      </c>
      <c r="G113" s="209"/>
      <c r="H113" s="151">
        <f t="shared" si="8"/>
        <v>0</v>
      </c>
      <c r="I113" s="146">
        <v>7</v>
      </c>
      <c r="J113" s="146">
        <v>5.25</v>
      </c>
      <c r="K113" s="151">
        <f t="shared" si="9"/>
        <v>0</v>
      </c>
      <c r="L113" s="151">
        <f t="shared" si="10"/>
        <v>0</v>
      </c>
      <c r="M113" s="152">
        <f t="shared" si="11"/>
        <v>0</v>
      </c>
    </row>
    <row r="114" spans="1:13" ht="15">
      <c r="A114" s="184">
        <v>327</v>
      </c>
      <c r="B114" s="179"/>
      <c r="C114" s="180" t="s">
        <v>126</v>
      </c>
      <c r="D114" s="181"/>
      <c r="E114" s="181" t="s">
        <v>419</v>
      </c>
      <c r="F114" s="181" t="s">
        <v>9</v>
      </c>
      <c r="G114" s="209"/>
      <c r="H114" s="182">
        <f t="shared" si="8"/>
        <v>0</v>
      </c>
      <c r="I114" s="181">
        <v>7</v>
      </c>
      <c r="J114" s="181">
        <v>21.61</v>
      </c>
      <c r="K114" s="182">
        <f t="shared" si="9"/>
        <v>0</v>
      </c>
      <c r="L114" s="182">
        <f t="shared" si="10"/>
        <v>0</v>
      </c>
      <c r="M114" s="183">
        <f t="shared" si="11"/>
        <v>0</v>
      </c>
    </row>
    <row r="115" spans="1:13" ht="15">
      <c r="A115" s="184">
        <v>328</v>
      </c>
      <c r="B115" s="179"/>
      <c r="C115" s="180" t="s">
        <v>126</v>
      </c>
      <c r="D115" s="181"/>
      <c r="E115" s="181" t="s">
        <v>419</v>
      </c>
      <c r="F115" s="181" t="s">
        <v>9</v>
      </c>
      <c r="G115" s="209"/>
      <c r="H115" s="182">
        <f t="shared" si="8"/>
        <v>0</v>
      </c>
      <c r="I115" s="181">
        <v>7</v>
      </c>
      <c r="J115" s="181">
        <v>21.61</v>
      </c>
      <c r="K115" s="182">
        <f t="shared" si="9"/>
        <v>0</v>
      </c>
      <c r="L115" s="182">
        <f t="shared" si="10"/>
        <v>0</v>
      </c>
      <c r="M115" s="183">
        <f t="shared" si="11"/>
        <v>0</v>
      </c>
    </row>
    <row r="116" spans="1:13" ht="15">
      <c r="A116" s="143">
        <v>329</v>
      </c>
      <c r="B116" s="144"/>
      <c r="C116" s="26" t="s">
        <v>455</v>
      </c>
      <c r="D116" s="146"/>
      <c r="E116" s="146" t="s">
        <v>419</v>
      </c>
      <c r="F116" s="146" t="s">
        <v>422</v>
      </c>
      <c r="G116" s="209"/>
      <c r="H116" s="151">
        <f t="shared" si="8"/>
        <v>0</v>
      </c>
      <c r="I116" s="146">
        <v>7</v>
      </c>
      <c r="J116" s="146">
        <v>3.59</v>
      </c>
      <c r="K116" s="151">
        <f t="shared" si="9"/>
        <v>0</v>
      </c>
      <c r="L116" s="151">
        <f t="shared" si="10"/>
        <v>0</v>
      </c>
      <c r="M116" s="152">
        <f t="shared" si="11"/>
        <v>0</v>
      </c>
    </row>
    <row r="117" spans="1:13" ht="15">
      <c r="A117" s="184">
        <v>330</v>
      </c>
      <c r="B117" s="179"/>
      <c r="C117" s="180" t="s">
        <v>453</v>
      </c>
      <c r="D117" s="181"/>
      <c r="E117" s="181" t="s">
        <v>419</v>
      </c>
      <c r="F117" s="181" t="s">
        <v>9</v>
      </c>
      <c r="G117" s="209"/>
      <c r="H117" s="182">
        <f t="shared" si="8"/>
        <v>0</v>
      </c>
      <c r="I117" s="181">
        <v>7</v>
      </c>
      <c r="J117" s="181">
        <v>8.92</v>
      </c>
      <c r="K117" s="182">
        <f t="shared" si="9"/>
        <v>0</v>
      </c>
      <c r="L117" s="182">
        <f t="shared" si="10"/>
        <v>0</v>
      </c>
      <c r="M117" s="183">
        <f t="shared" si="11"/>
        <v>0</v>
      </c>
    </row>
    <row r="118" spans="1:13" ht="15">
      <c r="A118" s="143">
        <v>331</v>
      </c>
      <c r="B118" s="144"/>
      <c r="C118" s="145" t="s">
        <v>454</v>
      </c>
      <c r="D118" s="146"/>
      <c r="E118" s="146" t="s">
        <v>419</v>
      </c>
      <c r="F118" s="146" t="s">
        <v>422</v>
      </c>
      <c r="G118" s="209"/>
      <c r="H118" s="151">
        <f t="shared" si="8"/>
        <v>0</v>
      </c>
      <c r="I118" s="146">
        <v>7</v>
      </c>
      <c r="J118" s="146">
        <v>5.25</v>
      </c>
      <c r="K118" s="151">
        <f t="shared" si="9"/>
        <v>0</v>
      </c>
      <c r="L118" s="151">
        <f t="shared" si="10"/>
        <v>0</v>
      </c>
      <c r="M118" s="152">
        <f t="shared" si="11"/>
        <v>0</v>
      </c>
    </row>
    <row r="119" spans="1:13" ht="15">
      <c r="A119" s="184">
        <v>332</v>
      </c>
      <c r="B119" s="179"/>
      <c r="C119" s="180" t="s">
        <v>126</v>
      </c>
      <c r="D119" s="181"/>
      <c r="E119" s="181" t="s">
        <v>419</v>
      </c>
      <c r="F119" s="181" t="s">
        <v>9</v>
      </c>
      <c r="G119" s="209"/>
      <c r="H119" s="182">
        <f t="shared" si="8"/>
        <v>0</v>
      </c>
      <c r="I119" s="181">
        <v>7</v>
      </c>
      <c r="J119" s="181">
        <v>21.61</v>
      </c>
      <c r="K119" s="182">
        <f t="shared" si="9"/>
        <v>0</v>
      </c>
      <c r="L119" s="182">
        <f t="shared" si="10"/>
        <v>0</v>
      </c>
      <c r="M119" s="183">
        <f t="shared" si="11"/>
        <v>0</v>
      </c>
    </row>
    <row r="120" spans="1:13" ht="15">
      <c r="A120" s="184">
        <v>333</v>
      </c>
      <c r="B120" s="179"/>
      <c r="C120" s="180" t="s">
        <v>126</v>
      </c>
      <c r="D120" s="181"/>
      <c r="E120" s="181" t="s">
        <v>419</v>
      </c>
      <c r="F120" s="181" t="s">
        <v>9</v>
      </c>
      <c r="G120" s="209"/>
      <c r="H120" s="182">
        <f t="shared" si="8"/>
        <v>0</v>
      </c>
      <c r="I120" s="181">
        <v>7</v>
      </c>
      <c r="J120" s="181">
        <v>21.61</v>
      </c>
      <c r="K120" s="182">
        <f t="shared" si="9"/>
        <v>0</v>
      </c>
      <c r="L120" s="182">
        <f t="shared" si="10"/>
        <v>0</v>
      </c>
      <c r="M120" s="183">
        <f t="shared" si="11"/>
        <v>0</v>
      </c>
    </row>
    <row r="121" spans="1:13" ht="15">
      <c r="A121" s="184">
        <v>334</v>
      </c>
      <c r="B121" s="179"/>
      <c r="C121" s="85" t="s">
        <v>72</v>
      </c>
      <c r="D121" s="181"/>
      <c r="E121" s="181" t="s">
        <v>419</v>
      </c>
      <c r="F121" s="181" t="s">
        <v>9</v>
      </c>
      <c r="G121" s="209"/>
      <c r="H121" s="182">
        <f t="shared" si="8"/>
        <v>0</v>
      </c>
      <c r="I121" s="189">
        <v>1</v>
      </c>
      <c r="J121" s="181">
        <v>3.19</v>
      </c>
      <c r="K121" s="182">
        <f t="shared" si="9"/>
        <v>0</v>
      </c>
      <c r="L121" s="182">
        <f t="shared" si="10"/>
        <v>0</v>
      </c>
      <c r="M121" s="183">
        <f t="shared" si="11"/>
        <v>0</v>
      </c>
    </row>
    <row r="122" spans="1:13" ht="15">
      <c r="A122" s="184">
        <v>335</v>
      </c>
      <c r="B122" s="179"/>
      <c r="C122" s="180" t="s">
        <v>453</v>
      </c>
      <c r="D122" s="181"/>
      <c r="E122" s="181" t="s">
        <v>419</v>
      </c>
      <c r="F122" s="181" t="s">
        <v>9</v>
      </c>
      <c r="G122" s="209"/>
      <c r="H122" s="182">
        <f t="shared" si="8"/>
        <v>0</v>
      </c>
      <c r="I122" s="181">
        <v>7</v>
      </c>
      <c r="J122" s="181">
        <v>8.8</v>
      </c>
      <c r="K122" s="182">
        <f t="shared" si="9"/>
        <v>0</v>
      </c>
      <c r="L122" s="182">
        <f t="shared" si="10"/>
        <v>0</v>
      </c>
      <c r="M122" s="183">
        <f t="shared" si="11"/>
        <v>0</v>
      </c>
    </row>
    <row r="123" spans="1:13" ht="15">
      <c r="A123" s="184">
        <v>336</v>
      </c>
      <c r="B123" s="179"/>
      <c r="C123" s="180" t="s">
        <v>126</v>
      </c>
      <c r="D123" s="181"/>
      <c r="E123" s="181" t="s">
        <v>419</v>
      </c>
      <c r="F123" s="181" t="s">
        <v>9</v>
      </c>
      <c r="G123" s="209"/>
      <c r="H123" s="182">
        <f t="shared" si="8"/>
        <v>0</v>
      </c>
      <c r="I123" s="181">
        <v>7</v>
      </c>
      <c r="J123" s="181">
        <v>5.25</v>
      </c>
      <c r="K123" s="182">
        <f t="shared" si="9"/>
        <v>0</v>
      </c>
      <c r="L123" s="182">
        <f t="shared" si="10"/>
        <v>0</v>
      </c>
      <c r="M123" s="183">
        <f t="shared" si="11"/>
        <v>0</v>
      </c>
    </row>
    <row r="124" spans="1:13" ht="15">
      <c r="A124" s="184">
        <v>337</v>
      </c>
      <c r="B124" s="179"/>
      <c r="C124" s="180" t="s">
        <v>126</v>
      </c>
      <c r="D124" s="181"/>
      <c r="E124" s="181" t="s">
        <v>419</v>
      </c>
      <c r="F124" s="181" t="s">
        <v>9</v>
      </c>
      <c r="G124" s="209"/>
      <c r="H124" s="182">
        <f t="shared" si="8"/>
        <v>0</v>
      </c>
      <c r="I124" s="181">
        <v>7</v>
      </c>
      <c r="J124" s="181">
        <v>21.61</v>
      </c>
      <c r="K124" s="182">
        <f t="shared" si="9"/>
        <v>0</v>
      </c>
      <c r="L124" s="182">
        <f t="shared" si="10"/>
        <v>0</v>
      </c>
      <c r="M124" s="183">
        <f t="shared" si="11"/>
        <v>0</v>
      </c>
    </row>
    <row r="125" spans="1:13" ht="15">
      <c r="A125" s="184">
        <v>338</v>
      </c>
      <c r="B125" s="179"/>
      <c r="C125" s="180" t="s">
        <v>126</v>
      </c>
      <c r="D125" s="181"/>
      <c r="E125" s="181" t="s">
        <v>419</v>
      </c>
      <c r="F125" s="181" t="s">
        <v>456</v>
      </c>
      <c r="G125" s="209"/>
      <c r="H125" s="182">
        <f t="shared" si="8"/>
        <v>0</v>
      </c>
      <c r="I125" s="181">
        <v>7</v>
      </c>
      <c r="J125" s="181">
        <v>22.3</v>
      </c>
      <c r="K125" s="182">
        <f t="shared" si="9"/>
        <v>0</v>
      </c>
      <c r="L125" s="182">
        <f t="shared" si="10"/>
        <v>0</v>
      </c>
      <c r="M125" s="183">
        <f t="shared" si="11"/>
        <v>0</v>
      </c>
    </row>
    <row r="126" spans="1:13" ht="15">
      <c r="A126" s="184">
        <v>339</v>
      </c>
      <c r="B126" s="179"/>
      <c r="C126" s="180" t="s">
        <v>453</v>
      </c>
      <c r="D126" s="181"/>
      <c r="E126" s="181" t="s">
        <v>419</v>
      </c>
      <c r="F126" s="181" t="s">
        <v>9</v>
      </c>
      <c r="G126" s="209"/>
      <c r="H126" s="182">
        <f t="shared" si="8"/>
        <v>0</v>
      </c>
      <c r="I126" s="181">
        <v>7</v>
      </c>
      <c r="J126" s="181">
        <v>8.8</v>
      </c>
      <c r="K126" s="182">
        <f t="shared" si="9"/>
        <v>0</v>
      </c>
      <c r="L126" s="182">
        <f t="shared" si="10"/>
        <v>0</v>
      </c>
      <c r="M126" s="183">
        <f t="shared" si="11"/>
        <v>0</v>
      </c>
    </row>
    <row r="127" spans="1:13" ht="15">
      <c r="A127" s="143">
        <v>340</v>
      </c>
      <c r="B127" s="144"/>
      <c r="C127" s="145" t="s">
        <v>454</v>
      </c>
      <c r="D127" s="146"/>
      <c r="E127" s="146" t="s">
        <v>419</v>
      </c>
      <c r="F127" s="146" t="s">
        <v>422</v>
      </c>
      <c r="G127" s="209"/>
      <c r="H127" s="151">
        <f t="shared" si="8"/>
        <v>0</v>
      </c>
      <c r="I127" s="146">
        <v>7</v>
      </c>
      <c r="J127" s="146">
        <v>5.25</v>
      </c>
      <c r="K127" s="151">
        <f t="shared" si="9"/>
        <v>0</v>
      </c>
      <c r="L127" s="151">
        <f t="shared" si="10"/>
        <v>0</v>
      </c>
      <c r="M127" s="152">
        <f t="shared" si="11"/>
        <v>0</v>
      </c>
    </row>
    <row r="128" spans="1:13" ht="15">
      <c r="A128" s="184">
        <v>341</v>
      </c>
      <c r="B128" s="179"/>
      <c r="C128" s="180" t="s">
        <v>126</v>
      </c>
      <c r="D128" s="181"/>
      <c r="E128" s="181" t="s">
        <v>419</v>
      </c>
      <c r="F128" s="181" t="s">
        <v>9</v>
      </c>
      <c r="G128" s="209"/>
      <c r="H128" s="182">
        <f t="shared" si="8"/>
        <v>0</v>
      </c>
      <c r="I128" s="181">
        <v>7</v>
      </c>
      <c r="J128" s="181">
        <v>21.61</v>
      </c>
      <c r="K128" s="182">
        <f t="shared" si="9"/>
        <v>0</v>
      </c>
      <c r="L128" s="182">
        <f t="shared" si="10"/>
        <v>0</v>
      </c>
      <c r="M128" s="183">
        <f t="shared" si="11"/>
        <v>0</v>
      </c>
    </row>
    <row r="129" spans="1:13" ht="15">
      <c r="A129" s="184">
        <v>342</v>
      </c>
      <c r="B129" s="179"/>
      <c r="C129" s="180" t="s">
        <v>126</v>
      </c>
      <c r="D129" s="181"/>
      <c r="E129" s="181" t="s">
        <v>419</v>
      </c>
      <c r="F129" s="181" t="s">
        <v>9</v>
      </c>
      <c r="G129" s="209"/>
      <c r="H129" s="182">
        <f t="shared" si="8"/>
        <v>0</v>
      </c>
      <c r="I129" s="181">
        <v>7</v>
      </c>
      <c r="J129" s="181">
        <v>22.3</v>
      </c>
      <c r="K129" s="182">
        <f t="shared" si="9"/>
        <v>0</v>
      </c>
      <c r="L129" s="182">
        <f t="shared" si="10"/>
        <v>0</v>
      </c>
      <c r="M129" s="183">
        <f t="shared" si="11"/>
        <v>0</v>
      </c>
    </row>
    <row r="130" spans="1:13" ht="15">
      <c r="A130" s="174">
        <v>343</v>
      </c>
      <c r="B130" s="156"/>
      <c r="C130" s="157" t="s">
        <v>33</v>
      </c>
      <c r="D130" s="158"/>
      <c r="E130" s="158" t="s">
        <v>8</v>
      </c>
      <c r="F130" s="158"/>
      <c r="G130" s="159"/>
      <c r="H130" s="159"/>
      <c r="I130" s="158"/>
      <c r="J130" s="158"/>
      <c r="K130" s="161"/>
      <c r="L130" s="161"/>
      <c r="M130" s="162"/>
    </row>
    <row r="131" spans="1:13" ht="15">
      <c r="A131" s="130"/>
      <c r="B131" s="5"/>
      <c r="C131" s="6"/>
      <c r="D131" s="7"/>
      <c r="E131" s="7"/>
      <c r="F131" s="7"/>
      <c r="G131" s="7"/>
      <c r="H131" s="7"/>
      <c r="I131" s="7"/>
      <c r="J131" s="7"/>
      <c r="K131" s="147"/>
      <c r="L131" s="147"/>
      <c r="M131" s="148"/>
    </row>
    <row r="132" spans="1:13" ht="15">
      <c r="A132" s="130"/>
      <c r="B132" s="5"/>
      <c r="C132" s="9" t="s">
        <v>460</v>
      </c>
      <c r="D132" s="8"/>
      <c r="E132" s="8"/>
      <c r="F132" s="8"/>
      <c r="G132" s="8"/>
      <c r="H132" s="8"/>
      <c r="I132" s="8"/>
      <c r="J132" s="8">
        <f>SUM(J85:J131)</f>
        <v>683.51</v>
      </c>
      <c r="K132" s="153"/>
      <c r="L132" s="191">
        <f>SUM(L87:L130)</f>
        <v>0</v>
      </c>
      <c r="M132" s="193">
        <f>SUM(M87:M130)</f>
        <v>0</v>
      </c>
    </row>
    <row r="133" spans="1:13" ht="15.75" thickBot="1">
      <c r="A133" s="138"/>
      <c r="B133" s="139"/>
      <c r="C133" s="140" t="s">
        <v>461</v>
      </c>
      <c r="D133" s="12"/>
      <c r="E133" s="12"/>
      <c r="F133" s="12"/>
      <c r="G133" s="12"/>
      <c r="H133" s="12"/>
      <c r="I133" s="12"/>
      <c r="J133" s="12">
        <f>SUM(J132+J81+J29)</f>
        <v>1972.5800000000002</v>
      </c>
      <c r="K133" s="149"/>
      <c r="L133" s="149"/>
      <c r="M133" s="150"/>
    </row>
    <row r="134" ht="15.75" thickBot="1"/>
    <row r="135" spans="1:13" ht="19.5" thickBot="1">
      <c r="A135" s="231" t="s">
        <v>475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3"/>
      <c r="L135" s="121">
        <f>SUM(L132+L81+L29)</f>
        <v>0</v>
      </c>
      <c r="M135" s="2"/>
    </row>
    <row r="136" spans="1:13" ht="15.75" thickBot="1">
      <c r="A136" s="1"/>
      <c r="B136" s="61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9.5" thickBot="1">
      <c r="A137" s="231" t="s">
        <v>474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3"/>
      <c r="M137" s="122">
        <f>SUM(M132+M81+M29)</f>
        <v>0</v>
      </c>
    </row>
  </sheetData>
  <sheetProtection algorithmName="SHA-512" hashValue="RzoDh24M3ZwPAtDmCSGLXtQBWOVyyuw7pM2Yfl3V6+dnUBjkqR/sLE+6OvSOaZeJwk4XHZ3xKD4HQaWghRs+DQ==" saltValue="pZCUBb/DSful7M5FDvfUDg==" spinCount="100000" sheet="1" objects="1" scenarios="1"/>
  <mergeCells count="3">
    <mergeCell ref="A1:M1"/>
    <mergeCell ref="A135:K135"/>
    <mergeCell ref="A137:L137"/>
  </mergeCells>
  <conditionalFormatting sqref="H13 H15 H18:H19 H21:H25 H4:H11">
    <cfRule type="cellIs" priority="9" dxfId="3" operator="notEqual">
      <formula>0</formula>
    </cfRule>
    <cfRule type="cellIs" priority="10" dxfId="2" operator="equal">
      <formula>0</formula>
    </cfRule>
  </conditionalFormatting>
  <conditionalFormatting sqref="H36:H78">
    <cfRule type="cellIs" priority="3" dxfId="3" operator="notEqual">
      <formula>0</formula>
    </cfRule>
    <cfRule type="cellIs" priority="4" dxfId="2" operator="equal">
      <formula>0</formula>
    </cfRule>
  </conditionalFormatting>
  <conditionalFormatting sqref="H90:H129">
    <cfRule type="cellIs" priority="1" dxfId="3" operator="notEqual">
      <formula>0</formula>
    </cfRule>
    <cfRule type="cellIs" priority="2" dxfId="2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3"/>
  <sheetViews>
    <sheetView workbookViewId="0" topLeftCell="A1">
      <selection activeCell="G8" sqref="G8"/>
    </sheetView>
  </sheetViews>
  <sheetFormatPr defaultColWidth="9.140625" defaultRowHeight="15"/>
  <cols>
    <col min="1" max="1" width="8.28125" style="10" customWidth="1"/>
    <col min="3" max="3" width="25.8515625" style="0" customWidth="1"/>
    <col min="5" max="5" width="12.8515625" style="0" customWidth="1"/>
    <col min="6" max="6" width="9.28125" style="0" customWidth="1"/>
    <col min="7" max="7" width="15.00390625" style="0" customWidth="1"/>
    <col min="8" max="8" width="16.28125" style="0" customWidth="1"/>
    <col min="10" max="11" width="13.140625" style="0" customWidth="1"/>
    <col min="12" max="12" width="24.140625" style="0" customWidth="1"/>
  </cols>
  <sheetData>
    <row r="1" spans="1:8" ht="18">
      <c r="A1" s="237" t="s">
        <v>486</v>
      </c>
      <c r="B1" s="238"/>
      <c r="C1" s="238"/>
      <c r="D1" s="238"/>
      <c r="E1" s="238"/>
      <c r="F1" s="238"/>
      <c r="G1" s="238"/>
      <c r="H1" s="238"/>
    </row>
    <row r="2" ht="15">
      <c r="A2"/>
    </row>
    <row r="3" spans="1:8" ht="15">
      <c r="A3" s="13"/>
      <c r="B3" s="14"/>
      <c r="C3" s="11"/>
      <c r="D3" s="11"/>
      <c r="E3" s="11"/>
      <c r="F3" s="11"/>
      <c r="G3" s="11"/>
      <c r="H3" s="11"/>
    </row>
    <row r="4" spans="1:8" ht="15">
      <c r="A4" s="13"/>
      <c r="B4" s="14"/>
      <c r="C4" s="11"/>
      <c r="D4" s="11"/>
      <c r="E4" s="11"/>
      <c r="F4" s="11"/>
      <c r="G4" s="11"/>
      <c r="H4" s="11"/>
    </row>
    <row r="5" spans="1:12" ht="105">
      <c r="A5" s="51" t="s">
        <v>487</v>
      </c>
      <c r="B5" s="240" t="s">
        <v>488</v>
      </c>
      <c r="C5" s="241"/>
      <c r="D5" s="42" t="s">
        <v>471</v>
      </c>
      <c r="E5" s="42" t="s">
        <v>3</v>
      </c>
      <c r="F5" s="43" t="s">
        <v>489</v>
      </c>
      <c r="G5" s="43" t="s">
        <v>490</v>
      </c>
      <c r="H5" s="43" t="s">
        <v>478</v>
      </c>
      <c r="I5" s="43" t="s">
        <v>491</v>
      </c>
      <c r="J5" s="194" t="s">
        <v>497</v>
      </c>
      <c r="K5" s="194" t="s">
        <v>498</v>
      </c>
      <c r="L5" s="52" t="s">
        <v>481</v>
      </c>
    </row>
    <row r="6" spans="1:12" ht="15">
      <c r="A6" s="195" t="s">
        <v>492</v>
      </c>
      <c r="B6" s="242" t="s">
        <v>462</v>
      </c>
      <c r="C6" s="243"/>
      <c r="D6" s="154"/>
      <c r="E6" s="154"/>
      <c r="F6" s="154" t="s">
        <v>466</v>
      </c>
      <c r="G6" s="205"/>
      <c r="H6" s="196">
        <f>ROUND(G6,2)</f>
        <v>0</v>
      </c>
      <c r="I6" s="197">
        <v>285</v>
      </c>
      <c r="J6" s="198">
        <f>H6*I6</f>
        <v>0</v>
      </c>
      <c r="K6" s="197">
        <v>2</v>
      </c>
      <c r="L6" s="198">
        <f>J6*K6</f>
        <v>0</v>
      </c>
    </row>
    <row r="7" spans="1:12" ht="15">
      <c r="A7" s="195" t="s">
        <v>493</v>
      </c>
      <c r="B7" s="242" t="s">
        <v>463</v>
      </c>
      <c r="C7" s="243"/>
      <c r="D7" s="154"/>
      <c r="E7" s="154"/>
      <c r="F7" s="154" t="s">
        <v>466</v>
      </c>
      <c r="G7" s="205"/>
      <c r="H7" s="196">
        <f>ROUND(G7,2)</f>
        <v>0</v>
      </c>
      <c r="I7" s="197">
        <v>383</v>
      </c>
      <c r="J7" s="198">
        <f>H7*I7</f>
        <v>0</v>
      </c>
      <c r="K7" s="197">
        <v>2</v>
      </c>
      <c r="L7" s="198">
        <f>J7*K7</f>
        <v>0</v>
      </c>
    </row>
    <row r="8" spans="1:12" ht="15">
      <c r="A8" s="195" t="s">
        <v>494</v>
      </c>
      <c r="B8" s="242" t="s">
        <v>465</v>
      </c>
      <c r="C8" s="243"/>
      <c r="D8" s="154"/>
      <c r="E8" s="154"/>
      <c r="F8" s="154" t="s">
        <v>496</v>
      </c>
      <c r="G8" s="205"/>
      <c r="H8" s="196">
        <f>ROUND(G8,2)</f>
        <v>0</v>
      </c>
      <c r="I8" s="197">
        <v>960.84</v>
      </c>
      <c r="J8" s="198">
        <f>H8*I8</f>
        <v>0</v>
      </c>
      <c r="K8" s="197">
        <v>2</v>
      </c>
      <c r="L8" s="198">
        <f>J8*K8</f>
        <v>0</v>
      </c>
    </row>
    <row r="9" spans="1:12" ht="15">
      <c r="A9" s="195" t="s">
        <v>495</v>
      </c>
      <c r="B9" s="242" t="s">
        <v>464</v>
      </c>
      <c r="C9" s="243"/>
      <c r="D9" s="154"/>
      <c r="E9" s="154"/>
      <c r="F9" s="154" t="s">
        <v>496</v>
      </c>
      <c r="G9" s="205"/>
      <c r="H9" s="196">
        <f>ROUND(G9,2)</f>
        <v>0</v>
      </c>
      <c r="I9" s="197">
        <v>656.68</v>
      </c>
      <c r="J9" s="198">
        <f>H9*I9</f>
        <v>0</v>
      </c>
      <c r="K9" s="197">
        <v>1</v>
      </c>
      <c r="L9" s="198">
        <f>J9*K9</f>
        <v>0</v>
      </c>
    </row>
    <row r="10" spans="1:8" ht="15">
      <c r="A10" s="13"/>
      <c r="B10" s="14"/>
      <c r="C10" s="11"/>
      <c r="D10" s="11"/>
      <c r="E10" s="11"/>
      <c r="F10" s="11"/>
      <c r="G10" s="11"/>
      <c r="H10" s="11"/>
    </row>
    <row r="11" spans="1:8" ht="15">
      <c r="A11" s="13"/>
      <c r="B11" s="14"/>
      <c r="C11" s="11"/>
      <c r="D11" s="11"/>
      <c r="E11" s="11"/>
      <c r="F11" s="11"/>
      <c r="G11" s="11"/>
      <c r="H11" s="11"/>
    </row>
    <row r="12" spans="1:8" ht="15.75" thickBot="1">
      <c r="A12" s="13"/>
      <c r="B12" s="14"/>
      <c r="C12" s="11"/>
      <c r="D12" s="11"/>
      <c r="E12" s="11"/>
      <c r="F12" s="11"/>
      <c r="G12" s="11"/>
      <c r="H12" s="11"/>
    </row>
    <row r="13" spans="1:12" ht="19.5" thickBot="1">
      <c r="A13" s="231" t="s">
        <v>499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199">
        <f>SUM(L6:L9)</f>
        <v>0</v>
      </c>
    </row>
    <row r="14" spans="1:8" ht="15">
      <c r="A14" s="13"/>
      <c r="B14" s="14"/>
      <c r="C14" s="11"/>
      <c r="D14" s="11"/>
      <c r="E14" s="11"/>
      <c r="F14" s="11"/>
      <c r="G14" s="15"/>
      <c r="H14" s="11"/>
    </row>
    <row r="15" spans="1:8" ht="15">
      <c r="A15" s="13"/>
      <c r="B15" s="14"/>
      <c r="C15" s="11"/>
      <c r="D15" s="11"/>
      <c r="E15" s="11"/>
      <c r="F15" s="11"/>
      <c r="G15" s="15"/>
      <c r="H15" s="11"/>
    </row>
    <row r="16" spans="1:8" ht="15">
      <c r="A16" s="13"/>
      <c r="B16" s="14"/>
      <c r="C16" s="15"/>
      <c r="D16" s="11"/>
      <c r="E16" s="11"/>
      <c r="F16" s="11"/>
      <c r="G16" s="11"/>
      <c r="H16" s="11"/>
    </row>
    <row r="17" spans="1:8" ht="15">
      <c r="A17" s="13"/>
      <c r="B17" s="14"/>
      <c r="C17" s="15"/>
      <c r="D17" s="11"/>
      <c r="E17" s="11"/>
      <c r="F17" s="11"/>
      <c r="G17" s="11"/>
      <c r="H17" s="11"/>
    </row>
    <row r="18" spans="1:8" ht="15">
      <c r="A18" s="13"/>
      <c r="B18" s="14"/>
      <c r="C18" s="15"/>
      <c r="D18" s="11"/>
      <c r="E18" s="11"/>
      <c r="F18" s="11"/>
      <c r="G18" s="11"/>
      <c r="H18" s="11"/>
    </row>
    <row r="19" spans="1:8" ht="15">
      <c r="A19" s="13"/>
      <c r="B19" s="14"/>
      <c r="C19" s="15"/>
      <c r="D19" s="11"/>
      <c r="E19" s="11"/>
      <c r="F19" s="11"/>
      <c r="G19" s="11"/>
      <c r="H19" s="11"/>
    </row>
    <row r="20" spans="1:8" ht="15">
      <c r="A20" s="13"/>
      <c r="B20" s="14"/>
      <c r="C20" s="15"/>
      <c r="D20" s="11"/>
      <c r="E20" s="11"/>
      <c r="F20" s="11"/>
      <c r="G20" s="11"/>
      <c r="H20" s="11"/>
    </row>
    <row r="21" spans="1:8" ht="15">
      <c r="A21" s="13"/>
      <c r="B21" s="14"/>
      <c r="C21" s="11"/>
      <c r="D21" s="11"/>
      <c r="E21" s="11"/>
      <c r="F21" s="11"/>
      <c r="G21" s="15"/>
      <c r="H21" s="11"/>
    </row>
    <row r="22" spans="1:8" ht="15">
      <c r="A22" s="13"/>
      <c r="B22" s="14"/>
      <c r="C22" s="11"/>
      <c r="D22" s="11"/>
      <c r="E22" s="11"/>
      <c r="F22" s="11"/>
      <c r="G22" s="15"/>
      <c r="H22" s="11"/>
    </row>
    <row r="23" spans="1:8" ht="15">
      <c r="A23" s="13"/>
      <c r="B23" s="14"/>
      <c r="C23" s="15"/>
      <c r="D23" s="11"/>
      <c r="E23" s="11"/>
      <c r="F23" s="11"/>
      <c r="G23" s="11"/>
      <c r="H23" s="11"/>
    </row>
    <row r="24" spans="1:8" ht="15">
      <c r="A24" s="13"/>
      <c r="B24" s="14"/>
      <c r="C24" s="11"/>
      <c r="D24" s="11"/>
      <c r="E24" s="11"/>
      <c r="F24" s="11"/>
      <c r="G24" s="11"/>
      <c r="H24" s="11"/>
    </row>
    <row r="25" spans="1:8" ht="15">
      <c r="A25" s="13"/>
      <c r="B25" s="14"/>
      <c r="C25" s="11"/>
      <c r="D25" s="11"/>
      <c r="E25" s="11"/>
      <c r="F25" s="11"/>
      <c r="G25" s="11"/>
      <c r="H25" s="11"/>
    </row>
    <row r="26" spans="1:8" ht="15">
      <c r="A26" s="13"/>
      <c r="B26" s="14"/>
      <c r="C26" s="11"/>
      <c r="D26" s="11"/>
      <c r="E26" s="11"/>
      <c r="F26" s="11"/>
      <c r="G26" s="11"/>
      <c r="H26" s="11"/>
    </row>
    <row r="27" spans="1:8" ht="15">
      <c r="A27" s="13"/>
      <c r="B27" s="14"/>
      <c r="C27" s="11"/>
      <c r="D27" s="11"/>
      <c r="E27" s="11"/>
      <c r="F27" s="11"/>
      <c r="G27" s="11"/>
      <c r="H27" s="11"/>
    </row>
    <row r="28" spans="1:8" ht="15">
      <c r="A28" s="13"/>
      <c r="B28" s="14"/>
      <c r="C28" s="11"/>
      <c r="D28" s="11"/>
      <c r="E28" s="11"/>
      <c r="F28" s="11"/>
      <c r="G28" s="11"/>
      <c r="H28" s="11"/>
    </row>
    <row r="29" spans="1:8" ht="15">
      <c r="A29" s="13"/>
      <c r="B29" s="14"/>
      <c r="C29" s="11"/>
      <c r="D29" s="11"/>
      <c r="E29" s="11"/>
      <c r="F29" s="11"/>
      <c r="G29" s="15"/>
      <c r="H29" s="11"/>
    </row>
    <row r="30" spans="1:8" ht="15">
      <c r="A30" s="13"/>
      <c r="B30" s="14"/>
      <c r="C30" s="11"/>
      <c r="D30" s="11"/>
      <c r="E30" s="11"/>
      <c r="F30" s="11"/>
      <c r="G30" s="11"/>
      <c r="H30" s="11"/>
    </row>
    <row r="31" spans="1:8" ht="15">
      <c r="A31" s="13"/>
      <c r="B31" s="14"/>
      <c r="C31" s="15"/>
      <c r="D31" s="11"/>
      <c r="E31" s="11"/>
      <c r="F31" s="11"/>
      <c r="G31" s="11"/>
      <c r="H31" s="11"/>
    </row>
    <row r="32" spans="1:8" ht="15">
      <c r="A32" s="13"/>
      <c r="B32" s="14"/>
      <c r="C32" s="15"/>
      <c r="D32" s="11"/>
      <c r="E32" s="11"/>
      <c r="F32" s="11"/>
      <c r="G32" s="11"/>
      <c r="H32" s="11"/>
    </row>
    <row r="33" spans="1:8" ht="15">
      <c r="A33" s="13"/>
      <c r="B33" s="14"/>
      <c r="C33" s="15"/>
      <c r="D33" s="11"/>
      <c r="E33" s="11"/>
      <c r="F33" s="11"/>
      <c r="G33" s="11"/>
      <c r="H33" s="11"/>
    </row>
    <row r="34" spans="1:8" ht="15">
      <c r="A34" s="13"/>
      <c r="B34" s="14"/>
      <c r="C34" s="15"/>
      <c r="D34" s="11"/>
      <c r="E34" s="11"/>
      <c r="F34" s="11"/>
      <c r="G34" s="15"/>
      <c r="H34" s="15"/>
    </row>
    <row r="35" spans="1:8" ht="15">
      <c r="A35" s="13"/>
      <c r="B35" s="14"/>
      <c r="C35" s="11"/>
      <c r="D35" s="11"/>
      <c r="E35" s="11"/>
      <c r="F35" s="11"/>
      <c r="G35" s="15"/>
      <c r="H35" s="11"/>
    </row>
    <row r="36" spans="1:8" ht="15">
      <c r="A36" s="13"/>
      <c r="B36" s="14"/>
      <c r="C36" s="11"/>
      <c r="D36" s="11"/>
      <c r="E36" s="11"/>
      <c r="F36" s="11"/>
      <c r="G36" s="15"/>
      <c r="H36" s="11"/>
    </row>
    <row r="37" spans="1:8" ht="15">
      <c r="A37" s="13"/>
      <c r="B37" s="14"/>
      <c r="C37" s="11"/>
      <c r="D37" s="11"/>
      <c r="E37" s="11"/>
      <c r="F37" s="11"/>
      <c r="G37" s="11"/>
      <c r="H37" s="11"/>
    </row>
    <row r="38" spans="1:8" ht="15">
      <c r="A38" s="13"/>
      <c r="B38" s="14"/>
      <c r="C38" s="11"/>
      <c r="D38" s="11"/>
      <c r="E38" s="11"/>
      <c r="F38" s="11"/>
      <c r="G38" s="11"/>
      <c r="H38" s="11"/>
    </row>
    <row r="39" spans="1:8" ht="15">
      <c r="A39" s="16"/>
      <c r="B39" s="14"/>
      <c r="C39" s="11"/>
      <c r="D39" s="11"/>
      <c r="E39" s="11"/>
      <c r="F39" s="11"/>
      <c r="G39" s="11"/>
      <c r="H39" s="11"/>
    </row>
    <row r="40" spans="1:8" ht="15">
      <c r="A40" s="16"/>
      <c r="B40" s="14"/>
      <c r="C40" s="17"/>
      <c r="D40" s="17"/>
      <c r="E40" s="17"/>
      <c r="F40" s="17"/>
      <c r="G40" s="17"/>
      <c r="H40" s="17"/>
    </row>
    <row r="41" spans="1:8" ht="15">
      <c r="A41" s="16"/>
      <c r="B41" s="14"/>
      <c r="C41" s="11"/>
      <c r="D41" s="11"/>
      <c r="E41" s="11"/>
      <c r="F41" s="11"/>
      <c r="G41" s="11"/>
      <c r="H41" s="11"/>
    </row>
    <row r="42" spans="1:8" ht="15">
      <c r="A42" s="18"/>
      <c r="B42" s="14"/>
      <c r="C42" s="11"/>
      <c r="D42" s="11"/>
      <c r="E42" s="11"/>
      <c r="F42" s="11"/>
      <c r="G42" s="11"/>
      <c r="H42" s="11"/>
    </row>
    <row r="43" spans="1:8" ht="15">
      <c r="A43" s="16"/>
      <c r="B43" s="14"/>
      <c r="C43" s="11"/>
      <c r="D43" s="11"/>
      <c r="E43" s="11"/>
      <c r="F43" s="11"/>
      <c r="G43" s="11"/>
      <c r="H43" s="11"/>
    </row>
    <row r="44" spans="1:8" ht="15">
      <c r="A44" s="16"/>
      <c r="B44" s="14"/>
      <c r="C44" s="11"/>
      <c r="D44" s="11"/>
      <c r="E44" s="11"/>
      <c r="F44" s="11"/>
      <c r="G44" s="15"/>
      <c r="H44" s="11"/>
    </row>
    <row r="45" spans="1:8" ht="15">
      <c r="A45" s="16"/>
      <c r="B45" s="14"/>
      <c r="C45" s="11"/>
      <c r="D45" s="11"/>
      <c r="E45" s="11"/>
      <c r="F45" s="11"/>
      <c r="G45" s="11"/>
      <c r="H45" s="11"/>
    </row>
    <row r="46" spans="1:8" ht="15">
      <c r="A46" s="16"/>
      <c r="B46" s="14"/>
      <c r="C46" s="11"/>
      <c r="D46" s="11"/>
      <c r="E46" s="11"/>
      <c r="F46" s="11"/>
      <c r="G46" s="11"/>
      <c r="H46" s="11"/>
    </row>
    <row r="47" spans="1:8" ht="15">
      <c r="A47" s="16"/>
      <c r="B47" s="14"/>
      <c r="C47" s="11"/>
      <c r="D47" s="11"/>
      <c r="E47" s="11"/>
      <c r="F47" s="11"/>
      <c r="G47" s="11"/>
      <c r="H47" s="11"/>
    </row>
    <row r="48" spans="1:8" ht="15">
      <c r="A48" s="16"/>
      <c r="B48" s="14"/>
      <c r="C48" s="11"/>
      <c r="D48" s="11"/>
      <c r="E48" s="11"/>
      <c r="F48" s="11"/>
      <c r="G48" s="11"/>
      <c r="H48" s="11"/>
    </row>
    <row r="49" spans="1:8" ht="15">
      <c r="A49" s="16"/>
      <c r="B49" s="14"/>
      <c r="C49" s="11"/>
      <c r="D49" s="11"/>
      <c r="E49" s="11"/>
      <c r="F49" s="11"/>
      <c r="G49" s="11"/>
      <c r="H49" s="11"/>
    </row>
    <row r="50" spans="1:8" ht="15">
      <c r="A50" s="16"/>
      <c r="B50" s="14"/>
      <c r="C50" s="11"/>
      <c r="D50" s="11"/>
      <c r="E50" s="11"/>
      <c r="F50" s="11"/>
      <c r="G50" s="11"/>
      <c r="H50" s="11"/>
    </row>
    <row r="51" spans="1:8" ht="15">
      <c r="A51" s="16"/>
      <c r="B51" s="14"/>
      <c r="C51" s="11"/>
      <c r="D51" s="11"/>
      <c r="E51" s="11"/>
      <c r="F51" s="11"/>
      <c r="G51" s="11"/>
      <c r="H51" s="11"/>
    </row>
    <row r="52" spans="1:8" ht="15">
      <c r="A52" s="16"/>
      <c r="B52" s="14"/>
      <c r="C52" s="11"/>
      <c r="D52" s="11"/>
      <c r="E52" s="11"/>
      <c r="F52" s="11"/>
      <c r="G52" s="11"/>
      <c r="H52" s="11"/>
    </row>
    <row r="53" spans="1:8" ht="15">
      <c r="A53" s="16"/>
      <c r="B53" s="14"/>
      <c r="C53" s="11"/>
      <c r="D53" s="11"/>
      <c r="E53" s="11"/>
      <c r="F53" s="11"/>
      <c r="G53" s="11"/>
      <c r="H53" s="11"/>
    </row>
    <row r="54" spans="1:8" ht="15">
      <c r="A54" s="16"/>
      <c r="B54" s="14"/>
      <c r="C54" s="11"/>
      <c r="D54" s="11"/>
      <c r="E54" s="11"/>
      <c r="F54" s="11"/>
      <c r="G54" s="11"/>
      <c r="H54" s="11"/>
    </row>
    <row r="55" spans="1:8" ht="15">
      <c r="A55" s="16"/>
      <c r="B55" s="14"/>
      <c r="C55" s="11"/>
      <c r="D55" s="11"/>
      <c r="E55" s="11"/>
      <c r="F55" s="11"/>
      <c r="G55" s="11"/>
      <c r="H55" s="11"/>
    </row>
    <row r="56" spans="1:8" ht="15">
      <c r="A56" s="16"/>
      <c r="B56" s="14"/>
      <c r="C56" s="11"/>
      <c r="D56" s="11"/>
      <c r="E56" s="11"/>
      <c r="F56" s="11"/>
      <c r="G56" s="11"/>
      <c r="H56" s="11"/>
    </row>
    <row r="57" spans="1:8" ht="15">
      <c r="A57" s="16"/>
      <c r="B57" s="14"/>
      <c r="C57" s="11"/>
      <c r="D57" s="11"/>
      <c r="E57" s="11"/>
      <c r="F57" s="11"/>
      <c r="G57" s="11"/>
      <c r="H57" s="11"/>
    </row>
    <row r="58" spans="1:8" ht="15">
      <c r="A58" s="16"/>
      <c r="B58" s="14"/>
      <c r="C58" s="15"/>
      <c r="D58" s="11"/>
      <c r="E58" s="11"/>
      <c r="F58" s="15"/>
      <c r="G58" s="11"/>
      <c r="H58" s="11"/>
    </row>
    <row r="59" spans="1:8" ht="15">
      <c r="A59" s="16"/>
      <c r="B59" s="14"/>
      <c r="C59" s="11"/>
      <c r="D59" s="11"/>
      <c r="E59" s="11"/>
      <c r="F59" s="11"/>
      <c r="G59" s="11"/>
      <c r="H59" s="11"/>
    </row>
    <row r="60" spans="1:8" ht="15">
      <c r="A60" s="16"/>
      <c r="B60" s="14"/>
      <c r="C60" s="11"/>
      <c r="D60" s="11"/>
      <c r="E60" s="11"/>
      <c r="F60" s="11"/>
      <c r="G60" s="11"/>
      <c r="H60" s="11"/>
    </row>
    <row r="61" spans="1:8" ht="15">
      <c r="A61" s="16"/>
      <c r="B61" s="14"/>
      <c r="C61" s="11"/>
      <c r="D61" s="11"/>
      <c r="E61" s="11"/>
      <c r="F61" s="11"/>
      <c r="G61" s="11"/>
      <c r="H61" s="11"/>
    </row>
    <row r="62" spans="1:8" ht="15">
      <c r="A62" s="16"/>
      <c r="B62" s="14"/>
      <c r="C62" s="11"/>
      <c r="D62" s="11"/>
      <c r="E62" s="11"/>
      <c r="F62" s="11"/>
      <c r="G62" s="11"/>
      <c r="H62" s="11"/>
    </row>
    <row r="63" spans="1:8" ht="15">
      <c r="A63" s="16"/>
      <c r="B63" s="14"/>
      <c r="C63" s="11"/>
      <c r="D63" s="11"/>
      <c r="E63" s="11"/>
      <c r="F63" s="11"/>
      <c r="G63" s="11"/>
      <c r="H63" s="11"/>
    </row>
    <row r="64" spans="1:8" ht="15">
      <c r="A64" s="16"/>
      <c r="B64" s="14"/>
      <c r="C64" s="11"/>
      <c r="D64" s="11"/>
      <c r="E64" s="11"/>
      <c r="F64" s="11"/>
      <c r="G64" s="11"/>
      <c r="H64" s="11"/>
    </row>
    <row r="65" spans="1:8" ht="15">
      <c r="A65" s="16"/>
      <c r="B65" s="14"/>
      <c r="C65" s="11"/>
      <c r="D65" s="11"/>
      <c r="E65" s="11"/>
      <c r="F65" s="11"/>
      <c r="G65" s="11"/>
      <c r="H65" s="11"/>
    </row>
    <row r="66" spans="1:8" ht="15">
      <c r="A66" s="16"/>
      <c r="B66" s="14"/>
      <c r="C66" s="11"/>
      <c r="D66" s="11"/>
      <c r="E66" s="11"/>
      <c r="F66" s="11"/>
      <c r="G66" s="11"/>
      <c r="H66" s="11"/>
    </row>
    <row r="67" spans="1:8" ht="15">
      <c r="A67" s="16"/>
      <c r="B67" s="14"/>
      <c r="C67" s="11"/>
      <c r="D67" s="11"/>
      <c r="E67" s="11"/>
      <c r="F67" s="11"/>
      <c r="G67" s="11"/>
      <c r="H67" s="11"/>
    </row>
    <row r="68" spans="1:8" ht="15">
      <c r="A68" s="16"/>
      <c r="B68" s="14"/>
      <c r="C68" s="15"/>
      <c r="D68" s="11"/>
      <c r="E68" s="11"/>
      <c r="F68" s="11"/>
      <c r="G68" s="11"/>
      <c r="H68" s="11"/>
    </row>
    <row r="69" spans="1:8" ht="15">
      <c r="A69" s="16"/>
      <c r="B69" s="14"/>
      <c r="C69" s="11"/>
      <c r="D69" s="11"/>
      <c r="E69" s="11"/>
      <c r="F69" s="11"/>
      <c r="G69" s="11"/>
      <c r="H69" s="11"/>
    </row>
    <row r="70" spans="1:8" ht="15">
      <c r="A70" s="16"/>
      <c r="B70" s="14"/>
      <c r="C70" s="11"/>
      <c r="D70" s="11"/>
      <c r="E70" s="11"/>
      <c r="F70" s="11"/>
      <c r="G70" s="11"/>
      <c r="H70" s="11"/>
    </row>
    <row r="71" spans="1:8" ht="15">
      <c r="A71" s="16"/>
      <c r="B71" s="14"/>
      <c r="C71" s="11"/>
      <c r="D71" s="11"/>
      <c r="E71" s="11"/>
      <c r="F71" s="11"/>
      <c r="G71" s="11"/>
      <c r="H71" s="11"/>
    </row>
    <row r="72" spans="1:8" ht="15">
      <c r="A72" s="16"/>
      <c r="B72" s="14"/>
      <c r="C72" s="15"/>
      <c r="D72" s="11"/>
      <c r="E72" s="11"/>
      <c r="F72" s="11"/>
      <c r="G72" s="11"/>
      <c r="H72" s="11"/>
    </row>
    <row r="73" spans="1:8" ht="15">
      <c r="A73" s="16"/>
      <c r="B73" s="14"/>
      <c r="C73" s="11"/>
      <c r="D73" s="11"/>
      <c r="E73" s="11"/>
      <c r="F73" s="11"/>
      <c r="G73" s="11"/>
      <c r="H73" s="11"/>
    </row>
    <row r="74" spans="1:8" ht="15">
      <c r="A74" s="16"/>
      <c r="B74" s="14"/>
      <c r="C74" s="15"/>
      <c r="D74" s="11"/>
      <c r="E74" s="11"/>
      <c r="F74" s="11"/>
      <c r="G74" s="11"/>
      <c r="H74" s="11"/>
    </row>
    <row r="75" spans="1:8" ht="15">
      <c r="A75" s="16"/>
      <c r="B75" s="14"/>
      <c r="C75" s="15"/>
      <c r="D75" s="11"/>
      <c r="E75" s="11"/>
      <c r="F75" s="11"/>
      <c r="G75" s="11"/>
      <c r="H75" s="11"/>
    </row>
    <row r="76" spans="1:8" ht="15">
      <c r="A76" s="16"/>
      <c r="B76" s="14"/>
      <c r="C76" s="15"/>
      <c r="D76" s="11"/>
      <c r="E76" s="11"/>
      <c r="F76" s="11"/>
      <c r="G76" s="11"/>
      <c r="H76" s="11"/>
    </row>
    <row r="77" spans="1:8" ht="15">
      <c r="A77" s="16"/>
      <c r="B77" s="14"/>
      <c r="C77" s="15"/>
      <c r="D77" s="11"/>
      <c r="E77" s="11"/>
      <c r="F77" s="11"/>
      <c r="G77" s="11"/>
      <c r="H77" s="11"/>
    </row>
    <row r="78" spans="1:8" ht="15">
      <c r="A78" s="16"/>
      <c r="B78" s="14"/>
      <c r="C78" s="11"/>
      <c r="D78" s="11"/>
      <c r="E78" s="11"/>
      <c r="F78" s="11"/>
      <c r="G78" s="11"/>
      <c r="H78" s="11"/>
    </row>
    <row r="79" spans="1:8" ht="15">
      <c r="A79" s="16"/>
      <c r="B79" s="14"/>
      <c r="C79" s="11"/>
      <c r="D79" s="11"/>
      <c r="E79" s="11"/>
      <c r="F79" s="11"/>
      <c r="G79" s="11"/>
      <c r="H79" s="11"/>
    </row>
    <row r="80" spans="1:8" ht="15">
      <c r="A80" s="16"/>
      <c r="B80" s="14"/>
      <c r="C80" s="11"/>
      <c r="D80" s="11"/>
      <c r="E80" s="11"/>
      <c r="F80" s="11"/>
      <c r="G80" s="11"/>
      <c r="H80" s="11"/>
    </row>
    <row r="81" spans="1:8" ht="15">
      <c r="A81" s="16"/>
      <c r="B81" s="14"/>
      <c r="C81" s="15"/>
      <c r="D81" s="11"/>
      <c r="E81" s="11"/>
      <c r="F81" s="11"/>
      <c r="G81" s="11"/>
      <c r="H81" s="11"/>
    </row>
    <row r="82" spans="1:8" ht="15">
      <c r="A82" s="16"/>
      <c r="B82" s="14"/>
      <c r="C82" s="15"/>
      <c r="D82" s="11"/>
      <c r="E82" s="11"/>
      <c r="F82" s="11"/>
      <c r="G82" s="11"/>
      <c r="H82" s="11"/>
    </row>
    <row r="83" spans="1:8" ht="15">
      <c r="A83" s="16"/>
      <c r="B83" s="14"/>
      <c r="C83" s="15"/>
      <c r="D83" s="11"/>
      <c r="E83" s="11"/>
      <c r="F83" s="11"/>
      <c r="G83" s="11"/>
      <c r="H83" s="11"/>
    </row>
    <row r="84" spans="1:8" ht="15">
      <c r="A84" s="16"/>
      <c r="B84" s="14"/>
      <c r="C84" s="11"/>
      <c r="D84" s="11"/>
      <c r="E84" s="11"/>
      <c r="F84" s="11"/>
      <c r="G84" s="11"/>
      <c r="H84" s="11"/>
    </row>
    <row r="85" spans="1:8" ht="15">
      <c r="A85" s="16"/>
      <c r="B85" s="14"/>
      <c r="C85" s="11"/>
      <c r="D85" s="11"/>
      <c r="E85" s="11"/>
      <c r="F85" s="11"/>
      <c r="G85" s="11"/>
      <c r="H85" s="11"/>
    </row>
    <row r="86" spans="1:8" ht="15">
      <c r="A86" s="16"/>
      <c r="B86" s="14"/>
      <c r="C86" s="11"/>
      <c r="D86" s="11"/>
      <c r="E86" s="11"/>
      <c r="F86" s="11"/>
      <c r="G86" s="11"/>
      <c r="H86" s="11"/>
    </row>
    <row r="87" spans="1:8" ht="15">
      <c r="A87" s="16"/>
      <c r="B87" s="14"/>
      <c r="C87" s="11"/>
      <c r="D87" s="11"/>
      <c r="E87" s="11"/>
      <c r="F87" s="11"/>
      <c r="G87" s="11"/>
      <c r="H87" s="11"/>
    </row>
    <row r="88" spans="1:8" ht="15">
      <c r="A88" s="16"/>
      <c r="B88" s="14"/>
      <c r="C88" s="11"/>
      <c r="D88" s="11"/>
      <c r="E88" s="11"/>
      <c r="F88" s="11"/>
      <c r="G88" s="11"/>
      <c r="H88" s="11"/>
    </row>
    <row r="89" spans="1:8" ht="15">
      <c r="A89" s="16"/>
      <c r="B89" s="14"/>
      <c r="C89" s="11"/>
      <c r="D89" s="11"/>
      <c r="E89" s="11"/>
      <c r="F89" s="11"/>
      <c r="G89" s="11"/>
      <c r="H89" s="11"/>
    </row>
    <row r="90" spans="1:8" ht="15">
      <c r="A90" s="16"/>
      <c r="B90" s="14"/>
      <c r="C90" s="11"/>
      <c r="D90" s="11"/>
      <c r="E90" s="11"/>
      <c r="F90" s="11"/>
      <c r="G90" s="11"/>
      <c r="H90" s="11"/>
    </row>
    <row r="91" spans="1:8" ht="15">
      <c r="A91" s="16"/>
      <c r="B91" s="14"/>
      <c r="C91" s="15"/>
      <c r="D91" s="11"/>
      <c r="E91" s="11"/>
      <c r="F91" s="11"/>
      <c r="G91" s="11"/>
      <c r="H91" s="11"/>
    </row>
    <row r="92" spans="1:8" ht="15">
      <c r="A92" s="16"/>
      <c r="B92" s="14"/>
      <c r="C92" s="11"/>
      <c r="D92" s="11"/>
      <c r="E92" s="11"/>
      <c r="F92" s="11"/>
      <c r="G92" s="11"/>
      <c r="H92" s="11"/>
    </row>
    <row r="93" spans="1:8" ht="15">
      <c r="A93" s="16"/>
      <c r="B93" s="14"/>
      <c r="C93" s="11"/>
      <c r="D93" s="11"/>
      <c r="E93" s="11"/>
      <c r="F93" s="11"/>
      <c r="G93" s="11"/>
      <c r="H93" s="11"/>
    </row>
    <row r="94" spans="1:8" ht="15">
      <c r="A94" s="16"/>
      <c r="B94" s="14"/>
      <c r="C94" s="11"/>
      <c r="D94" s="11"/>
      <c r="E94" s="11"/>
      <c r="F94" s="11"/>
      <c r="G94" s="11"/>
      <c r="H94" s="11"/>
    </row>
    <row r="95" spans="1:8" ht="15">
      <c r="A95" s="16"/>
      <c r="B95" s="14"/>
      <c r="C95" s="15"/>
      <c r="D95" s="11"/>
      <c r="E95" s="11"/>
      <c r="F95" s="11"/>
      <c r="G95" s="11"/>
      <c r="H95" s="11"/>
    </row>
    <row r="96" spans="1:8" ht="15">
      <c r="A96" s="16"/>
      <c r="B96" s="14"/>
      <c r="C96" s="15"/>
      <c r="D96" s="11"/>
      <c r="E96" s="11"/>
      <c r="F96" s="11"/>
      <c r="G96" s="11"/>
      <c r="H96" s="11"/>
    </row>
    <row r="97" spans="1:8" ht="15">
      <c r="A97" s="16"/>
      <c r="B97" s="14"/>
      <c r="C97" s="11"/>
      <c r="D97" s="11"/>
      <c r="E97" s="11"/>
      <c r="F97" s="11"/>
      <c r="G97" s="11"/>
      <c r="H97" s="11"/>
    </row>
    <row r="98" spans="1:8" ht="15">
      <c r="A98" s="16"/>
      <c r="B98" s="14"/>
      <c r="C98" s="11"/>
      <c r="D98" s="11"/>
      <c r="E98" s="11"/>
      <c r="F98" s="11"/>
      <c r="G98" s="11"/>
      <c r="H98" s="11"/>
    </row>
    <row r="99" spans="1:8" ht="15">
      <c r="A99" s="16"/>
      <c r="B99" s="14"/>
      <c r="C99" s="11"/>
      <c r="D99" s="11"/>
      <c r="E99" s="11"/>
      <c r="F99" s="11"/>
      <c r="G99" s="11"/>
      <c r="H99" s="11"/>
    </row>
    <row r="100" spans="1:8" ht="15">
      <c r="A100" s="16"/>
      <c r="B100" s="14"/>
      <c r="C100" s="11"/>
      <c r="D100" s="11"/>
      <c r="E100" s="11"/>
      <c r="F100" s="11"/>
      <c r="G100" s="11"/>
      <c r="H100" s="11"/>
    </row>
    <row r="101" spans="1:8" ht="15">
      <c r="A101" s="16"/>
      <c r="B101" s="14"/>
      <c r="C101" s="11"/>
      <c r="D101" s="11"/>
      <c r="E101" s="11"/>
      <c r="F101" s="11"/>
      <c r="G101" s="11"/>
      <c r="H101" s="11"/>
    </row>
    <row r="102" spans="1:8" ht="15">
      <c r="A102" s="16"/>
      <c r="B102" s="14"/>
      <c r="C102" s="11"/>
      <c r="D102" s="11"/>
      <c r="E102" s="11"/>
      <c r="F102" s="11"/>
      <c r="G102" s="11"/>
      <c r="H102" s="11"/>
    </row>
    <row r="103" spans="1:8" ht="15">
      <c r="A103" s="16"/>
      <c r="B103" s="14"/>
      <c r="C103" s="11"/>
      <c r="D103" s="11"/>
      <c r="E103" s="11"/>
      <c r="F103" s="11"/>
      <c r="G103" s="11"/>
      <c r="H103" s="11"/>
    </row>
    <row r="104" spans="1:8" ht="15">
      <c r="A104" s="16"/>
      <c r="B104" s="14"/>
      <c r="C104" s="11"/>
      <c r="D104" s="11"/>
      <c r="E104" s="11"/>
      <c r="F104" s="11"/>
      <c r="G104" s="11"/>
      <c r="H104" s="11"/>
    </row>
    <row r="105" spans="1:8" ht="15">
      <c r="A105" s="16"/>
      <c r="B105" s="14"/>
      <c r="C105" s="11"/>
      <c r="D105" s="11"/>
      <c r="E105" s="11"/>
      <c r="F105" s="11"/>
      <c r="G105" s="11"/>
      <c r="H105" s="11"/>
    </row>
    <row r="106" spans="1:8" ht="15">
      <c r="A106" s="16"/>
      <c r="B106" s="14"/>
      <c r="C106" s="11"/>
      <c r="D106" s="11"/>
      <c r="E106" s="11"/>
      <c r="F106" s="11"/>
      <c r="G106" s="11"/>
      <c r="H106" s="11"/>
    </row>
    <row r="107" spans="1:8" ht="15">
      <c r="A107" s="16"/>
      <c r="B107" s="14"/>
      <c r="C107" s="11"/>
      <c r="D107" s="11"/>
      <c r="E107" s="11"/>
      <c r="F107" s="11"/>
      <c r="G107" s="11"/>
      <c r="H107" s="11"/>
    </row>
    <row r="108" spans="1:8" ht="15">
      <c r="A108" s="16"/>
      <c r="B108" s="14"/>
      <c r="C108" s="11"/>
      <c r="D108" s="11"/>
      <c r="E108" s="11"/>
      <c r="F108" s="11"/>
      <c r="G108" s="11"/>
      <c r="H108" s="11"/>
    </row>
    <row r="109" spans="1:8" ht="15">
      <c r="A109" s="16"/>
      <c r="B109" s="14"/>
      <c r="C109" s="11"/>
      <c r="D109" s="11"/>
      <c r="E109" s="11"/>
      <c r="F109" s="11"/>
      <c r="G109" s="11"/>
      <c r="H109" s="11"/>
    </row>
    <row r="110" spans="1:8" ht="15">
      <c r="A110" s="16"/>
      <c r="B110" s="14"/>
      <c r="C110" s="11"/>
      <c r="D110" s="11"/>
      <c r="E110" s="11"/>
      <c r="F110" s="11"/>
      <c r="G110" s="11"/>
      <c r="H110" s="11"/>
    </row>
    <row r="111" spans="1:8" ht="15">
      <c r="A111" s="16"/>
      <c r="B111" s="14"/>
      <c r="C111" s="15"/>
      <c r="D111" s="11"/>
      <c r="E111" s="11"/>
      <c r="F111" s="11"/>
      <c r="G111" s="11"/>
      <c r="H111" s="11"/>
    </row>
    <row r="112" spans="1:8" ht="15">
      <c r="A112" s="16"/>
      <c r="B112" s="14"/>
      <c r="C112" s="11"/>
      <c r="D112" s="11"/>
      <c r="E112" s="11"/>
      <c r="F112" s="11"/>
      <c r="G112" s="11"/>
      <c r="H112" s="11"/>
    </row>
    <row r="113" spans="1:8" ht="15">
      <c r="A113" s="16"/>
      <c r="B113" s="14"/>
      <c r="C113" s="11"/>
      <c r="D113" s="11"/>
      <c r="E113" s="11"/>
      <c r="F113" s="11"/>
      <c r="G113" s="11"/>
      <c r="H113" s="11"/>
    </row>
    <row r="114" spans="1:8" ht="15">
      <c r="A114" s="16"/>
      <c r="B114" s="14"/>
      <c r="C114" s="11"/>
      <c r="D114" s="11"/>
      <c r="E114" s="11"/>
      <c r="F114" s="11"/>
      <c r="G114" s="11"/>
      <c r="H114" s="11"/>
    </row>
    <row r="115" spans="1:8" ht="15">
      <c r="A115" s="16"/>
      <c r="B115" s="14"/>
      <c r="C115" s="11"/>
      <c r="D115" s="11"/>
      <c r="E115" s="11"/>
      <c r="F115" s="11"/>
      <c r="G115" s="11"/>
      <c r="H115" s="11"/>
    </row>
    <row r="116" spans="1:8" ht="15">
      <c r="A116" s="16"/>
      <c r="B116" s="14"/>
      <c r="C116" s="11"/>
      <c r="D116" s="11"/>
      <c r="E116" s="11"/>
      <c r="F116" s="11"/>
      <c r="G116" s="11"/>
      <c r="H116" s="11"/>
    </row>
    <row r="117" spans="1:8" ht="15">
      <c r="A117" s="16"/>
      <c r="B117" s="14"/>
      <c r="C117" s="11"/>
      <c r="D117" s="11"/>
      <c r="E117" s="11"/>
      <c r="F117" s="11"/>
      <c r="G117" s="11"/>
      <c r="H117" s="11"/>
    </row>
    <row r="118" spans="1:8" ht="15">
      <c r="A118" s="16"/>
      <c r="B118" s="14"/>
      <c r="C118" s="11"/>
      <c r="D118" s="11"/>
      <c r="E118" s="11"/>
      <c r="F118" s="11"/>
      <c r="G118" s="11"/>
      <c r="H118" s="11"/>
    </row>
    <row r="119" spans="1:8" ht="15">
      <c r="A119" s="16"/>
      <c r="B119" s="14"/>
      <c r="C119" s="11"/>
      <c r="D119" s="11"/>
      <c r="E119" s="11"/>
      <c r="F119" s="11"/>
      <c r="G119" s="11"/>
      <c r="H119" s="11"/>
    </row>
    <row r="120" spans="1:8" ht="15">
      <c r="A120" s="16"/>
      <c r="B120" s="14"/>
      <c r="C120" s="11"/>
      <c r="D120" s="11"/>
      <c r="E120" s="11"/>
      <c r="F120" s="11"/>
      <c r="G120" s="11"/>
      <c r="H120" s="11"/>
    </row>
    <row r="121" spans="1:8" ht="15">
      <c r="A121" s="16"/>
      <c r="B121" s="14"/>
      <c r="C121" s="11"/>
      <c r="D121" s="11"/>
      <c r="E121" s="11"/>
      <c r="F121" s="11"/>
      <c r="G121" s="11"/>
      <c r="H121" s="11"/>
    </row>
    <row r="122" spans="1:8" ht="15">
      <c r="A122" s="16"/>
      <c r="B122" s="14"/>
      <c r="C122" s="11"/>
      <c r="D122" s="11"/>
      <c r="E122" s="11"/>
      <c r="F122" s="11"/>
      <c r="G122" s="11"/>
      <c r="H122" s="11"/>
    </row>
    <row r="123" spans="1:8" ht="15">
      <c r="A123" s="16"/>
      <c r="B123" s="14"/>
      <c r="C123" s="11"/>
      <c r="D123" s="11"/>
      <c r="E123" s="11"/>
      <c r="F123" s="11"/>
      <c r="G123" s="11"/>
      <c r="H123" s="11"/>
    </row>
    <row r="124" spans="1:8" ht="15">
      <c r="A124" s="16"/>
      <c r="B124" s="14"/>
      <c r="C124" s="11"/>
      <c r="D124" s="11"/>
      <c r="E124" s="11"/>
      <c r="F124" s="11"/>
      <c r="G124" s="11"/>
      <c r="H124" s="11"/>
    </row>
    <row r="125" spans="1:8" ht="15">
      <c r="A125" s="16"/>
      <c r="B125" s="14"/>
      <c r="C125" s="11"/>
      <c r="D125" s="11"/>
      <c r="E125" s="11"/>
      <c r="F125" s="11"/>
      <c r="G125" s="11"/>
      <c r="H125" s="11"/>
    </row>
    <row r="126" spans="1:8" ht="15">
      <c r="A126" s="16"/>
      <c r="B126" s="14"/>
      <c r="C126" s="11"/>
      <c r="D126" s="11"/>
      <c r="E126" s="11"/>
      <c r="F126" s="11"/>
      <c r="G126" s="11"/>
      <c r="H126" s="11"/>
    </row>
    <row r="127" spans="1:8" ht="15">
      <c r="A127" s="16"/>
      <c r="B127" s="14"/>
      <c r="C127" s="11"/>
      <c r="D127" s="11"/>
      <c r="E127" s="11"/>
      <c r="F127" s="11"/>
      <c r="G127" s="11"/>
      <c r="H127" s="11"/>
    </row>
    <row r="128" spans="1:8" ht="15">
      <c r="A128" s="16"/>
      <c r="B128" s="14"/>
      <c r="C128" s="11"/>
      <c r="D128" s="11"/>
      <c r="E128" s="11"/>
      <c r="F128" s="11"/>
      <c r="G128" s="11"/>
      <c r="H128" s="11"/>
    </row>
    <row r="129" spans="1:8" ht="15">
      <c r="A129" s="16"/>
      <c r="B129" s="14"/>
      <c r="C129" s="11"/>
      <c r="D129" s="11"/>
      <c r="E129" s="11"/>
      <c r="F129" s="11"/>
      <c r="G129" s="11"/>
      <c r="H129" s="11"/>
    </row>
    <row r="130" spans="1:8" ht="15">
      <c r="A130" s="16"/>
      <c r="B130" s="14"/>
      <c r="C130" s="11"/>
      <c r="D130" s="11"/>
      <c r="E130" s="11"/>
      <c r="F130" s="11"/>
      <c r="G130" s="11"/>
      <c r="H130" s="11"/>
    </row>
    <row r="131" spans="1:8" ht="15">
      <c r="A131" s="16"/>
      <c r="B131" s="14"/>
      <c r="C131" s="11"/>
      <c r="D131" s="11"/>
      <c r="E131" s="11"/>
      <c r="F131" s="11"/>
      <c r="G131" s="11"/>
      <c r="H131" s="11"/>
    </row>
    <row r="132" spans="1:8" ht="15">
      <c r="A132" s="16"/>
      <c r="B132" s="14"/>
      <c r="C132" s="17"/>
      <c r="D132" s="17"/>
      <c r="E132" s="17"/>
      <c r="F132" s="17"/>
      <c r="G132" s="17"/>
      <c r="H132" s="17"/>
    </row>
    <row r="133" spans="1:8" ht="15">
      <c r="A133" s="16"/>
      <c r="B133" s="14"/>
      <c r="C133" s="11"/>
      <c r="D133" s="11"/>
      <c r="E133" s="11"/>
      <c r="F133" s="11"/>
      <c r="G133" s="11"/>
      <c r="H133" s="11"/>
    </row>
    <row r="134" spans="1:8" ht="15">
      <c r="A134" s="18"/>
      <c r="B134" s="14"/>
      <c r="C134" s="11"/>
      <c r="D134" s="11"/>
      <c r="E134" s="11"/>
      <c r="F134" s="11"/>
      <c r="G134" s="11"/>
      <c r="H134" s="11"/>
    </row>
    <row r="135" spans="1:8" ht="15">
      <c r="A135" s="16"/>
      <c r="B135" s="14"/>
      <c r="C135" s="11"/>
      <c r="D135" s="11"/>
      <c r="E135" s="11"/>
      <c r="F135" s="11"/>
      <c r="G135" s="11"/>
      <c r="H135" s="11"/>
    </row>
    <row r="136" spans="1:8" ht="15">
      <c r="A136" s="16"/>
      <c r="B136" s="14"/>
      <c r="C136" s="11"/>
      <c r="D136" s="11"/>
      <c r="E136" s="11"/>
      <c r="F136" s="11"/>
      <c r="G136" s="11"/>
      <c r="H136" s="11"/>
    </row>
    <row r="137" spans="1:8" ht="15">
      <c r="A137" s="16"/>
      <c r="B137" s="14"/>
      <c r="C137" s="11"/>
      <c r="D137" s="11"/>
      <c r="E137" s="11"/>
      <c r="F137" s="11"/>
      <c r="G137" s="11"/>
      <c r="H137" s="11"/>
    </row>
    <row r="138" spans="1:8" ht="15">
      <c r="A138" s="16"/>
      <c r="B138" s="14"/>
      <c r="C138" s="11"/>
      <c r="D138" s="11"/>
      <c r="E138" s="11"/>
      <c r="F138" s="11"/>
      <c r="G138" s="11"/>
      <c r="H138" s="11"/>
    </row>
    <row r="139" spans="1:8" ht="15">
      <c r="A139" s="16"/>
      <c r="B139" s="14"/>
      <c r="C139" s="11"/>
      <c r="D139" s="11"/>
      <c r="E139" s="11"/>
      <c r="F139" s="11"/>
      <c r="G139" s="11"/>
      <c r="H139" s="11"/>
    </row>
    <row r="140" spans="1:8" ht="15">
      <c r="A140" s="16"/>
      <c r="B140" s="14"/>
      <c r="C140" s="11"/>
      <c r="D140" s="11"/>
      <c r="E140" s="11"/>
      <c r="F140" s="11"/>
      <c r="G140" s="11"/>
      <c r="H140" s="11"/>
    </row>
    <row r="141" spans="1:8" ht="15">
      <c r="A141" s="16"/>
      <c r="B141" s="14"/>
      <c r="C141" s="11"/>
      <c r="D141" s="11"/>
      <c r="E141" s="11"/>
      <c r="F141" s="11"/>
      <c r="G141" s="11"/>
      <c r="H141" s="11"/>
    </row>
    <row r="142" spans="1:8" ht="15">
      <c r="A142" s="16"/>
      <c r="B142" s="14"/>
      <c r="C142" s="11"/>
      <c r="D142" s="11"/>
      <c r="E142" s="11"/>
      <c r="F142" s="11"/>
      <c r="G142" s="11"/>
      <c r="H142" s="11"/>
    </row>
    <row r="143" spans="1:8" ht="15">
      <c r="A143" s="16"/>
      <c r="B143" s="14"/>
      <c r="C143" s="11"/>
      <c r="D143" s="11"/>
      <c r="E143" s="11"/>
      <c r="F143" s="11"/>
      <c r="G143" s="11"/>
      <c r="H143" s="11"/>
    </row>
    <row r="144" spans="1:8" ht="15">
      <c r="A144" s="16"/>
      <c r="B144" s="14"/>
      <c r="C144" s="11"/>
      <c r="D144" s="11"/>
      <c r="E144" s="11"/>
      <c r="F144" s="11"/>
      <c r="G144" s="11"/>
      <c r="H144" s="11"/>
    </row>
    <row r="145" spans="1:8" ht="15">
      <c r="A145" s="16"/>
      <c r="B145" s="14"/>
      <c r="C145" s="11"/>
      <c r="D145" s="11"/>
      <c r="E145" s="11"/>
      <c r="F145" s="11"/>
      <c r="G145" s="11"/>
      <c r="H145" s="11"/>
    </row>
    <row r="146" spans="1:8" ht="15">
      <c r="A146" s="16"/>
      <c r="B146" s="14"/>
      <c r="C146" s="11"/>
      <c r="D146" s="11"/>
      <c r="E146" s="11"/>
      <c r="F146" s="11"/>
      <c r="G146" s="11"/>
      <c r="H146" s="11"/>
    </row>
    <row r="147" spans="1:8" ht="15">
      <c r="A147" s="16"/>
      <c r="B147" s="14"/>
      <c r="C147" s="11"/>
      <c r="D147" s="11"/>
      <c r="E147" s="11"/>
      <c r="F147" s="11"/>
      <c r="G147" s="11"/>
      <c r="H147" s="11"/>
    </row>
    <row r="148" spans="1:8" ht="15">
      <c r="A148" s="16"/>
      <c r="B148" s="14"/>
      <c r="C148" s="11"/>
      <c r="D148" s="11"/>
      <c r="E148" s="11"/>
      <c r="F148" s="11"/>
      <c r="G148" s="11"/>
      <c r="H148" s="11"/>
    </row>
    <row r="149" spans="1:8" ht="15">
      <c r="A149" s="16"/>
      <c r="B149" s="14"/>
      <c r="C149" s="11"/>
      <c r="D149" s="11"/>
      <c r="E149" s="11"/>
      <c r="F149" s="11"/>
      <c r="G149" s="11"/>
      <c r="H149" s="11"/>
    </row>
    <row r="150" spans="1:8" ht="15">
      <c r="A150" s="16"/>
      <c r="B150" s="14"/>
      <c r="C150" s="11"/>
      <c r="D150" s="11"/>
      <c r="E150" s="11"/>
      <c r="F150" s="11"/>
      <c r="G150" s="11"/>
      <c r="H150" s="11"/>
    </row>
    <row r="151" spans="1:8" ht="15">
      <c r="A151" s="16"/>
      <c r="B151" s="14"/>
      <c r="C151" s="11"/>
      <c r="D151" s="11"/>
      <c r="E151" s="11"/>
      <c r="F151" s="11"/>
      <c r="G151" s="11"/>
      <c r="H151" s="11"/>
    </row>
    <row r="152" spans="1:8" ht="15">
      <c r="A152" s="16"/>
      <c r="B152" s="14"/>
      <c r="C152" s="11"/>
      <c r="D152" s="11"/>
      <c r="E152" s="11"/>
      <c r="F152" s="11"/>
      <c r="G152" s="11"/>
      <c r="H152" s="11"/>
    </row>
    <row r="153" spans="1:8" ht="15">
      <c r="A153" s="16"/>
      <c r="B153" s="14"/>
      <c r="C153" s="11"/>
      <c r="D153" s="11"/>
      <c r="E153" s="11"/>
      <c r="F153" s="11"/>
      <c r="G153" s="11"/>
      <c r="H153" s="11"/>
    </row>
    <row r="154" spans="1:8" ht="15">
      <c r="A154" s="13"/>
      <c r="B154" s="14"/>
      <c r="C154" s="11"/>
      <c r="D154" s="11"/>
      <c r="E154" s="11"/>
      <c r="F154" s="11"/>
      <c r="G154" s="11"/>
      <c r="H154" s="11"/>
    </row>
    <row r="155" spans="1:8" ht="15">
      <c r="A155" s="13"/>
      <c r="B155" s="14"/>
      <c r="C155" s="11"/>
      <c r="D155" s="11"/>
      <c r="E155" s="11"/>
      <c r="F155" s="11"/>
      <c r="G155" s="11"/>
      <c r="H155" s="11"/>
    </row>
    <row r="156" spans="1:8" ht="15">
      <c r="A156" s="13"/>
      <c r="B156" s="14"/>
      <c r="C156" s="11"/>
      <c r="D156" s="11"/>
      <c r="E156" s="11"/>
      <c r="F156" s="11"/>
      <c r="G156" s="11"/>
      <c r="H156" s="11"/>
    </row>
    <row r="157" spans="1:8" ht="15">
      <c r="A157" s="13"/>
      <c r="B157" s="14"/>
      <c r="C157" s="11"/>
      <c r="D157" s="11"/>
      <c r="E157" s="11"/>
      <c r="F157" s="11"/>
      <c r="G157" s="11"/>
      <c r="H157" s="11"/>
    </row>
    <row r="158" spans="1:8" ht="15">
      <c r="A158" s="13"/>
      <c r="B158" s="14"/>
      <c r="C158" s="11"/>
      <c r="D158" s="11"/>
      <c r="E158" s="11"/>
      <c r="F158" s="11"/>
      <c r="G158" s="11"/>
      <c r="H158" s="11"/>
    </row>
    <row r="159" spans="1:8" ht="15">
      <c r="A159" s="13"/>
      <c r="B159" s="14"/>
      <c r="C159" s="11"/>
      <c r="D159" s="11"/>
      <c r="E159" s="11"/>
      <c r="F159" s="11"/>
      <c r="G159" s="11"/>
      <c r="H159" s="11"/>
    </row>
    <row r="160" spans="1:8" ht="15">
      <c r="A160" s="13"/>
      <c r="B160" s="14"/>
      <c r="C160" s="11"/>
      <c r="D160" s="11"/>
      <c r="E160" s="11"/>
      <c r="F160" s="11"/>
      <c r="G160" s="11"/>
      <c r="H160" s="11"/>
    </row>
    <row r="161" spans="1:8" ht="15">
      <c r="A161" s="13"/>
      <c r="B161" s="14"/>
      <c r="C161" s="11"/>
      <c r="D161" s="11"/>
      <c r="E161" s="11"/>
      <c r="F161" s="11"/>
      <c r="G161" s="11"/>
      <c r="H161" s="11"/>
    </row>
    <row r="162" spans="1:8" ht="15">
      <c r="A162" s="13"/>
      <c r="B162" s="14"/>
      <c r="C162" s="11"/>
      <c r="D162" s="11"/>
      <c r="E162" s="11"/>
      <c r="F162" s="11"/>
      <c r="G162" s="11"/>
      <c r="H162" s="11"/>
    </row>
    <row r="163" spans="1:8" ht="15">
      <c r="A163" s="13"/>
      <c r="B163" s="14"/>
      <c r="C163" s="11"/>
      <c r="D163" s="11"/>
      <c r="E163" s="11"/>
      <c r="F163" s="11"/>
      <c r="G163" s="11"/>
      <c r="H163" s="11"/>
    </row>
    <row r="164" spans="1:8" ht="15">
      <c r="A164" s="13"/>
      <c r="B164" s="14"/>
      <c r="C164" s="11"/>
      <c r="D164" s="11"/>
      <c r="E164" s="11"/>
      <c r="F164" s="11"/>
      <c r="G164" s="11"/>
      <c r="H164" s="11"/>
    </row>
    <row r="165" spans="1:8" ht="15">
      <c r="A165" s="13"/>
      <c r="B165" s="14"/>
      <c r="C165" s="11"/>
      <c r="D165" s="11"/>
      <c r="E165" s="11"/>
      <c r="F165" s="11"/>
      <c r="G165" s="11"/>
      <c r="H165" s="11"/>
    </row>
    <row r="166" spans="1:8" ht="15">
      <c r="A166" s="13"/>
      <c r="B166" s="14"/>
      <c r="C166" s="11"/>
      <c r="D166" s="11"/>
      <c r="E166" s="11"/>
      <c r="F166" s="11"/>
      <c r="G166" s="11"/>
      <c r="H166" s="11"/>
    </row>
    <row r="167" spans="1:8" ht="15">
      <c r="A167" s="13"/>
      <c r="B167" s="14"/>
      <c r="C167" s="11"/>
      <c r="D167" s="11"/>
      <c r="E167" s="11"/>
      <c r="F167" s="11"/>
      <c r="G167" s="11"/>
      <c r="H167" s="11"/>
    </row>
    <row r="168" spans="1:8" ht="15">
      <c r="A168" s="13"/>
      <c r="B168" s="14"/>
      <c r="C168" s="11"/>
      <c r="D168" s="11"/>
      <c r="E168" s="11"/>
      <c r="F168" s="11"/>
      <c r="G168" s="11"/>
      <c r="H168" s="11"/>
    </row>
    <row r="169" spans="1:8" ht="15">
      <c r="A169" s="13"/>
      <c r="B169" s="14"/>
      <c r="C169" s="11"/>
      <c r="D169" s="11"/>
      <c r="E169" s="11"/>
      <c r="F169" s="11"/>
      <c r="G169" s="11"/>
      <c r="H169" s="11"/>
    </row>
    <row r="170" spans="1:8" ht="15">
      <c r="A170" s="13"/>
      <c r="B170" s="14"/>
      <c r="C170" s="11"/>
      <c r="D170" s="11"/>
      <c r="E170" s="11"/>
      <c r="F170" s="11"/>
      <c r="G170" s="11"/>
      <c r="H170" s="11"/>
    </row>
    <row r="171" spans="1:8" ht="15">
      <c r="A171" s="13"/>
      <c r="B171" s="14"/>
      <c r="C171" s="11"/>
      <c r="D171" s="11"/>
      <c r="E171" s="11"/>
      <c r="F171" s="11"/>
      <c r="G171" s="11"/>
      <c r="H171" s="11"/>
    </row>
    <row r="172" spans="1:8" ht="15">
      <c r="A172" s="13"/>
      <c r="B172" s="14"/>
      <c r="C172" s="11"/>
      <c r="D172" s="11"/>
      <c r="E172" s="11"/>
      <c r="F172" s="11"/>
      <c r="G172" s="11"/>
      <c r="H172" s="11"/>
    </row>
    <row r="173" spans="1:8" ht="15">
      <c r="A173" s="13"/>
      <c r="B173" s="14"/>
      <c r="C173" s="11"/>
      <c r="D173" s="11"/>
      <c r="E173" s="11"/>
      <c r="F173" s="11"/>
      <c r="G173" s="11"/>
      <c r="H173" s="11"/>
    </row>
    <row r="174" spans="1:8" ht="15">
      <c r="A174" s="13"/>
      <c r="B174" s="14"/>
      <c r="C174" s="11"/>
      <c r="D174" s="11"/>
      <c r="E174" s="11"/>
      <c r="F174" s="11"/>
      <c r="G174" s="11"/>
      <c r="H174" s="11"/>
    </row>
    <row r="175" spans="1:8" ht="15">
      <c r="A175" s="13"/>
      <c r="B175" s="14"/>
      <c r="C175" s="11"/>
      <c r="D175" s="11"/>
      <c r="E175" s="11"/>
      <c r="F175" s="11"/>
      <c r="G175" s="11"/>
      <c r="H175" s="11"/>
    </row>
    <row r="176" spans="1:8" ht="15">
      <c r="A176" s="13"/>
      <c r="B176" s="14"/>
      <c r="C176" s="11"/>
      <c r="D176" s="11"/>
      <c r="E176" s="11"/>
      <c r="F176" s="11"/>
      <c r="G176" s="11"/>
      <c r="H176" s="11"/>
    </row>
    <row r="177" spans="1:8" ht="15">
      <c r="A177" s="13"/>
      <c r="B177" s="14"/>
      <c r="C177" s="11"/>
      <c r="D177" s="11"/>
      <c r="E177" s="11"/>
      <c r="F177" s="11"/>
      <c r="G177" s="11"/>
      <c r="H177" s="11"/>
    </row>
    <row r="178" spans="1:8" ht="15">
      <c r="A178" s="13"/>
      <c r="B178" s="14"/>
      <c r="C178" s="11"/>
      <c r="D178" s="11"/>
      <c r="E178" s="11"/>
      <c r="F178" s="11"/>
      <c r="G178" s="11"/>
      <c r="H178" s="11"/>
    </row>
    <row r="179" spans="1:8" ht="15">
      <c r="A179" s="13"/>
      <c r="B179" s="14"/>
      <c r="C179" s="11"/>
      <c r="D179" s="11"/>
      <c r="E179" s="11"/>
      <c r="F179" s="11"/>
      <c r="G179" s="11"/>
      <c r="H179" s="11"/>
    </row>
    <row r="180" spans="1:8" ht="15">
      <c r="A180" s="13"/>
      <c r="B180" s="14"/>
      <c r="C180" s="11"/>
      <c r="D180" s="11"/>
      <c r="E180" s="11"/>
      <c r="F180" s="11"/>
      <c r="G180" s="11"/>
      <c r="H180" s="11"/>
    </row>
    <row r="181" spans="1:8" ht="15">
      <c r="A181" s="13"/>
      <c r="B181" s="14"/>
      <c r="C181" s="11"/>
      <c r="D181" s="11"/>
      <c r="E181" s="11"/>
      <c r="F181" s="11"/>
      <c r="G181" s="11"/>
      <c r="H181" s="11"/>
    </row>
    <row r="182" spans="1:8" ht="15">
      <c r="A182" s="13"/>
      <c r="B182" s="14"/>
      <c r="C182" s="11"/>
      <c r="D182" s="11"/>
      <c r="E182" s="11"/>
      <c r="F182" s="11"/>
      <c r="G182" s="11"/>
      <c r="H182" s="11"/>
    </row>
    <row r="183" spans="1:8" ht="15">
      <c r="A183" s="13"/>
      <c r="B183" s="14"/>
      <c r="C183" s="11"/>
      <c r="D183" s="11"/>
      <c r="E183" s="11"/>
      <c r="F183" s="11"/>
      <c r="G183" s="11"/>
      <c r="H183" s="11"/>
    </row>
    <row r="184" spans="1:8" ht="15">
      <c r="A184" s="13"/>
      <c r="B184" s="14"/>
      <c r="C184" s="11"/>
      <c r="D184" s="11"/>
      <c r="E184" s="11"/>
      <c r="F184" s="11"/>
      <c r="G184" s="11"/>
      <c r="H184" s="11"/>
    </row>
    <row r="185" spans="1:8" ht="15">
      <c r="A185" s="13"/>
      <c r="B185" s="14"/>
      <c r="C185" s="11"/>
      <c r="D185" s="11"/>
      <c r="E185" s="11"/>
      <c r="F185" s="11"/>
      <c r="G185" s="11"/>
      <c r="H185" s="11"/>
    </row>
    <row r="186" spans="1:8" ht="15">
      <c r="A186" s="13"/>
      <c r="B186" s="14"/>
      <c r="C186" s="11"/>
      <c r="D186" s="11"/>
      <c r="E186" s="11"/>
      <c r="F186" s="11"/>
      <c r="G186" s="11"/>
      <c r="H186" s="11"/>
    </row>
    <row r="187" spans="1:8" ht="15">
      <c r="A187" s="13"/>
      <c r="B187" s="14"/>
      <c r="C187" s="11"/>
      <c r="D187" s="11"/>
      <c r="E187" s="11"/>
      <c r="F187" s="11"/>
      <c r="G187" s="11"/>
      <c r="H187" s="11"/>
    </row>
    <row r="188" spans="1:8" ht="15">
      <c r="A188" s="13"/>
      <c r="B188" s="14"/>
      <c r="C188" s="11"/>
      <c r="D188" s="11"/>
      <c r="E188" s="11"/>
      <c r="F188" s="11"/>
      <c r="G188" s="11"/>
      <c r="H188" s="11"/>
    </row>
    <row r="189" spans="1:8" ht="15">
      <c r="A189" s="13"/>
      <c r="B189" s="14"/>
      <c r="C189" s="11"/>
      <c r="D189" s="11"/>
      <c r="E189" s="11"/>
      <c r="F189" s="11"/>
      <c r="G189" s="11"/>
      <c r="H189" s="11"/>
    </row>
    <row r="190" spans="1:8" ht="15">
      <c r="A190" s="13"/>
      <c r="B190" s="14"/>
      <c r="C190" s="11"/>
      <c r="D190" s="11"/>
      <c r="E190" s="11"/>
      <c r="F190" s="11"/>
      <c r="G190" s="11"/>
      <c r="H190" s="11"/>
    </row>
    <row r="191" spans="1:8" ht="15">
      <c r="A191" s="13"/>
      <c r="B191" s="14"/>
      <c r="C191" s="11"/>
      <c r="D191" s="11"/>
      <c r="E191" s="11"/>
      <c r="F191" s="11"/>
      <c r="G191" s="11"/>
      <c r="H191" s="11"/>
    </row>
    <row r="192" spans="1:8" ht="15">
      <c r="A192" s="13"/>
      <c r="B192" s="14"/>
      <c r="C192" s="11"/>
      <c r="D192" s="11"/>
      <c r="E192" s="11"/>
      <c r="F192" s="11"/>
      <c r="G192" s="11"/>
      <c r="H192" s="11"/>
    </row>
    <row r="193" spans="1:8" ht="15">
      <c r="A193" s="13"/>
      <c r="B193" s="14"/>
      <c r="C193" s="11"/>
      <c r="D193" s="11"/>
      <c r="E193" s="11"/>
      <c r="F193" s="11"/>
      <c r="G193" s="11"/>
      <c r="H193" s="11"/>
    </row>
    <row r="194" spans="1:8" ht="15">
      <c r="A194" s="13"/>
      <c r="B194" s="14"/>
      <c r="C194" s="11"/>
      <c r="D194" s="11"/>
      <c r="E194" s="11"/>
      <c r="F194" s="11"/>
      <c r="G194" s="11"/>
      <c r="H194" s="11"/>
    </row>
    <row r="195" spans="1:8" ht="15">
      <c r="A195" s="13"/>
      <c r="B195" s="14"/>
      <c r="C195" s="11"/>
      <c r="D195" s="11"/>
      <c r="E195" s="11"/>
      <c r="F195" s="11"/>
      <c r="G195" s="11"/>
      <c r="H195" s="11"/>
    </row>
    <row r="196" spans="1:8" ht="15">
      <c r="A196" s="13"/>
      <c r="B196" s="14"/>
      <c r="C196" s="11"/>
      <c r="D196" s="11"/>
      <c r="E196" s="11"/>
      <c r="F196" s="11"/>
      <c r="G196" s="11"/>
      <c r="H196" s="11"/>
    </row>
    <row r="197" spans="1:8" ht="15">
      <c r="A197" s="13"/>
      <c r="B197" s="14"/>
      <c r="C197" s="15"/>
      <c r="D197" s="11"/>
      <c r="E197" s="11"/>
      <c r="F197" s="11"/>
      <c r="G197" s="15"/>
      <c r="H197" s="11"/>
    </row>
    <row r="198" spans="1:8" ht="15">
      <c r="A198" s="13"/>
      <c r="B198" s="14"/>
      <c r="C198" s="11"/>
      <c r="D198" s="11"/>
      <c r="E198" s="11"/>
      <c r="F198" s="11"/>
      <c r="G198" s="11"/>
      <c r="H198" s="11"/>
    </row>
    <row r="199" spans="1:8" ht="15">
      <c r="A199" s="13"/>
      <c r="B199" s="14"/>
      <c r="C199" s="11"/>
      <c r="D199" s="11"/>
      <c r="E199" s="11"/>
      <c r="F199" s="11"/>
      <c r="G199" s="11"/>
      <c r="H199" s="11"/>
    </row>
    <row r="200" spans="1:8" ht="15">
      <c r="A200" s="13"/>
      <c r="B200" s="14"/>
      <c r="C200" s="11"/>
      <c r="D200" s="11"/>
      <c r="E200" s="11"/>
      <c r="F200" s="11"/>
      <c r="G200" s="11"/>
      <c r="H200" s="11"/>
    </row>
    <row r="201" spans="1:8" ht="15">
      <c r="A201" s="13"/>
      <c r="B201" s="14"/>
      <c r="C201" s="11"/>
      <c r="D201" s="11"/>
      <c r="E201" s="11"/>
      <c r="F201" s="11"/>
      <c r="G201" s="11"/>
      <c r="H201" s="11"/>
    </row>
    <row r="202" spans="1:8" ht="15">
      <c r="A202" s="13"/>
      <c r="B202" s="14"/>
      <c r="C202" s="11"/>
      <c r="D202" s="11"/>
      <c r="E202" s="11"/>
      <c r="F202" s="11"/>
      <c r="G202" s="11"/>
      <c r="H202" s="11"/>
    </row>
    <row r="203" spans="1:8" ht="15">
      <c r="A203" s="13"/>
      <c r="B203" s="14"/>
      <c r="C203" s="11"/>
      <c r="D203" s="11"/>
      <c r="E203" s="11"/>
      <c r="F203" s="11"/>
      <c r="G203" s="11"/>
      <c r="H203" s="11"/>
    </row>
    <row r="204" spans="1:8" ht="15">
      <c r="A204" s="13"/>
      <c r="B204" s="14"/>
      <c r="C204" s="11"/>
      <c r="D204" s="11"/>
      <c r="E204" s="11"/>
      <c r="F204" s="11"/>
      <c r="G204" s="11"/>
      <c r="H204" s="11"/>
    </row>
    <row r="205" spans="1:8" ht="15">
      <c r="A205" s="13"/>
      <c r="B205" s="14"/>
      <c r="C205" s="11"/>
      <c r="D205" s="11"/>
      <c r="E205" s="11"/>
      <c r="F205" s="11"/>
      <c r="G205" s="11"/>
      <c r="H205" s="11"/>
    </row>
    <row r="206" spans="1:8" ht="15">
      <c r="A206" s="13"/>
      <c r="B206" s="14"/>
      <c r="C206" s="11"/>
      <c r="D206" s="11"/>
      <c r="E206" s="11"/>
      <c r="F206" s="11"/>
      <c r="G206" s="11"/>
      <c r="H206" s="11"/>
    </row>
    <row r="207" spans="1:8" ht="15">
      <c r="A207" s="13"/>
      <c r="B207" s="14"/>
      <c r="C207" s="11"/>
      <c r="D207" s="11"/>
      <c r="E207" s="11"/>
      <c r="F207" s="11"/>
      <c r="G207" s="11"/>
      <c r="H207" s="11"/>
    </row>
    <row r="208" spans="1:8" ht="15">
      <c r="A208" s="13"/>
      <c r="B208" s="14"/>
      <c r="C208" s="11"/>
      <c r="D208" s="11"/>
      <c r="E208" s="11"/>
      <c r="F208" s="11"/>
      <c r="G208" s="11"/>
      <c r="H208" s="11"/>
    </row>
    <row r="209" spans="1:8" ht="15">
      <c r="A209" s="13"/>
      <c r="B209" s="14"/>
      <c r="C209" s="11"/>
      <c r="D209" s="11"/>
      <c r="E209" s="11"/>
      <c r="F209" s="11"/>
      <c r="G209" s="11"/>
      <c r="H209" s="11"/>
    </row>
    <row r="210" spans="1:8" ht="15">
      <c r="A210" s="13"/>
      <c r="B210" s="14"/>
      <c r="C210" s="11"/>
      <c r="D210" s="11"/>
      <c r="E210" s="11"/>
      <c r="F210" s="11"/>
      <c r="G210" s="11"/>
      <c r="H210" s="11"/>
    </row>
    <row r="211" spans="1:8" ht="15">
      <c r="A211" s="13"/>
      <c r="B211" s="14"/>
      <c r="C211" s="11"/>
      <c r="D211" s="11"/>
      <c r="E211" s="11"/>
      <c r="F211" s="11"/>
      <c r="G211" s="11"/>
      <c r="H211" s="11"/>
    </row>
    <row r="212" spans="1:8" ht="15">
      <c r="A212" s="13"/>
      <c r="B212" s="14"/>
      <c r="C212" s="11"/>
      <c r="D212" s="11"/>
      <c r="E212" s="11"/>
      <c r="F212" s="11"/>
      <c r="G212" s="11"/>
      <c r="H212" s="11"/>
    </row>
    <row r="213" spans="1:8" ht="15">
      <c r="A213" s="13"/>
      <c r="B213" s="14"/>
      <c r="C213" s="11"/>
      <c r="D213" s="11"/>
      <c r="E213" s="11"/>
      <c r="F213" s="11"/>
      <c r="G213" s="11"/>
      <c r="H213" s="11"/>
    </row>
    <row r="214" spans="1:8" ht="15">
      <c r="A214" s="13"/>
      <c r="B214" s="14"/>
      <c r="C214" s="11"/>
      <c r="D214" s="11"/>
      <c r="E214" s="11"/>
      <c r="F214" s="11"/>
      <c r="G214" s="11"/>
      <c r="H214" s="11"/>
    </row>
    <row r="215" spans="1:8" ht="15">
      <c r="A215" s="13"/>
      <c r="B215" s="14"/>
      <c r="C215" s="11"/>
      <c r="D215" s="11"/>
      <c r="E215" s="11"/>
      <c r="F215" s="11"/>
      <c r="G215" s="11"/>
      <c r="H215" s="11"/>
    </row>
    <row r="216" spans="1:8" ht="15">
      <c r="A216" s="13"/>
      <c r="B216" s="14"/>
      <c r="C216" s="11"/>
      <c r="D216" s="11"/>
      <c r="E216" s="11"/>
      <c r="F216" s="11"/>
      <c r="G216" s="11"/>
      <c r="H216" s="11"/>
    </row>
    <row r="217" spans="1:8" ht="15">
      <c r="A217" s="13"/>
      <c r="B217" s="14"/>
      <c r="C217" s="11"/>
      <c r="D217" s="11"/>
      <c r="E217" s="11"/>
      <c r="F217" s="11"/>
      <c r="G217" s="11"/>
      <c r="H217" s="11"/>
    </row>
    <row r="218" spans="1:8" ht="15">
      <c r="A218" s="13"/>
      <c r="B218" s="14"/>
      <c r="C218" s="19"/>
      <c r="D218" s="11"/>
      <c r="E218" s="11"/>
      <c r="F218" s="11"/>
      <c r="G218" s="11"/>
      <c r="H218" s="11"/>
    </row>
    <row r="219" spans="1:8" ht="15">
      <c r="A219" s="13"/>
      <c r="B219" s="14"/>
      <c r="C219" s="11"/>
      <c r="D219" s="11"/>
      <c r="E219" s="11"/>
      <c r="F219" s="11"/>
      <c r="G219" s="11"/>
      <c r="H219" s="11"/>
    </row>
    <row r="220" spans="1:8" ht="15">
      <c r="A220" s="13"/>
      <c r="B220" s="14"/>
      <c r="C220" s="11"/>
      <c r="D220" s="11"/>
      <c r="E220" s="11"/>
      <c r="F220" s="11"/>
      <c r="G220" s="11"/>
      <c r="H220" s="11"/>
    </row>
    <row r="221" spans="1:8" ht="15">
      <c r="A221" s="13"/>
      <c r="B221" s="14"/>
      <c r="C221" s="19"/>
      <c r="D221" s="11"/>
      <c r="E221" s="11"/>
      <c r="F221" s="11"/>
      <c r="G221" s="11"/>
      <c r="H221" s="11"/>
    </row>
    <row r="222" spans="1:8" ht="15">
      <c r="A222" s="13"/>
      <c r="B222" s="14"/>
      <c r="C222" s="11"/>
      <c r="D222" s="11"/>
      <c r="E222" s="11"/>
      <c r="F222" s="11"/>
      <c r="G222" s="11"/>
      <c r="H222" s="11"/>
    </row>
    <row r="223" spans="1:8" ht="15">
      <c r="A223" s="13"/>
      <c r="B223" s="14"/>
      <c r="C223" s="11"/>
      <c r="D223" s="11"/>
      <c r="E223" s="11"/>
      <c r="F223" s="11"/>
      <c r="G223" s="11"/>
      <c r="H223" s="11"/>
    </row>
    <row r="224" spans="1:8" ht="15">
      <c r="A224" s="13"/>
      <c r="B224" s="14"/>
      <c r="C224" s="19"/>
      <c r="D224" s="11"/>
      <c r="E224" s="11"/>
      <c r="F224" s="11"/>
      <c r="G224" s="11"/>
      <c r="H224" s="11"/>
    </row>
    <row r="225" spans="1:8" ht="15">
      <c r="A225" s="13"/>
      <c r="B225" s="14"/>
      <c r="C225" s="11"/>
      <c r="D225" s="11"/>
      <c r="E225" s="11"/>
      <c r="F225" s="11"/>
      <c r="G225" s="11"/>
      <c r="H225" s="11"/>
    </row>
    <row r="226" spans="1:8" ht="15">
      <c r="A226" s="13"/>
      <c r="B226" s="14"/>
      <c r="C226" s="11"/>
      <c r="D226" s="11"/>
      <c r="E226" s="11"/>
      <c r="F226" s="11"/>
      <c r="G226" s="11"/>
      <c r="H226" s="11"/>
    </row>
    <row r="227" spans="1:8" ht="15">
      <c r="A227" s="13"/>
      <c r="B227" s="14"/>
      <c r="C227" s="19"/>
      <c r="D227" s="11"/>
      <c r="E227" s="11"/>
      <c r="F227" s="11"/>
      <c r="G227" s="11"/>
      <c r="H227" s="11"/>
    </row>
    <row r="228" spans="1:8" ht="15">
      <c r="A228" s="13"/>
      <c r="B228" s="14"/>
      <c r="C228" s="11"/>
      <c r="D228" s="11"/>
      <c r="E228" s="11"/>
      <c r="F228" s="11"/>
      <c r="G228" s="11"/>
      <c r="H228" s="11"/>
    </row>
    <row r="229" spans="1:8" ht="15">
      <c r="A229" s="13"/>
      <c r="B229" s="14"/>
      <c r="C229" s="11"/>
      <c r="D229" s="11"/>
      <c r="E229" s="11"/>
      <c r="F229" s="11"/>
      <c r="G229" s="11"/>
      <c r="H229" s="11"/>
    </row>
    <row r="230" spans="1:8" ht="15">
      <c r="A230" s="13"/>
      <c r="B230" s="14"/>
      <c r="C230" s="19"/>
      <c r="D230" s="11"/>
      <c r="E230" s="11"/>
      <c r="F230" s="11"/>
      <c r="G230" s="11"/>
      <c r="H230" s="11"/>
    </row>
    <row r="231" spans="1:8" ht="15">
      <c r="A231" s="13"/>
      <c r="B231" s="14"/>
      <c r="C231" s="11"/>
      <c r="D231" s="11"/>
      <c r="E231" s="11"/>
      <c r="F231" s="11"/>
      <c r="G231" s="11"/>
      <c r="H231" s="11"/>
    </row>
    <row r="232" spans="1:8" ht="15">
      <c r="A232" s="13"/>
      <c r="B232" s="14"/>
      <c r="C232" s="11"/>
      <c r="D232" s="11"/>
      <c r="E232" s="11"/>
      <c r="F232" s="11"/>
      <c r="G232" s="11"/>
      <c r="H232" s="11"/>
    </row>
    <row r="233" spans="1:8" ht="15">
      <c r="A233" s="13"/>
      <c r="B233" s="14"/>
      <c r="C233" s="11"/>
      <c r="D233" s="11"/>
      <c r="E233" s="11"/>
      <c r="F233" s="11"/>
      <c r="G233" s="11"/>
      <c r="H233" s="11"/>
    </row>
    <row r="234" spans="1:8" ht="15">
      <c r="A234" s="13"/>
      <c r="B234" s="14"/>
      <c r="C234" s="19"/>
      <c r="D234" s="11"/>
      <c r="E234" s="11"/>
      <c r="F234" s="11"/>
      <c r="G234" s="11"/>
      <c r="H234" s="11"/>
    </row>
    <row r="235" spans="1:8" ht="15">
      <c r="A235" s="13"/>
      <c r="B235" s="14"/>
      <c r="C235" s="11"/>
      <c r="D235" s="11"/>
      <c r="E235" s="11"/>
      <c r="F235" s="11"/>
      <c r="G235" s="11"/>
      <c r="H235" s="11"/>
    </row>
    <row r="236" spans="1:8" ht="15">
      <c r="A236" s="13"/>
      <c r="B236" s="14"/>
      <c r="C236" s="11"/>
      <c r="D236" s="11"/>
      <c r="E236" s="11"/>
      <c r="F236" s="11"/>
      <c r="G236" s="11"/>
      <c r="H236" s="11"/>
    </row>
    <row r="237" spans="1:8" ht="15">
      <c r="A237" s="13"/>
      <c r="B237" s="14"/>
      <c r="C237" s="19"/>
      <c r="D237" s="11"/>
      <c r="E237" s="11"/>
      <c r="F237" s="11"/>
      <c r="G237" s="11"/>
      <c r="H237" s="11"/>
    </row>
    <row r="238" spans="1:8" ht="15">
      <c r="A238" s="13"/>
      <c r="B238" s="14"/>
      <c r="C238" s="11"/>
      <c r="D238" s="11"/>
      <c r="E238" s="11"/>
      <c r="F238" s="11"/>
      <c r="G238" s="11"/>
      <c r="H238" s="11"/>
    </row>
    <row r="239" spans="1:8" ht="15">
      <c r="A239" s="13"/>
      <c r="B239" s="14"/>
      <c r="C239" s="11"/>
      <c r="D239" s="11"/>
      <c r="E239" s="11"/>
      <c r="F239" s="11"/>
      <c r="G239" s="11"/>
      <c r="H239" s="11"/>
    </row>
    <row r="240" spans="1:8" ht="15">
      <c r="A240" s="13"/>
      <c r="B240" s="14"/>
      <c r="C240" s="19"/>
      <c r="D240" s="11"/>
      <c r="E240" s="11"/>
      <c r="F240" s="11"/>
      <c r="G240" s="11"/>
      <c r="H240" s="11"/>
    </row>
    <row r="241" spans="1:8" ht="15">
      <c r="A241" s="13"/>
      <c r="B241" s="14"/>
      <c r="C241" s="11"/>
      <c r="D241" s="11"/>
      <c r="E241" s="11"/>
      <c r="F241" s="11"/>
      <c r="G241" s="11"/>
      <c r="H241" s="11"/>
    </row>
    <row r="242" spans="1:8" ht="15">
      <c r="A242" s="13"/>
      <c r="B242" s="14"/>
      <c r="C242" s="11"/>
      <c r="D242" s="11"/>
      <c r="E242" s="11"/>
      <c r="F242" s="11"/>
      <c r="G242" s="11"/>
      <c r="H242" s="11"/>
    </row>
    <row r="243" spans="1:8" ht="15">
      <c r="A243" s="13"/>
      <c r="B243" s="14"/>
      <c r="C243" s="19"/>
      <c r="D243" s="11"/>
      <c r="E243" s="11"/>
      <c r="F243" s="11"/>
      <c r="G243" s="11"/>
      <c r="H243" s="11"/>
    </row>
    <row r="244" spans="1:8" ht="15">
      <c r="A244" s="13"/>
      <c r="B244" s="14"/>
      <c r="C244" s="11"/>
      <c r="D244" s="11"/>
      <c r="E244" s="11"/>
      <c r="F244" s="11"/>
      <c r="G244" s="11"/>
      <c r="H244" s="11"/>
    </row>
    <row r="245" spans="1:8" ht="15">
      <c r="A245" s="13"/>
      <c r="B245" s="14"/>
      <c r="C245" s="11"/>
      <c r="D245" s="11"/>
      <c r="E245" s="11"/>
      <c r="F245" s="11"/>
      <c r="G245" s="11"/>
      <c r="H245" s="11"/>
    </row>
    <row r="246" spans="1:8" ht="15">
      <c r="A246" s="13"/>
      <c r="B246" s="14"/>
      <c r="C246" s="17"/>
      <c r="D246" s="17"/>
      <c r="E246" s="17"/>
      <c r="F246" s="17"/>
      <c r="G246" s="17"/>
      <c r="H246" s="17"/>
    </row>
    <row r="247" spans="1:8" ht="15">
      <c r="A247" s="13"/>
      <c r="B247" s="14"/>
      <c r="C247" s="11"/>
      <c r="D247" s="11"/>
      <c r="E247" s="11"/>
      <c r="F247" s="11"/>
      <c r="G247" s="11"/>
      <c r="H247" s="11"/>
    </row>
    <row r="248" spans="1:8" ht="15">
      <c r="A248" s="13"/>
      <c r="B248" s="14"/>
      <c r="C248" s="11"/>
      <c r="D248" s="11"/>
      <c r="E248" s="11"/>
      <c r="F248" s="11"/>
      <c r="G248" s="11"/>
      <c r="H248" s="11"/>
    </row>
    <row r="249" spans="1:8" ht="15">
      <c r="A249" s="18"/>
      <c r="B249" s="14"/>
      <c r="C249" s="11"/>
      <c r="D249" s="11"/>
      <c r="E249" s="20"/>
      <c r="F249" s="11"/>
      <c r="G249" s="11"/>
      <c r="H249" s="11"/>
    </row>
    <row r="250" spans="1:8" ht="15">
      <c r="A250" s="16"/>
      <c r="B250" s="14"/>
      <c r="C250" s="11"/>
      <c r="D250" s="11"/>
      <c r="E250" s="11"/>
      <c r="F250" s="11"/>
      <c r="G250" s="11"/>
      <c r="H250" s="11"/>
    </row>
    <row r="251" spans="1:8" ht="15">
      <c r="A251" s="16"/>
      <c r="B251" s="14"/>
      <c r="C251" s="11"/>
      <c r="D251" s="11"/>
      <c r="E251" s="11"/>
      <c r="F251" s="11"/>
      <c r="G251" s="11"/>
      <c r="H251" s="11"/>
    </row>
    <row r="252" spans="1:8" ht="15">
      <c r="A252" s="16"/>
      <c r="B252" s="14"/>
      <c r="C252" s="11"/>
      <c r="D252" s="11"/>
      <c r="E252" s="11"/>
      <c r="F252" s="11"/>
      <c r="G252" s="11"/>
      <c r="H252" s="11"/>
    </row>
    <row r="253" spans="1:8" ht="15">
      <c r="A253" s="16"/>
      <c r="B253" s="14"/>
      <c r="C253" s="11"/>
      <c r="D253" s="11"/>
      <c r="E253" s="11"/>
      <c r="F253" s="11"/>
      <c r="G253" s="11"/>
      <c r="H253" s="11"/>
    </row>
    <row r="254" spans="1:8" ht="15">
      <c r="A254" s="16"/>
      <c r="B254" s="14"/>
      <c r="C254" s="11"/>
      <c r="D254" s="11"/>
      <c r="E254" s="11"/>
      <c r="F254" s="11"/>
      <c r="G254" s="11"/>
      <c r="H254" s="11"/>
    </row>
    <row r="255" spans="1:8" ht="15">
      <c r="A255" s="16"/>
      <c r="B255" s="14"/>
      <c r="C255" s="11"/>
      <c r="D255" s="11"/>
      <c r="E255" s="11"/>
      <c r="F255" s="11"/>
      <c r="G255" s="11"/>
      <c r="H255" s="11"/>
    </row>
    <row r="256" spans="1:8" ht="15">
      <c r="A256" s="16"/>
      <c r="B256" s="14"/>
      <c r="C256" s="11"/>
      <c r="D256" s="11"/>
      <c r="E256" s="11"/>
      <c r="F256" s="11"/>
      <c r="G256" s="11"/>
      <c r="H256" s="11"/>
    </row>
    <row r="257" spans="1:8" ht="15">
      <c r="A257" s="16"/>
      <c r="B257" s="14"/>
      <c r="C257" s="11"/>
      <c r="D257" s="11"/>
      <c r="E257" s="11"/>
      <c r="F257" s="11"/>
      <c r="G257" s="11"/>
      <c r="H257" s="11"/>
    </row>
    <row r="258" spans="1:8" ht="15">
      <c r="A258" s="16"/>
      <c r="B258" s="14"/>
      <c r="C258" s="11"/>
      <c r="D258" s="11"/>
      <c r="E258" s="11"/>
      <c r="F258" s="11"/>
      <c r="G258" s="11"/>
      <c r="H258" s="11"/>
    </row>
    <row r="259" spans="1:8" ht="15">
      <c r="A259" s="16"/>
      <c r="B259" s="14"/>
      <c r="C259" s="11"/>
      <c r="D259" s="11"/>
      <c r="E259" s="11"/>
      <c r="F259" s="11"/>
      <c r="G259" s="11"/>
      <c r="H259" s="11"/>
    </row>
    <row r="260" spans="1:8" ht="15">
      <c r="A260" s="16"/>
      <c r="B260" s="14"/>
      <c r="C260" s="11"/>
      <c r="D260" s="11"/>
      <c r="E260" s="11"/>
      <c r="F260" s="11"/>
      <c r="G260" s="11"/>
      <c r="H260" s="11"/>
    </row>
    <row r="261" spans="1:8" ht="15">
      <c r="A261" s="16"/>
      <c r="B261" s="14"/>
      <c r="C261" s="11"/>
      <c r="D261" s="11"/>
      <c r="E261" s="11"/>
      <c r="F261" s="11"/>
      <c r="G261" s="11"/>
      <c r="H261" s="11"/>
    </row>
    <row r="262" spans="1:8" ht="15">
      <c r="A262" s="16"/>
      <c r="B262" s="14"/>
      <c r="C262" s="11"/>
      <c r="D262" s="11"/>
      <c r="E262" s="11"/>
      <c r="F262" s="11"/>
      <c r="G262" s="11"/>
      <c r="H262" s="11"/>
    </row>
    <row r="263" spans="1:8" ht="15">
      <c r="A263" s="16"/>
      <c r="B263" s="14"/>
      <c r="C263" s="11"/>
      <c r="D263" s="11"/>
      <c r="E263" s="11"/>
      <c r="F263" s="11"/>
      <c r="G263" s="11"/>
      <c r="H263" s="11"/>
    </row>
    <row r="264" spans="1:8" ht="15">
      <c r="A264" s="16"/>
      <c r="B264" s="14"/>
      <c r="C264" s="11"/>
      <c r="D264" s="11"/>
      <c r="E264" s="11"/>
      <c r="F264" s="11"/>
      <c r="G264" s="11"/>
      <c r="H264" s="11"/>
    </row>
    <row r="265" spans="1:8" ht="15">
      <c r="A265" s="16"/>
      <c r="B265" s="14"/>
      <c r="C265" s="11"/>
      <c r="D265" s="11"/>
      <c r="E265" s="11"/>
      <c r="F265" s="11"/>
      <c r="G265" s="11"/>
      <c r="H265" s="11"/>
    </row>
    <row r="266" spans="1:8" ht="15">
      <c r="A266" s="16"/>
      <c r="B266" s="14"/>
      <c r="C266" s="11"/>
      <c r="D266" s="11"/>
      <c r="E266" s="11"/>
      <c r="F266" s="11"/>
      <c r="G266" s="11"/>
      <c r="H266" s="11"/>
    </row>
    <row r="267" spans="1:8" ht="15">
      <c r="A267" s="16"/>
      <c r="B267" s="14"/>
      <c r="C267" s="11"/>
      <c r="D267" s="11"/>
      <c r="E267" s="11"/>
      <c r="F267" s="11"/>
      <c r="G267" s="11"/>
      <c r="H267" s="11"/>
    </row>
    <row r="268" spans="1:8" ht="15">
      <c r="A268" s="16"/>
      <c r="B268" s="14"/>
      <c r="C268" s="11"/>
      <c r="D268" s="11"/>
      <c r="E268" s="11"/>
      <c r="F268" s="11"/>
      <c r="G268" s="11"/>
      <c r="H268" s="11"/>
    </row>
    <row r="269" spans="1:8" ht="15">
      <c r="A269" s="13"/>
      <c r="B269" s="14"/>
      <c r="C269" s="11"/>
      <c r="D269" s="11"/>
      <c r="E269" s="11"/>
      <c r="F269" s="11"/>
      <c r="G269" s="11"/>
      <c r="H269" s="11"/>
    </row>
    <row r="270" spans="1:8" ht="15">
      <c r="A270" s="13"/>
      <c r="B270" s="14"/>
      <c r="C270" s="11"/>
      <c r="D270" s="11"/>
      <c r="E270" s="11"/>
      <c r="F270" s="11"/>
      <c r="G270" s="11"/>
      <c r="H270" s="11"/>
    </row>
    <row r="271" spans="1:8" ht="15">
      <c r="A271" s="13"/>
      <c r="B271" s="14"/>
      <c r="C271" s="11"/>
      <c r="D271" s="11"/>
      <c r="E271" s="11"/>
      <c r="F271" s="11"/>
      <c r="G271" s="11"/>
      <c r="H271" s="11"/>
    </row>
    <row r="272" spans="1:8" ht="15">
      <c r="A272" s="13"/>
      <c r="B272" s="14"/>
      <c r="C272" s="11"/>
      <c r="D272" s="11"/>
      <c r="E272" s="11"/>
      <c r="F272" s="11"/>
      <c r="G272" s="11"/>
      <c r="H272" s="11"/>
    </row>
    <row r="273" spans="1:8" ht="15">
      <c r="A273" s="13"/>
      <c r="B273" s="14"/>
      <c r="C273" s="11"/>
      <c r="D273" s="11"/>
      <c r="E273" s="11"/>
      <c r="F273" s="11"/>
      <c r="G273" s="11"/>
      <c r="H273" s="11"/>
    </row>
    <row r="274" spans="1:8" ht="15">
      <c r="A274" s="13"/>
      <c r="B274" s="14"/>
      <c r="C274" s="11"/>
      <c r="D274" s="11"/>
      <c r="E274" s="11"/>
      <c r="F274" s="11"/>
      <c r="G274" s="11"/>
      <c r="H274" s="11"/>
    </row>
    <row r="275" spans="1:8" ht="15">
      <c r="A275" s="13"/>
      <c r="B275" s="14"/>
      <c r="C275" s="11"/>
      <c r="D275" s="11"/>
      <c r="E275" s="11"/>
      <c r="F275" s="11"/>
      <c r="G275" s="11"/>
      <c r="H275" s="11"/>
    </row>
    <row r="276" spans="1:8" ht="15">
      <c r="A276" s="13"/>
      <c r="B276" s="14"/>
      <c r="C276" s="11"/>
      <c r="D276" s="11"/>
      <c r="E276" s="11"/>
      <c r="F276" s="11"/>
      <c r="G276" s="11"/>
      <c r="H276" s="11"/>
    </row>
    <row r="277" spans="1:8" ht="15">
      <c r="A277" s="13"/>
      <c r="B277" s="14"/>
      <c r="C277" s="11"/>
      <c r="D277" s="11"/>
      <c r="E277" s="11"/>
      <c r="F277" s="11"/>
      <c r="G277" s="11"/>
      <c r="H277" s="11"/>
    </row>
    <row r="278" spans="1:8" ht="15">
      <c r="A278" s="13"/>
      <c r="B278" s="14"/>
      <c r="C278" s="11"/>
      <c r="D278" s="11"/>
      <c r="E278" s="11"/>
      <c r="F278" s="11"/>
      <c r="G278" s="11"/>
      <c r="H278" s="11"/>
    </row>
    <row r="279" spans="1:8" ht="15">
      <c r="A279" s="13"/>
      <c r="B279" s="14"/>
      <c r="C279" s="11"/>
      <c r="D279" s="11"/>
      <c r="E279" s="11"/>
      <c r="F279" s="11"/>
      <c r="G279" s="11"/>
      <c r="H279" s="11"/>
    </row>
    <row r="280" spans="1:8" ht="15">
      <c r="A280" s="13"/>
      <c r="B280" s="14"/>
      <c r="C280" s="11"/>
      <c r="D280" s="11"/>
      <c r="E280" s="11"/>
      <c r="F280" s="11"/>
      <c r="G280" s="11"/>
      <c r="H280" s="11"/>
    </row>
    <row r="281" spans="1:8" ht="15">
      <c r="A281" s="13"/>
      <c r="B281" s="14"/>
      <c r="C281" s="11"/>
      <c r="D281" s="11"/>
      <c r="E281" s="11"/>
      <c r="F281" s="11"/>
      <c r="G281" s="11"/>
      <c r="H281" s="11"/>
    </row>
    <row r="282" spans="1:8" ht="15">
      <c r="A282" s="13"/>
      <c r="B282" s="14"/>
      <c r="C282" s="11"/>
      <c r="D282" s="11"/>
      <c r="E282" s="11"/>
      <c r="F282" s="11"/>
      <c r="G282" s="11"/>
      <c r="H282" s="11"/>
    </row>
    <row r="283" spans="1:8" ht="15">
      <c r="A283" s="13"/>
      <c r="B283" s="14"/>
      <c r="C283" s="11"/>
      <c r="D283" s="11"/>
      <c r="E283" s="11"/>
      <c r="F283" s="11"/>
      <c r="G283" s="11"/>
      <c r="H283" s="11"/>
    </row>
    <row r="284" spans="1:8" ht="15">
      <c r="A284" s="13"/>
      <c r="B284" s="14"/>
      <c r="C284" s="11"/>
      <c r="D284" s="11"/>
      <c r="E284" s="11"/>
      <c r="F284" s="11"/>
      <c r="G284" s="11"/>
      <c r="H284" s="11"/>
    </row>
    <row r="285" spans="1:8" ht="15">
      <c r="A285" s="13"/>
      <c r="B285" s="14"/>
      <c r="C285" s="11"/>
      <c r="D285" s="11"/>
      <c r="E285" s="11"/>
      <c r="F285" s="11"/>
      <c r="G285" s="11"/>
      <c r="H285" s="11"/>
    </row>
    <row r="286" spans="1:8" ht="15">
      <c r="A286" s="13"/>
      <c r="B286" s="14"/>
      <c r="C286" s="11"/>
      <c r="D286" s="11"/>
      <c r="E286" s="11"/>
      <c r="F286" s="11"/>
      <c r="G286" s="11"/>
      <c r="H286" s="11"/>
    </row>
    <row r="287" spans="1:8" ht="15">
      <c r="A287" s="13"/>
      <c r="B287" s="14"/>
      <c r="C287" s="15"/>
      <c r="D287" s="11"/>
      <c r="E287" s="11"/>
      <c r="F287" s="11"/>
      <c r="G287" s="11"/>
      <c r="H287" s="11"/>
    </row>
    <row r="288" spans="1:8" ht="15">
      <c r="A288" s="13"/>
      <c r="B288" s="14"/>
      <c r="C288" s="11"/>
      <c r="D288" s="11"/>
      <c r="E288" s="11"/>
      <c r="F288" s="11"/>
      <c r="G288" s="11"/>
      <c r="H288" s="11"/>
    </row>
    <row r="289" spans="1:8" ht="15">
      <c r="A289" s="13"/>
      <c r="B289" s="14"/>
      <c r="C289" s="11"/>
      <c r="D289" s="11"/>
      <c r="E289" s="11"/>
      <c r="F289" s="11"/>
      <c r="G289" s="11"/>
      <c r="H289" s="11"/>
    </row>
    <row r="290" spans="1:8" ht="15">
      <c r="A290" s="13"/>
      <c r="B290" s="14"/>
      <c r="C290" s="11"/>
      <c r="D290" s="11"/>
      <c r="E290" s="11"/>
      <c r="F290" s="11"/>
      <c r="G290" s="11"/>
      <c r="H290" s="11"/>
    </row>
    <row r="291" spans="1:8" ht="15">
      <c r="A291" s="13"/>
      <c r="B291" s="14"/>
      <c r="C291" s="11"/>
      <c r="D291" s="11"/>
      <c r="E291" s="11"/>
      <c r="F291" s="11"/>
      <c r="G291" s="11"/>
      <c r="H291" s="11"/>
    </row>
    <row r="292" spans="1:8" ht="15">
      <c r="A292" s="13"/>
      <c r="B292" s="14"/>
      <c r="C292" s="11"/>
      <c r="D292" s="11"/>
      <c r="E292" s="11"/>
      <c r="F292" s="11"/>
      <c r="G292" s="11"/>
      <c r="H292" s="11"/>
    </row>
    <row r="293" spans="1:8" ht="15">
      <c r="A293" s="13"/>
      <c r="B293" s="14"/>
      <c r="C293" s="11"/>
      <c r="D293" s="11"/>
      <c r="E293" s="11"/>
      <c r="F293" s="11"/>
      <c r="G293" s="11"/>
      <c r="H293" s="11"/>
    </row>
    <row r="294" spans="1:8" ht="15">
      <c r="A294" s="13"/>
      <c r="B294" s="14"/>
      <c r="C294" s="11"/>
      <c r="D294" s="11"/>
      <c r="E294" s="11"/>
      <c r="F294" s="11"/>
      <c r="G294" s="11"/>
      <c r="H294" s="11"/>
    </row>
    <row r="295" spans="1:8" ht="15">
      <c r="A295" s="13"/>
      <c r="B295" s="14"/>
      <c r="C295" s="11"/>
      <c r="D295" s="11"/>
      <c r="E295" s="11"/>
      <c r="F295" s="11"/>
      <c r="G295" s="11"/>
      <c r="H295" s="11"/>
    </row>
    <row r="296" spans="1:8" ht="15">
      <c r="A296" s="13"/>
      <c r="B296" s="14"/>
      <c r="C296" s="11"/>
      <c r="D296" s="11"/>
      <c r="E296" s="11"/>
      <c r="F296" s="11"/>
      <c r="G296" s="11"/>
      <c r="H296" s="11"/>
    </row>
    <row r="297" spans="1:8" ht="15">
      <c r="A297" s="13"/>
      <c r="B297" s="14"/>
      <c r="C297" s="11"/>
      <c r="D297" s="11"/>
      <c r="E297" s="11"/>
      <c r="F297" s="11"/>
      <c r="G297" s="11"/>
      <c r="H297" s="11"/>
    </row>
    <row r="298" spans="1:8" ht="15">
      <c r="A298" s="13"/>
      <c r="B298" s="14"/>
      <c r="C298" s="11"/>
      <c r="D298" s="11"/>
      <c r="E298" s="11"/>
      <c r="F298" s="11"/>
      <c r="G298" s="11"/>
      <c r="H298" s="11"/>
    </row>
    <row r="299" spans="1:8" ht="15">
      <c r="A299" s="13"/>
      <c r="B299" s="14"/>
      <c r="C299" s="11"/>
      <c r="D299" s="11"/>
      <c r="E299" s="11"/>
      <c r="F299" s="11"/>
      <c r="G299" s="11"/>
      <c r="H299" s="11"/>
    </row>
    <row r="300" spans="1:8" ht="15">
      <c r="A300" s="13"/>
      <c r="B300" s="14"/>
      <c r="C300" s="11"/>
      <c r="D300" s="11"/>
      <c r="E300" s="11"/>
      <c r="F300" s="11"/>
      <c r="G300" s="11"/>
      <c r="H300" s="11"/>
    </row>
    <row r="301" spans="1:8" ht="15">
      <c r="A301" s="13"/>
      <c r="B301" s="14"/>
      <c r="C301" s="11"/>
      <c r="D301" s="11"/>
      <c r="E301" s="11"/>
      <c r="F301" s="11"/>
      <c r="G301" s="11"/>
      <c r="H301" s="11"/>
    </row>
    <row r="302" spans="1:8" ht="15">
      <c r="A302" s="13"/>
      <c r="B302" s="14"/>
      <c r="C302" s="11"/>
      <c r="D302" s="11"/>
      <c r="E302" s="11"/>
      <c r="F302" s="11"/>
      <c r="G302" s="11"/>
      <c r="H302" s="11"/>
    </row>
    <row r="303" spans="1:8" ht="15">
      <c r="A303" s="13"/>
      <c r="B303" s="14"/>
      <c r="C303" s="11"/>
      <c r="D303" s="11"/>
      <c r="E303" s="11"/>
      <c r="F303" s="11"/>
      <c r="G303" s="11"/>
      <c r="H303" s="11"/>
    </row>
    <row r="304" spans="1:8" ht="15">
      <c r="A304" s="13"/>
      <c r="B304" s="14"/>
      <c r="C304" s="11"/>
      <c r="D304" s="11"/>
      <c r="E304" s="11"/>
      <c r="F304" s="11"/>
      <c r="G304" s="11"/>
      <c r="H304" s="11"/>
    </row>
    <row r="305" spans="1:8" ht="15">
      <c r="A305" s="13"/>
      <c r="B305" s="14"/>
      <c r="C305" s="11"/>
      <c r="D305" s="11"/>
      <c r="E305" s="11"/>
      <c r="F305" s="11"/>
      <c r="G305" s="11"/>
      <c r="H305" s="11"/>
    </row>
    <row r="306" spans="1:8" ht="15">
      <c r="A306" s="13"/>
      <c r="B306" s="14"/>
      <c r="C306" s="11"/>
      <c r="D306" s="11"/>
      <c r="E306" s="11"/>
      <c r="F306" s="11"/>
      <c r="G306" s="11"/>
      <c r="H306" s="11"/>
    </row>
    <row r="307" spans="1:8" ht="15">
      <c r="A307" s="13"/>
      <c r="B307" s="14"/>
      <c r="C307" s="11"/>
      <c r="D307" s="11"/>
      <c r="E307" s="11"/>
      <c r="F307" s="11"/>
      <c r="G307" s="11"/>
      <c r="H307" s="11"/>
    </row>
    <row r="308" spans="1:8" ht="15">
      <c r="A308" s="13"/>
      <c r="B308" s="14"/>
      <c r="C308" s="11"/>
      <c r="D308" s="11"/>
      <c r="E308" s="11"/>
      <c r="F308" s="11"/>
      <c r="G308" s="11"/>
      <c r="H308" s="11"/>
    </row>
    <row r="309" spans="1:8" ht="15">
      <c r="A309" s="13"/>
      <c r="B309" s="14"/>
      <c r="C309" s="11"/>
      <c r="D309" s="11"/>
      <c r="E309" s="11"/>
      <c r="F309" s="11"/>
      <c r="G309" s="11"/>
      <c r="H309" s="11"/>
    </row>
    <row r="310" spans="1:8" ht="15">
      <c r="A310" s="13"/>
      <c r="B310" s="14"/>
      <c r="C310" s="11"/>
      <c r="D310" s="11"/>
      <c r="E310" s="11"/>
      <c r="F310" s="11"/>
      <c r="G310" s="11"/>
      <c r="H310" s="11"/>
    </row>
    <row r="311" spans="1:8" ht="15">
      <c r="A311" s="13"/>
      <c r="B311" s="14"/>
      <c r="C311" s="11"/>
      <c r="D311" s="11"/>
      <c r="E311" s="11"/>
      <c r="F311" s="11"/>
      <c r="G311" s="11"/>
      <c r="H311" s="11"/>
    </row>
    <row r="312" spans="1:8" ht="15">
      <c r="A312" s="13"/>
      <c r="B312" s="14"/>
      <c r="C312" s="11"/>
      <c r="D312" s="11"/>
      <c r="E312" s="11"/>
      <c r="F312" s="11"/>
      <c r="G312" s="11"/>
      <c r="H312" s="11"/>
    </row>
    <row r="313" spans="1:8" ht="15">
      <c r="A313" s="13"/>
      <c r="B313" s="14"/>
      <c r="C313" s="11"/>
      <c r="D313" s="11"/>
      <c r="E313" s="11"/>
      <c r="F313" s="11"/>
      <c r="G313" s="11"/>
      <c r="H313" s="11"/>
    </row>
    <row r="314" spans="1:8" ht="15">
      <c r="A314" s="13"/>
      <c r="B314" s="14"/>
      <c r="C314" s="11"/>
      <c r="D314" s="11"/>
      <c r="E314" s="11"/>
      <c r="F314" s="11"/>
      <c r="G314" s="11"/>
      <c r="H314" s="11"/>
    </row>
    <row r="315" spans="1:8" ht="15">
      <c r="A315" s="13"/>
      <c r="B315" s="14"/>
      <c r="C315" s="11"/>
      <c r="D315" s="11"/>
      <c r="E315" s="11"/>
      <c r="F315" s="11"/>
      <c r="G315" s="11"/>
      <c r="H315" s="11"/>
    </row>
    <row r="316" spans="1:8" ht="15">
      <c r="A316" s="13"/>
      <c r="B316" s="14"/>
      <c r="C316" s="11"/>
      <c r="D316" s="11"/>
      <c r="E316" s="11"/>
      <c r="F316" s="11"/>
      <c r="G316" s="11"/>
      <c r="H316" s="11"/>
    </row>
    <row r="317" spans="1:8" ht="15">
      <c r="A317" s="13"/>
      <c r="B317" s="14"/>
      <c r="C317" s="11"/>
      <c r="D317" s="11"/>
      <c r="E317" s="11"/>
      <c r="F317" s="11"/>
      <c r="G317" s="11"/>
      <c r="H317" s="11"/>
    </row>
    <row r="318" spans="1:8" ht="15">
      <c r="A318" s="13"/>
      <c r="B318" s="14"/>
      <c r="C318" s="11"/>
      <c r="D318" s="11"/>
      <c r="E318" s="11"/>
      <c r="F318" s="11"/>
      <c r="G318" s="11"/>
      <c r="H318" s="11"/>
    </row>
    <row r="319" spans="1:8" ht="15">
      <c r="A319" s="13"/>
      <c r="B319" s="14"/>
      <c r="C319" s="11"/>
      <c r="D319" s="11"/>
      <c r="E319" s="11"/>
      <c r="F319" s="11"/>
      <c r="G319" s="11"/>
      <c r="H319" s="11"/>
    </row>
    <row r="320" spans="1:8" ht="15">
      <c r="A320" s="13"/>
      <c r="B320" s="14"/>
      <c r="C320" s="11"/>
      <c r="D320" s="11"/>
      <c r="E320" s="11"/>
      <c r="F320" s="11"/>
      <c r="G320" s="11"/>
      <c r="H320" s="11"/>
    </row>
    <row r="321" spans="1:8" ht="15">
      <c r="A321" s="13"/>
      <c r="B321" s="14"/>
      <c r="C321" s="11"/>
      <c r="D321" s="11"/>
      <c r="E321" s="11"/>
      <c r="F321" s="11"/>
      <c r="G321" s="11"/>
      <c r="H321" s="11"/>
    </row>
    <row r="322" spans="1:8" ht="15">
      <c r="A322" s="13"/>
      <c r="B322" s="14"/>
      <c r="C322" s="11"/>
      <c r="D322" s="11"/>
      <c r="E322" s="11"/>
      <c r="F322" s="11"/>
      <c r="G322" s="11"/>
      <c r="H322" s="11"/>
    </row>
    <row r="323" spans="1:8" ht="15">
      <c r="A323" s="13"/>
      <c r="B323" s="14"/>
      <c r="C323" s="11"/>
      <c r="D323" s="11"/>
      <c r="E323" s="11"/>
      <c r="F323" s="11"/>
      <c r="G323" s="11"/>
      <c r="H323" s="11"/>
    </row>
    <row r="324" spans="1:8" ht="15">
      <c r="A324" s="13"/>
      <c r="B324" s="14"/>
      <c r="C324" s="11"/>
      <c r="D324" s="11"/>
      <c r="E324" s="11"/>
      <c r="F324" s="11"/>
      <c r="G324" s="11"/>
      <c r="H324" s="11"/>
    </row>
    <row r="325" spans="1:8" ht="15">
      <c r="A325" s="13"/>
      <c r="B325" s="14"/>
      <c r="C325" s="11"/>
      <c r="D325" s="11"/>
      <c r="E325" s="11"/>
      <c r="F325" s="11"/>
      <c r="G325" s="11"/>
      <c r="H325" s="11"/>
    </row>
    <row r="326" spans="1:8" ht="15">
      <c r="A326" s="13"/>
      <c r="B326" s="14"/>
      <c r="C326" s="11"/>
      <c r="D326" s="11"/>
      <c r="E326" s="11"/>
      <c r="F326" s="11"/>
      <c r="G326" s="11"/>
      <c r="H326" s="11"/>
    </row>
    <row r="327" spans="1:8" ht="15">
      <c r="A327" s="13"/>
      <c r="B327" s="14"/>
      <c r="C327" s="11"/>
      <c r="D327" s="11"/>
      <c r="E327" s="11"/>
      <c r="F327" s="11"/>
      <c r="G327" s="11"/>
      <c r="H327" s="11"/>
    </row>
    <row r="328" spans="1:8" ht="15">
      <c r="A328" s="13"/>
      <c r="B328" s="14"/>
      <c r="C328" s="11"/>
      <c r="D328" s="11"/>
      <c r="E328" s="11"/>
      <c r="F328" s="11"/>
      <c r="G328" s="11"/>
      <c r="H328" s="11"/>
    </row>
    <row r="329" spans="1:8" ht="15">
      <c r="A329" s="13"/>
      <c r="B329" s="14"/>
      <c r="C329" s="11"/>
      <c r="D329" s="11"/>
      <c r="E329" s="11"/>
      <c r="F329" s="11"/>
      <c r="G329" s="11"/>
      <c r="H329" s="11"/>
    </row>
    <row r="330" spans="1:8" ht="15">
      <c r="A330" s="13"/>
      <c r="B330" s="14"/>
      <c r="C330" s="11"/>
      <c r="D330" s="11"/>
      <c r="E330" s="11"/>
      <c r="F330" s="11"/>
      <c r="G330" s="11"/>
      <c r="H330" s="11"/>
    </row>
    <row r="331" spans="1:8" ht="15">
      <c r="A331" s="13"/>
      <c r="B331" s="14"/>
      <c r="C331" s="11"/>
      <c r="D331" s="11"/>
      <c r="E331" s="11"/>
      <c r="F331" s="11"/>
      <c r="G331" s="11"/>
      <c r="H331" s="11"/>
    </row>
    <row r="332" spans="1:8" ht="15">
      <c r="A332" s="13"/>
      <c r="B332" s="14"/>
      <c r="C332" s="11"/>
      <c r="D332" s="11"/>
      <c r="E332" s="11"/>
      <c r="F332" s="11"/>
      <c r="G332" s="11"/>
      <c r="H332" s="11"/>
    </row>
    <row r="333" spans="1:8" ht="15">
      <c r="A333" s="13"/>
      <c r="B333" s="14"/>
      <c r="C333" s="19"/>
      <c r="D333" s="11"/>
      <c r="E333" s="11"/>
      <c r="F333" s="11"/>
      <c r="G333" s="11"/>
      <c r="H333" s="11"/>
    </row>
    <row r="334" spans="1:8" ht="15">
      <c r="A334" s="13"/>
      <c r="B334" s="14"/>
      <c r="C334" s="11"/>
      <c r="D334" s="11"/>
      <c r="E334" s="11"/>
      <c r="F334" s="11"/>
      <c r="G334" s="11"/>
      <c r="H334" s="11"/>
    </row>
    <row r="335" spans="1:8" ht="15">
      <c r="A335" s="13"/>
      <c r="B335" s="14"/>
      <c r="C335" s="11"/>
      <c r="D335" s="11"/>
      <c r="E335" s="11"/>
      <c r="F335" s="11"/>
      <c r="G335" s="11"/>
      <c r="H335" s="11"/>
    </row>
    <row r="336" spans="1:8" ht="15">
      <c r="A336" s="13"/>
      <c r="B336" s="14"/>
      <c r="C336" s="19"/>
      <c r="D336" s="11"/>
      <c r="E336" s="11"/>
      <c r="F336" s="11"/>
      <c r="G336" s="11"/>
      <c r="H336" s="11"/>
    </row>
    <row r="337" spans="1:8" ht="15">
      <c r="A337" s="13"/>
      <c r="B337" s="14"/>
      <c r="C337" s="11"/>
      <c r="D337" s="11"/>
      <c r="E337" s="11"/>
      <c r="F337" s="11"/>
      <c r="G337" s="11"/>
      <c r="H337" s="11"/>
    </row>
    <row r="338" spans="1:8" ht="15">
      <c r="A338" s="13"/>
      <c r="B338" s="14"/>
      <c r="C338" s="11"/>
      <c r="D338" s="11"/>
      <c r="E338" s="11"/>
      <c r="F338" s="11"/>
      <c r="G338" s="11"/>
      <c r="H338" s="11"/>
    </row>
    <row r="339" spans="1:8" ht="15">
      <c r="A339" s="13"/>
      <c r="B339" s="14"/>
      <c r="C339" s="19"/>
      <c r="D339" s="11"/>
      <c r="E339" s="11"/>
      <c r="F339" s="11"/>
      <c r="G339" s="11"/>
      <c r="H339" s="11"/>
    </row>
    <row r="340" spans="1:8" ht="15">
      <c r="A340" s="13"/>
      <c r="B340" s="14"/>
      <c r="C340" s="11"/>
      <c r="D340" s="11"/>
      <c r="E340" s="11"/>
      <c r="F340" s="11"/>
      <c r="G340" s="11"/>
      <c r="H340" s="11"/>
    </row>
    <row r="341" spans="1:8" ht="15">
      <c r="A341" s="13"/>
      <c r="B341" s="14"/>
      <c r="C341" s="11"/>
      <c r="D341" s="11"/>
      <c r="E341" s="11"/>
      <c r="F341" s="11"/>
      <c r="G341" s="11"/>
      <c r="H341" s="11"/>
    </row>
    <row r="342" spans="1:8" ht="15">
      <c r="A342" s="13"/>
      <c r="B342" s="14"/>
      <c r="C342" s="19"/>
      <c r="D342" s="11"/>
      <c r="E342" s="11"/>
      <c r="F342" s="11"/>
      <c r="G342" s="11"/>
      <c r="H342" s="11"/>
    </row>
    <row r="343" spans="1:8" ht="15">
      <c r="A343" s="13"/>
      <c r="B343" s="14"/>
      <c r="C343" s="11"/>
      <c r="D343" s="11"/>
      <c r="E343" s="11"/>
      <c r="F343" s="11"/>
      <c r="G343" s="11"/>
      <c r="H343" s="11"/>
    </row>
    <row r="344" spans="1:8" ht="15">
      <c r="A344" s="13"/>
      <c r="B344" s="14"/>
      <c r="C344" s="11"/>
      <c r="D344" s="11"/>
      <c r="E344" s="11"/>
      <c r="F344" s="11"/>
      <c r="G344" s="11"/>
      <c r="H344" s="11"/>
    </row>
    <row r="345" spans="1:8" ht="15">
      <c r="A345" s="13"/>
      <c r="B345" s="14"/>
      <c r="C345" s="19"/>
      <c r="D345" s="11"/>
      <c r="E345" s="11"/>
      <c r="F345" s="11"/>
      <c r="G345" s="11"/>
      <c r="H345" s="11"/>
    </row>
    <row r="346" spans="1:8" ht="15">
      <c r="A346" s="13"/>
      <c r="B346" s="14"/>
      <c r="C346" s="15"/>
      <c r="D346" s="11"/>
      <c r="E346" s="11"/>
      <c r="F346" s="11"/>
      <c r="G346" s="15"/>
      <c r="H346" s="11"/>
    </row>
    <row r="347" spans="1:8" ht="15">
      <c r="A347" s="13"/>
      <c r="B347" s="14"/>
      <c r="C347" s="11"/>
      <c r="D347" s="11"/>
      <c r="E347" s="11"/>
      <c r="F347" s="11"/>
      <c r="G347" s="11"/>
      <c r="H347" s="11"/>
    </row>
    <row r="348" spans="1:8" ht="15">
      <c r="A348" s="13"/>
      <c r="B348" s="14"/>
      <c r="C348" s="11"/>
      <c r="D348" s="11"/>
      <c r="E348" s="11"/>
      <c r="F348" s="11"/>
      <c r="G348" s="11"/>
      <c r="H348" s="11"/>
    </row>
    <row r="349" spans="1:8" ht="15">
      <c r="A349" s="13"/>
      <c r="B349" s="14"/>
      <c r="C349" s="19"/>
      <c r="D349" s="11"/>
      <c r="E349" s="11"/>
      <c r="F349" s="11"/>
      <c r="G349" s="11"/>
      <c r="H349" s="11"/>
    </row>
    <row r="350" spans="1:8" ht="15">
      <c r="A350" s="13"/>
      <c r="B350" s="14"/>
      <c r="C350" s="11"/>
      <c r="D350" s="11"/>
      <c r="E350" s="11"/>
      <c r="F350" s="11"/>
      <c r="G350" s="11"/>
      <c r="H350" s="11"/>
    </row>
    <row r="351" spans="1:8" ht="15">
      <c r="A351" s="13"/>
      <c r="B351" s="14"/>
      <c r="C351" s="11"/>
      <c r="D351" s="11"/>
      <c r="E351" s="11"/>
      <c r="F351" s="11"/>
      <c r="G351" s="11"/>
      <c r="H351" s="11"/>
    </row>
    <row r="352" spans="1:8" ht="15">
      <c r="A352" s="13"/>
      <c r="B352" s="14"/>
      <c r="C352" s="19"/>
      <c r="D352" s="11"/>
      <c r="E352" s="11"/>
      <c r="F352" s="11"/>
      <c r="G352" s="11"/>
      <c r="H352" s="11"/>
    </row>
    <row r="353" spans="1:8" ht="15">
      <c r="A353" s="13"/>
      <c r="B353" s="14"/>
      <c r="C353" s="11"/>
      <c r="D353" s="11"/>
      <c r="E353" s="11"/>
      <c r="F353" s="11"/>
      <c r="G353" s="11"/>
      <c r="H353" s="11"/>
    </row>
    <row r="354" spans="1:8" ht="15">
      <c r="A354" s="13"/>
      <c r="B354" s="14"/>
      <c r="C354" s="11"/>
      <c r="D354" s="11"/>
      <c r="E354" s="11"/>
      <c r="F354" s="11"/>
      <c r="G354" s="11"/>
      <c r="H354" s="11"/>
    </row>
    <row r="355" spans="1:8" ht="15">
      <c r="A355" s="13"/>
      <c r="B355" s="14"/>
      <c r="C355" s="19"/>
      <c r="D355" s="11"/>
      <c r="E355" s="11"/>
      <c r="F355" s="11"/>
      <c r="G355" s="11"/>
      <c r="H355" s="11"/>
    </row>
    <row r="356" spans="1:8" ht="15">
      <c r="A356" s="13"/>
      <c r="B356" s="14"/>
      <c r="C356" s="11"/>
      <c r="D356" s="11"/>
      <c r="E356" s="11"/>
      <c r="F356" s="11"/>
      <c r="G356" s="11"/>
      <c r="H356" s="11"/>
    </row>
    <row r="357" spans="1:8" ht="15">
      <c r="A357" s="13"/>
      <c r="B357" s="14"/>
      <c r="C357" s="11"/>
      <c r="D357" s="11"/>
      <c r="E357" s="11"/>
      <c r="F357" s="11"/>
      <c r="G357" s="11"/>
      <c r="H357" s="11"/>
    </row>
    <row r="358" spans="1:8" ht="15">
      <c r="A358" s="13"/>
      <c r="B358" s="14"/>
      <c r="C358" s="19"/>
      <c r="D358" s="11"/>
      <c r="E358" s="11"/>
      <c r="F358" s="11"/>
      <c r="G358" s="11"/>
      <c r="H358" s="11"/>
    </row>
    <row r="359" spans="1:8" ht="15">
      <c r="A359" s="13"/>
      <c r="B359" s="14"/>
      <c r="C359" s="11"/>
      <c r="D359" s="11"/>
      <c r="E359" s="11"/>
      <c r="F359" s="11"/>
      <c r="G359" s="11"/>
      <c r="H359" s="11"/>
    </row>
    <row r="360" spans="1:8" ht="15">
      <c r="A360" s="13"/>
      <c r="B360" s="14"/>
      <c r="C360" s="11"/>
      <c r="D360" s="11"/>
      <c r="E360" s="11"/>
      <c r="F360" s="11"/>
      <c r="G360" s="11"/>
      <c r="H360" s="11"/>
    </row>
    <row r="361" spans="1:8" ht="15">
      <c r="A361" s="13"/>
      <c r="B361" s="14"/>
      <c r="C361" s="17"/>
      <c r="D361" s="17"/>
      <c r="E361" s="17"/>
      <c r="F361" s="17"/>
      <c r="G361" s="17"/>
      <c r="H361" s="17"/>
    </row>
    <row r="362" spans="1:8" ht="15">
      <c r="A362" s="13"/>
      <c r="B362" s="14"/>
      <c r="C362" s="11"/>
      <c r="D362" s="11"/>
      <c r="E362" s="11"/>
      <c r="F362" s="11"/>
      <c r="G362" s="11"/>
      <c r="H362" s="11"/>
    </row>
    <row r="363" spans="1:8" ht="15">
      <c r="A363" s="13"/>
      <c r="B363" s="14"/>
      <c r="C363" s="11"/>
      <c r="D363" s="11"/>
      <c r="E363" s="11"/>
      <c r="F363" s="11"/>
      <c r="G363" s="11"/>
      <c r="H363" s="11"/>
    </row>
    <row r="364" spans="1:8" ht="15">
      <c r="A364" s="18"/>
      <c r="B364" s="14"/>
      <c r="C364" s="11"/>
      <c r="D364" s="11"/>
      <c r="E364" s="20"/>
      <c r="F364" s="11"/>
      <c r="G364" s="11"/>
      <c r="H364" s="11"/>
    </row>
    <row r="365" spans="1:8" ht="15">
      <c r="A365" s="16"/>
      <c r="B365" s="14"/>
      <c r="C365" s="11"/>
      <c r="D365" s="11"/>
      <c r="E365" s="11"/>
      <c r="F365" s="11"/>
      <c r="G365" s="11"/>
      <c r="H365" s="11"/>
    </row>
    <row r="366" spans="1:8" ht="15">
      <c r="A366" s="16"/>
      <c r="B366" s="14"/>
      <c r="C366" s="11"/>
      <c r="D366" s="11"/>
      <c r="E366" s="11"/>
      <c r="F366" s="11"/>
      <c r="G366" s="11"/>
      <c r="H366" s="11"/>
    </row>
    <row r="367" spans="1:8" ht="15">
      <c r="A367" s="16"/>
      <c r="B367" s="14"/>
      <c r="C367" s="11"/>
      <c r="D367" s="11"/>
      <c r="E367" s="11"/>
      <c r="F367" s="11"/>
      <c r="G367" s="11"/>
      <c r="H367" s="11"/>
    </row>
    <row r="368" spans="1:8" ht="15">
      <c r="A368" s="16"/>
      <c r="B368" s="14"/>
      <c r="C368" s="11"/>
      <c r="D368" s="11"/>
      <c r="E368" s="11"/>
      <c r="F368" s="11"/>
      <c r="G368" s="11"/>
      <c r="H368" s="11"/>
    </row>
    <row r="369" spans="1:8" ht="15">
      <c r="A369" s="16"/>
      <c r="B369" s="14"/>
      <c r="C369" s="11"/>
      <c r="D369" s="11"/>
      <c r="E369" s="11"/>
      <c r="F369" s="11"/>
      <c r="G369" s="11"/>
      <c r="H369" s="11"/>
    </row>
    <row r="370" spans="1:8" ht="15">
      <c r="A370" s="16"/>
      <c r="B370" s="14"/>
      <c r="C370" s="11"/>
      <c r="D370" s="11"/>
      <c r="E370" s="11"/>
      <c r="F370" s="11"/>
      <c r="G370" s="11"/>
      <c r="H370" s="11"/>
    </row>
    <row r="371" spans="1:8" ht="15">
      <c r="A371" s="16"/>
      <c r="B371" s="14"/>
      <c r="C371" s="11"/>
      <c r="D371" s="11"/>
      <c r="E371" s="11"/>
      <c r="F371" s="11"/>
      <c r="G371" s="11"/>
      <c r="H371" s="11"/>
    </row>
    <row r="372" spans="1:8" ht="15">
      <c r="A372" s="16"/>
      <c r="B372" s="14"/>
      <c r="C372" s="11"/>
      <c r="D372" s="11"/>
      <c r="E372" s="11"/>
      <c r="F372" s="11"/>
      <c r="G372" s="11"/>
      <c r="H372" s="11"/>
    </row>
    <row r="373" spans="1:8" ht="15">
      <c r="A373" s="16"/>
      <c r="B373" s="14"/>
      <c r="C373" s="11"/>
      <c r="D373" s="11"/>
      <c r="E373" s="11"/>
      <c r="F373" s="11"/>
      <c r="G373" s="11"/>
      <c r="H373" s="11"/>
    </row>
    <row r="374" spans="1:8" ht="15">
      <c r="A374" s="16"/>
      <c r="B374" s="14"/>
      <c r="C374" s="11"/>
      <c r="D374" s="11"/>
      <c r="E374" s="11"/>
      <c r="F374" s="11"/>
      <c r="G374" s="11"/>
      <c r="H374" s="11"/>
    </row>
    <row r="375" spans="1:8" ht="15">
      <c r="A375" s="16"/>
      <c r="B375" s="14"/>
      <c r="C375" s="11"/>
      <c r="D375" s="11"/>
      <c r="E375" s="11"/>
      <c r="F375" s="11"/>
      <c r="G375" s="11"/>
      <c r="H375" s="11"/>
    </row>
    <row r="376" spans="1:8" ht="15">
      <c r="A376" s="16"/>
      <c r="B376" s="14"/>
      <c r="C376" s="11"/>
      <c r="D376" s="11"/>
      <c r="E376" s="11"/>
      <c r="F376" s="11"/>
      <c r="G376" s="11"/>
      <c r="H376" s="11"/>
    </row>
    <row r="377" spans="1:8" ht="15">
      <c r="A377" s="16"/>
      <c r="B377" s="14"/>
      <c r="C377" s="11"/>
      <c r="D377" s="11"/>
      <c r="E377" s="11"/>
      <c r="F377" s="11"/>
      <c r="G377" s="11"/>
      <c r="H377" s="11"/>
    </row>
    <row r="378" spans="1:8" ht="15">
      <c r="A378" s="16"/>
      <c r="B378" s="14"/>
      <c r="C378" s="11"/>
      <c r="D378" s="11"/>
      <c r="E378" s="11"/>
      <c r="F378" s="11"/>
      <c r="G378" s="11"/>
      <c r="H378" s="11"/>
    </row>
    <row r="379" spans="1:8" ht="15">
      <c r="A379" s="16"/>
      <c r="B379" s="14"/>
      <c r="C379" s="11"/>
      <c r="D379" s="11"/>
      <c r="E379" s="11"/>
      <c r="F379" s="11"/>
      <c r="G379" s="11"/>
      <c r="H379" s="11"/>
    </row>
    <row r="380" spans="1:8" ht="15">
      <c r="A380" s="16"/>
      <c r="B380" s="14"/>
      <c r="C380" s="11"/>
      <c r="D380" s="11"/>
      <c r="E380" s="11"/>
      <c r="F380" s="11"/>
      <c r="G380" s="11"/>
      <c r="H380" s="11"/>
    </row>
    <row r="381" spans="1:8" ht="15">
      <c r="A381" s="16"/>
      <c r="B381" s="14"/>
      <c r="C381" s="11"/>
      <c r="D381" s="11"/>
      <c r="E381" s="11"/>
      <c r="F381" s="11"/>
      <c r="G381" s="11"/>
      <c r="H381" s="11"/>
    </row>
    <row r="382" spans="1:8" ht="15">
      <c r="A382" s="16"/>
      <c r="B382" s="14"/>
      <c r="C382" s="11"/>
      <c r="D382" s="11"/>
      <c r="E382" s="11"/>
      <c r="F382" s="11"/>
      <c r="G382" s="11"/>
      <c r="H382" s="11"/>
    </row>
    <row r="383" spans="1:8" ht="15">
      <c r="A383" s="16"/>
      <c r="B383" s="14"/>
      <c r="C383" s="11"/>
      <c r="D383" s="11"/>
      <c r="E383" s="11"/>
      <c r="F383" s="11"/>
      <c r="G383" s="11"/>
      <c r="H383" s="11"/>
    </row>
    <row r="384" spans="1:8" ht="15">
      <c r="A384" s="13"/>
      <c r="B384" s="14"/>
      <c r="C384" s="11"/>
      <c r="D384" s="11"/>
      <c r="E384" s="11"/>
      <c r="F384" s="11"/>
      <c r="G384" s="11"/>
      <c r="H384" s="11"/>
    </row>
    <row r="385" spans="1:8" ht="15">
      <c r="A385" s="13"/>
      <c r="B385" s="14"/>
      <c r="C385" s="11"/>
      <c r="D385" s="11"/>
      <c r="E385" s="11"/>
      <c r="F385" s="11"/>
      <c r="G385" s="11"/>
      <c r="H385" s="11"/>
    </row>
    <row r="386" spans="1:8" ht="15">
      <c r="A386" s="13"/>
      <c r="B386" s="14"/>
      <c r="C386" s="11"/>
      <c r="D386" s="11"/>
      <c r="E386" s="11"/>
      <c r="F386" s="11"/>
      <c r="G386" s="11"/>
      <c r="H386" s="11"/>
    </row>
    <row r="387" spans="1:8" ht="15">
      <c r="A387" s="13"/>
      <c r="B387" s="14"/>
      <c r="C387" s="11"/>
      <c r="D387" s="11"/>
      <c r="E387" s="11"/>
      <c r="F387" s="11"/>
      <c r="G387" s="11"/>
      <c r="H387" s="11"/>
    </row>
    <row r="388" spans="1:8" ht="15">
      <c r="A388" s="13"/>
      <c r="B388" s="14"/>
      <c r="C388" s="11"/>
      <c r="D388" s="11"/>
      <c r="E388" s="11"/>
      <c r="F388" s="11"/>
      <c r="G388" s="11"/>
      <c r="H388" s="11"/>
    </row>
    <row r="389" spans="1:8" ht="15">
      <c r="A389" s="13"/>
      <c r="B389" s="14"/>
      <c r="C389" s="11"/>
      <c r="D389" s="11"/>
      <c r="E389" s="11"/>
      <c r="F389" s="11"/>
      <c r="G389" s="11"/>
      <c r="H389" s="11"/>
    </row>
    <row r="390" spans="1:8" ht="15">
      <c r="A390" s="13"/>
      <c r="B390" s="14"/>
      <c r="C390" s="11"/>
      <c r="D390" s="11"/>
      <c r="E390" s="11"/>
      <c r="F390" s="11"/>
      <c r="G390" s="11"/>
      <c r="H390" s="11"/>
    </row>
    <row r="391" spans="1:8" ht="15">
      <c r="A391" s="13"/>
      <c r="B391" s="14"/>
      <c r="C391" s="11"/>
      <c r="D391" s="11"/>
      <c r="E391" s="11"/>
      <c r="F391" s="11"/>
      <c r="G391" s="11"/>
      <c r="H391" s="11"/>
    </row>
    <row r="392" spans="1:8" ht="15">
      <c r="A392" s="13"/>
      <c r="B392" s="14"/>
      <c r="C392" s="11"/>
      <c r="D392" s="11"/>
      <c r="E392" s="11"/>
      <c r="F392" s="11"/>
      <c r="G392" s="11"/>
      <c r="H392" s="11"/>
    </row>
    <row r="393" spans="1:8" ht="15">
      <c r="A393" s="13"/>
      <c r="B393" s="14"/>
      <c r="C393" s="11"/>
      <c r="D393" s="11"/>
      <c r="E393" s="11"/>
      <c r="F393" s="11"/>
      <c r="G393" s="11"/>
      <c r="H393" s="11"/>
    </row>
    <row r="394" spans="1:8" ht="15">
      <c r="A394" s="13"/>
      <c r="B394" s="14"/>
      <c r="C394" s="11"/>
      <c r="D394" s="11"/>
      <c r="E394" s="11"/>
      <c r="F394" s="11"/>
      <c r="G394" s="11"/>
      <c r="H394" s="11"/>
    </row>
    <row r="395" spans="1:8" ht="15">
      <c r="A395" s="13"/>
      <c r="B395" s="14"/>
      <c r="C395" s="11"/>
      <c r="D395" s="11"/>
      <c r="E395" s="11"/>
      <c r="F395" s="11"/>
      <c r="G395" s="11"/>
      <c r="H395" s="11"/>
    </row>
    <row r="396" spans="1:8" ht="15">
      <c r="A396" s="13"/>
      <c r="B396" s="14"/>
      <c r="C396" s="11"/>
      <c r="D396" s="11"/>
      <c r="E396" s="11"/>
      <c r="F396" s="11"/>
      <c r="G396" s="11"/>
      <c r="H396" s="11"/>
    </row>
    <row r="397" spans="1:8" ht="15">
      <c r="A397" s="13"/>
      <c r="B397" s="14"/>
      <c r="C397" s="11"/>
      <c r="D397" s="11"/>
      <c r="E397" s="11"/>
      <c r="F397" s="11"/>
      <c r="G397" s="11"/>
      <c r="H397" s="11"/>
    </row>
    <row r="398" spans="1:8" ht="15">
      <c r="A398" s="13"/>
      <c r="B398" s="14"/>
      <c r="C398" s="11"/>
      <c r="D398" s="11"/>
      <c r="E398" s="11"/>
      <c r="F398" s="11"/>
      <c r="G398" s="11"/>
      <c r="H398" s="11"/>
    </row>
    <row r="399" spans="1:8" ht="15">
      <c r="A399" s="13"/>
      <c r="B399" s="14"/>
      <c r="C399" s="11"/>
      <c r="D399" s="11"/>
      <c r="E399" s="11"/>
      <c r="F399" s="11"/>
      <c r="G399" s="11"/>
      <c r="H399" s="11"/>
    </row>
    <row r="400" spans="1:8" ht="15">
      <c r="A400" s="13"/>
      <c r="B400" s="14"/>
      <c r="C400" s="11"/>
      <c r="D400" s="11"/>
      <c r="E400" s="11"/>
      <c r="F400" s="11"/>
      <c r="G400" s="11"/>
      <c r="H400" s="11"/>
    </row>
    <row r="401" spans="1:8" ht="15">
      <c r="A401" s="13"/>
      <c r="B401" s="14"/>
      <c r="C401" s="11"/>
      <c r="D401" s="11"/>
      <c r="E401" s="11"/>
      <c r="F401" s="11"/>
      <c r="G401" s="11"/>
      <c r="H401" s="11"/>
    </row>
    <row r="402" spans="1:8" ht="15">
      <c r="A402" s="13"/>
      <c r="B402" s="14"/>
      <c r="C402" s="15"/>
      <c r="D402" s="11"/>
      <c r="E402" s="11"/>
      <c r="F402" s="11"/>
      <c r="G402" s="11"/>
      <c r="H402" s="11"/>
    </row>
    <row r="403" spans="1:8" ht="15">
      <c r="A403" s="13"/>
      <c r="B403" s="14"/>
      <c r="C403" s="11"/>
      <c r="D403" s="11"/>
      <c r="E403" s="11"/>
      <c r="F403" s="11"/>
      <c r="G403" s="11"/>
      <c r="H403" s="11"/>
    </row>
    <row r="404" spans="1:8" ht="15">
      <c r="A404" s="13"/>
      <c r="B404" s="14"/>
      <c r="C404" s="11"/>
      <c r="D404" s="11"/>
      <c r="E404" s="11"/>
      <c r="F404" s="11"/>
      <c r="G404" s="11"/>
      <c r="H404" s="11"/>
    </row>
    <row r="405" spans="1:8" ht="15">
      <c r="A405" s="13"/>
      <c r="B405" s="14"/>
      <c r="C405" s="11"/>
      <c r="D405" s="11"/>
      <c r="E405" s="11"/>
      <c r="F405" s="11"/>
      <c r="G405" s="11"/>
      <c r="H405" s="11"/>
    </row>
    <row r="406" spans="1:8" ht="15">
      <c r="A406" s="13"/>
      <c r="B406" s="14"/>
      <c r="C406" s="11"/>
      <c r="D406" s="11"/>
      <c r="E406" s="11"/>
      <c r="F406" s="11"/>
      <c r="G406" s="11"/>
      <c r="H406" s="11"/>
    </row>
    <row r="407" spans="1:8" ht="15">
      <c r="A407" s="13"/>
      <c r="B407" s="14"/>
      <c r="C407" s="11"/>
      <c r="D407" s="11"/>
      <c r="E407" s="11"/>
      <c r="F407" s="11"/>
      <c r="G407" s="11"/>
      <c r="H407" s="11"/>
    </row>
    <row r="408" spans="1:8" ht="15">
      <c r="A408" s="13"/>
      <c r="B408" s="14"/>
      <c r="C408" s="11"/>
      <c r="D408" s="11"/>
      <c r="E408" s="11"/>
      <c r="F408" s="11"/>
      <c r="G408" s="11"/>
      <c r="H408" s="11"/>
    </row>
    <row r="409" spans="1:8" ht="15">
      <c r="A409" s="13"/>
      <c r="B409" s="14"/>
      <c r="C409" s="11"/>
      <c r="D409" s="11"/>
      <c r="E409" s="11"/>
      <c r="F409" s="11"/>
      <c r="G409" s="11"/>
      <c r="H409" s="11"/>
    </row>
    <row r="410" spans="1:8" ht="15">
      <c r="A410" s="13"/>
      <c r="B410" s="14"/>
      <c r="C410" s="11"/>
      <c r="D410" s="11"/>
      <c r="E410" s="11"/>
      <c r="F410" s="11"/>
      <c r="G410" s="11"/>
      <c r="H410" s="11"/>
    </row>
    <row r="411" spans="1:8" ht="15">
      <c r="A411" s="13"/>
      <c r="B411" s="14"/>
      <c r="C411" s="11"/>
      <c r="D411" s="11"/>
      <c r="E411" s="11"/>
      <c r="F411" s="11"/>
      <c r="G411" s="11"/>
      <c r="H411" s="11"/>
    </row>
    <row r="412" spans="1:8" ht="15">
      <c r="A412" s="13"/>
      <c r="B412" s="14"/>
      <c r="C412" s="11"/>
      <c r="D412" s="11"/>
      <c r="E412" s="11"/>
      <c r="F412" s="11"/>
      <c r="G412" s="11"/>
      <c r="H412" s="11"/>
    </row>
    <row r="413" spans="1:8" ht="15">
      <c r="A413" s="13"/>
      <c r="B413" s="14"/>
      <c r="C413" s="11"/>
      <c r="D413" s="11"/>
      <c r="E413" s="11"/>
      <c r="F413" s="11"/>
      <c r="G413" s="11"/>
      <c r="H413" s="11"/>
    </row>
    <row r="414" spans="1:8" ht="15">
      <c r="A414" s="13"/>
      <c r="B414" s="14"/>
      <c r="C414" s="11"/>
      <c r="D414" s="11"/>
      <c r="E414" s="11"/>
      <c r="F414" s="11"/>
      <c r="G414" s="11"/>
      <c r="H414" s="11"/>
    </row>
    <row r="415" spans="1:8" ht="15">
      <c r="A415" s="13"/>
      <c r="B415" s="14"/>
      <c r="C415" s="11"/>
      <c r="D415" s="11"/>
      <c r="E415" s="11"/>
      <c r="F415" s="11"/>
      <c r="G415" s="11"/>
      <c r="H415" s="11"/>
    </row>
    <row r="416" spans="1:8" ht="15">
      <c r="A416" s="13"/>
      <c r="B416" s="14"/>
      <c r="C416" s="11"/>
      <c r="D416" s="11"/>
      <c r="E416" s="11"/>
      <c r="F416" s="11"/>
      <c r="G416" s="11"/>
      <c r="H416" s="11"/>
    </row>
    <row r="417" spans="1:8" ht="15">
      <c r="A417" s="13"/>
      <c r="B417" s="14"/>
      <c r="C417" s="11"/>
      <c r="D417" s="11"/>
      <c r="E417" s="11"/>
      <c r="F417" s="11"/>
      <c r="G417" s="11"/>
      <c r="H417" s="11"/>
    </row>
    <row r="418" spans="1:8" ht="15">
      <c r="A418" s="13"/>
      <c r="B418" s="14"/>
      <c r="C418" s="11"/>
      <c r="D418" s="11"/>
      <c r="E418" s="11"/>
      <c r="F418" s="11"/>
      <c r="G418" s="11"/>
      <c r="H418" s="11"/>
    </row>
    <row r="419" spans="1:8" ht="15">
      <c r="A419" s="13"/>
      <c r="B419" s="14"/>
      <c r="C419" s="11"/>
      <c r="D419" s="11"/>
      <c r="E419" s="11"/>
      <c r="F419" s="11"/>
      <c r="G419" s="11"/>
      <c r="H419" s="11"/>
    </row>
    <row r="420" spans="1:8" ht="15">
      <c r="A420" s="13"/>
      <c r="B420" s="14"/>
      <c r="C420" s="11"/>
      <c r="D420" s="11"/>
      <c r="E420" s="11"/>
      <c r="F420" s="11"/>
      <c r="G420" s="11"/>
      <c r="H420" s="11"/>
    </row>
    <row r="421" spans="1:8" ht="15">
      <c r="A421" s="13"/>
      <c r="B421" s="14"/>
      <c r="C421" s="11"/>
      <c r="D421" s="11"/>
      <c r="E421" s="11"/>
      <c r="F421" s="11"/>
      <c r="G421" s="11"/>
      <c r="H421" s="11"/>
    </row>
    <row r="422" spans="1:8" ht="15">
      <c r="A422" s="13"/>
      <c r="B422" s="14"/>
      <c r="C422" s="11"/>
      <c r="D422" s="11"/>
      <c r="E422" s="11"/>
      <c r="F422" s="11"/>
      <c r="G422" s="11"/>
      <c r="H422" s="11"/>
    </row>
    <row r="423" spans="1:8" ht="15">
      <c r="A423" s="13"/>
      <c r="B423" s="14"/>
      <c r="C423" s="11"/>
      <c r="D423" s="11"/>
      <c r="E423" s="11"/>
      <c r="F423" s="11"/>
      <c r="G423" s="11"/>
      <c r="H423" s="11"/>
    </row>
    <row r="424" spans="1:8" ht="15">
      <c r="A424" s="13"/>
      <c r="B424" s="14"/>
      <c r="C424" s="11"/>
      <c r="D424" s="11"/>
      <c r="E424" s="11"/>
      <c r="F424" s="11"/>
      <c r="G424" s="11"/>
      <c r="H424" s="11"/>
    </row>
    <row r="425" spans="1:8" ht="15">
      <c r="A425" s="13"/>
      <c r="B425" s="14"/>
      <c r="C425" s="11"/>
      <c r="D425" s="11"/>
      <c r="E425" s="11"/>
      <c r="F425" s="11"/>
      <c r="G425" s="11"/>
      <c r="H425" s="11"/>
    </row>
    <row r="426" spans="1:8" ht="15">
      <c r="A426" s="13"/>
      <c r="B426" s="14"/>
      <c r="C426" s="11"/>
      <c r="D426" s="11"/>
      <c r="E426" s="11"/>
      <c r="F426" s="11"/>
      <c r="G426" s="11"/>
      <c r="H426" s="11"/>
    </row>
    <row r="427" spans="1:8" ht="15">
      <c r="A427" s="13"/>
      <c r="B427" s="14"/>
      <c r="C427" s="11"/>
      <c r="D427" s="11"/>
      <c r="E427" s="11"/>
      <c r="F427" s="11"/>
      <c r="G427" s="11"/>
      <c r="H427" s="11"/>
    </row>
    <row r="428" spans="1:8" ht="15">
      <c r="A428" s="13"/>
      <c r="B428" s="14"/>
      <c r="C428" s="11"/>
      <c r="D428" s="11"/>
      <c r="E428" s="11"/>
      <c r="F428" s="11"/>
      <c r="G428" s="11"/>
      <c r="H428" s="11"/>
    </row>
    <row r="429" spans="1:8" ht="15">
      <c r="A429" s="13"/>
      <c r="B429" s="14"/>
      <c r="C429" s="11"/>
      <c r="D429" s="11"/>
      <c r="E429" s="11"/>
      <c r="F429" s="11"/>
      <c r="G429" s="11"/>
      <c r="H429" s="11"/>
    </row>
    <row r="430" spans="1:8" ht="15">
      <c r="A430" s="13"/>
      <c r="B430" s="14"/>
      <c r="C430" s="11"/>
      <c r="D430" s="11"/>
      <c r="E430" s="11"/>
      <c r="F430" s="11"/>
      <c r="G430" s="11"/>
      <c r="H430" s="11"/>
    </row>
    <row r="431" spans="1:8" ht="15">
      <c r="A431" s="13"/>
      <c r="B431" s="14"/>
      <c r="C431" s="11"/>
      <c r="D431" s="11"/>
      <c r="E431" s="11"/>
      <c r="F431" s="11"/>
      <c r="G431" s="11"/>
      <c r="H431" s="11"/>
    </row>
    <row r="432" spans="1:8" ht="15">
      <c r="A432" s="13"/>
      <c r="B432" s="14"/>
      <c r="C432" s="11"/>
      <c r="D432" s="11"/>
      <c r="E432" s="11"/>
      <c r="F432" s="11"/>
      <c r="G432" s="11"/>
      <c r="H432" s="11"/>
    </row>
    <row r="433" spans="1:8" ht="15">
      <c r="A433" s="13"/>
      <c r="B433" s="14"/>
      <c r="C433" s="11"/>
      <c r="D433" s="11"/>
      <c r="E433" s="11"/>
      <c r="F433" s="11"/>
      <c r="G433" s="11"/>
      <c r="H433" s="11"/>
    </row>
    <row r="434" spans="1:8" ht="15">
      <c r="A434" s="13"/>
      <c r="B434" s="14"/>
      <c r="C434" s="11"/>
      <c r="D434" s="11"/>
      <c r="E434" s="11"/>
      <c r="F434" s="11"/>
      <c r="G434" s="11"/>
      <c r="H434" s="11"/>
    </row>
    <row r="435" spans="1:8" ht="15">
      <c r="A435" s="13"/>
      <c r="B435" s="14"/>
      <c r="C435" s="11"/>
      <c r="D435" s="11"/>
      <c r="E435" s="11"/>
      <c r="F435" s="11"/>
      <c r="G435" s="11"/>
      <c r="H435" s="11"/>
    </row>
    <row r="436" spans="1:8" ht="15">
      <c r="A436" s="13"/>
      <c r="B436" s="14"/>
      <c r="C436" s="11"/>
      <c r="D436" s="11"/>
      <c r="E436" s="11"/>
      <c r="F436" s="11"/>
      <c r="G436" s="11"/>
      <c r="H436" s="11"/>
    </row>
    <row r="437" spans="1:8" ht="15">
      <c r="A437" s="13"/>
      <c r="B437" s="14"/>
      <c r="C437" s="11"/>
      <c r="D437" s="11"/>
      <c r="E437" s="11"/>
      <c r="F437" s="11"/>
      <c r="G437" s="11"/>
      <c r="H437" s="11"/>
    </row>
    <row r="438" spans="1:8" ht="15">
      <c r="A438" s="13"/>
      <c r="B438" s="14"/>
      <c r="C438" s="11"/>
      <c r="D438" s="11"/>
      <c r="E438" s="11"/>
      <c r="F438" s="11"/>
      <c r="G438" s="11"/>
      <c r="H438" s="11"/>
    </row>
    <row r="439" spans="1:8" ht="15">
      <c r="A439" s="13"/>
      <c r="B439" s="14"/>
      <c r="C439" s="11"/>
      <c r="D439" s="11"/>
      <c r="E439" s="11"/>
      <c r="F439" s="11"/>
      <c r="G439" s="11"/>
      <c r="H439" s="11"/>
    </row>
    <row r="440" spans="1:8" ht="15">
      <c r="A440" s="13"/>
      <c r="B440" s="14"/>
      <c r="C440" s="11"/>
      <c r="D440" s="11"/>
      <c r="E440" s="11"/>
      <c r="F440" s="11"/>
      <c r="G440" s="11"/>
      <c r="H440" s="11"/>
    </row>
    <row r="441" spans="1:8" ht="15">
      <c r="A441" s="13"/>
      <c r="B441" s="14"/>
      <c r="C441" s="11"/>
      <c r="D441" s="11"/>
      <c r="E441" s="11"/>
      <c r="F441" s="11"/>
      <c r="G441" s="11"/>
      <c r="H441" s="11"/>
    </row>
    <row r="442" spans="1:8" ht="15">
      <c r="A442" s="13"/>
      <c r="B442" s="14"/>
      <c r="C442" s="11"/>
      <c r="D442" s="11"/>
      <c r="E442" s="11"/>
      <c r="F442" s="11"/>
      <c r="G442" s="11"/>
      <c r="H442" s="11"/>
    </row>
    <row r="443" spans="1:8" ht="15">
      <c r="A443" s="13"/>
      <c r="B443" s="14"/>
      <c r="C443" s="11"/>
      <c r="D443" s="11"/>
      <c r="E443" s="11"/>
      <c r="F443" s="11"/>
      <c r="G443" s="11"/>
      <c r="H443" s="11"/>
    </row>
    <row r="444" spans="1:8" ht="15">
      <c r="A444" s="13"/>
      <c r="B444" s="14"/>
      <c r="C444" s="11"/>
      <c r="D444" s="11"/>
      <c r="E444" s="11"/>
      <c r="F444" s="11"/>
      <c r="G444" s="11"/>
      <c r="H444" s="11"/>
    </row>
    <row r="445" spans="1:8" ht="15">
      <c r="A445" s="13"/>
      <c r="B445" s="14"/>
      <c r="C445" s="11"/>
      <c r="D445" s="11"/>
      <c r="E445" s="11"/>
      <c r="F445" s="11"/>
      <c r="G445" s="11"/>
      <c r="H445" s="11"/>
    </row>
    <row r="446" spans="1:8" ht="15">
      <c r="A446" s="13"/>
      <c r="B446" s="14"/>
      <c r="C446" s="11"/>
      <c r="D446" s="11"/>
      <c r="E446" s="11"/>
      <c r="F446" s="11"/>
      <c r="G446" s="11"/>
      <c r="H446" s="11"/>
    </row>
    <row r="447" spans="1:8" ht="15">
      <c r="A447" s="13"/>
      <c r="B447" s="14"/>
      <c r="C447" s="11"/>
      <c r="D447" s="11"/>
      <c r="E447" s="11"/>
      <c r="F447" s="11"/>
      <c r="G447" s="11"/>
      <c r="H447" s="11"/>
    </row>
    <row r="448" spans="1:8" ht="15">
      <c r="A448" s="13"/>
      <c r="B448" s="14"/>
      <c r="C448" s="19"/>
      <c r="D448" s="11"/>
      <c r="E448" s="11"/>
      <c r="F448" s="11"/>
      <c r="G448" s="11"/>
      <c r="H448" s="11"/>
    </row>
    <row r="449" spans="1:8" ht="15">
      <c r="A449" s="13"/>
      <c r="B449" s="14"/>
      <c r="C449" s="11"/>
      <c r="D449" s="11"/>
      <c r="E449" s="11"/>
      <c r="F449" s="11"/>
      <c r="G449" s="11"/>
      <c r="H449" s="11"/>
    </row>
    <row r="450" spans="1:8" ht="15">
      <c r="A450" s="13"/>
      <c r="B450" s="14"/>
      <c r="C450" s="11"/>
      <c r="D450" s="11"/>
      <c r="E450" s="11"/>
      <c r="F450" s="11"/>
      <c r="G450" s="11"/>
      <c r="H450" s="11"/>
    </row>
    <row r="451" spans="1:8" ht="15">
      <c r="A451" s="13"/>
      <c r="B451" s="14"/>
      <c r="C451" s="19"/>
      <c r="D451" s="11"/>
      <c r="E451" s="11"/>
      <c r="F451" s="11"/>
      <c r="G451" s="11"/>
      <c r="H451" s="11"/>
    </row>
    <row r="452" spans="1:8" ht="15">
      <c r="A452" s="13"/>
      <c r="B452" s="14"/>
      <c r="C452" s="11"/>
      <c r="D452" s="11"/>
      <c r="E452" s="11"/>
      <c r="F452" s="11"/>
      <c r="G452" s="11"/>
      <c r="H452" s="11"/>
    </row>
    <row r="453" spans="1:8" ht="15">
      <c r="A453" s="13"/>
      <c r="B453" s="14"/>
      <c r="C453" s="11"/>
      <c r="D453" s="11"/>
      <c r="E453" s="11"/>
      <c r="F453" s="11"/>
      <c r="G453" s="11"/>
      <c r="H453" s="11"/>
    </row>
    <row r="454" spans="1:8" ht="15">
      <c r="A454" s="13"/>
      <c r="B454" s="14"/>
      <c r="C454" s="19"/>
      <c r="D454" s="11"/>
      <c r="E454" s="11"/>
      <c r="F454" s="11"/>
      <c r="G454" s="11"/>
      <c r="H454" s="11"/>
    </row>
    <row r="455" spans="1:8" ht="15">
      <c r="A455" s="13"/>
      <c r="B455" s="14"/>
      <c r="C455" s="11"/>
      <c r="D455" s="11"/>
      <c r="E455" s="11"/>
      <c r="F455" s="11"/>
      <c r="G455" s="11"/>
      <c r="H455" s="11"/>
    </row>
    <row r="456" spans="1:8" ht="15">
      <c r="A456" s="13"/>
      <c r="B456" s="14"/>
      <c r="C456" s="11"/>
      <c r="D456" s="11"/>
      <c r="E456" s="11"/>
      <c r="F456" s="11"/>
      <c r="G456" s="11"/>
      <c r="H456" s="11"/>
    </row>
    <row r="457" spans="1:8" ht="15">
      <c r="A457" s="13"/>
      <c r="B457" s="14"/>
      <c r="C457" s="19"/>
      <c r="D457" s="11"/>
      <c r="E457" s="11"/>
      <c r="F457" s="11"/>
      <c r="G457" s="11"/>
      <c r="H457" s="11"/>
    </row>
    <row r="458" spans="1:8" ht="15">
      <c r="A458" s="13"/>
      <c r="B458" s="14"/>
      <c r="C458" s="11"/>
      <c r="D458" s="11"/>
      <c r="E458" s="11"/>
      <c r="F458" s="11"/>
      <c r="G458" s="11"/>
      <c r="H458" s="11"/>
    </row>
    <row r="459" spans="1:8" ht="15">
      <c r="A459" s="13"/>
      <c r="B459" s="14"/>
      <c r="C459" s="11"/>
      <c r="D459" s="11"/>
      <c r="E459" s="11"/>
      <c r="F459" s="11"/>
      <c r="G459" s="11"/>
      <c r="H459" s="11"/>
    </row>
    <row r="460" spans="1:8" ht="15">
      <c r="A460" s="13"/>
      <c r="B460" s="14"/>
      <c r="C460" s="19"/>
      <c r="D460" s="11"/>
      <c r="E460" s="11"/>
      <c r="F460" s="11"/>
      <c r="G460" s="11"/>
      <c r="H460" s="11"/>
    </row>
    <row r="461" spans="1:8" ht="15">
      <c r="A461" s="13"/>
      <c r="B461" s="14"/>
      <c r="C461" s="15"/>
      <c r="D461" s="11"/>
      <c r="E461" s="11"/>
      <c r="F461" s="11"/>
      <c r="G461" s="15"/>
      <c r="H461" s="11"/>
    </row>
    <row r="462" spans="1:8" ht="15">
      <c r="A462" s="13"/>
      <c r="B462" s="14"/>
      <c r="C462" s="11"/>
      <c r="D462" s="11"/>
      <c r="E462" s="11"/>
      <c r="F462" s="11"/>
      <c r="G462" s="11"/>
      <c r="H462" s="11"/>
    </row>
    <row r="463" spans="1:8" ht="15">
      <c r="A463" s="13"/>
      <c r="B463" s="14"/>
      <c r="C463" s="11"/>
      <c r="D463" s="11"/>
      <c r="E463" s="11"/>
      <c r="F463" s="11"/>
      <c r="G463" s="11"/>
      <c r="H463" s="11"/>
    </row>
    <row r="464" spans="1:8" ht="15">
      <c r="A464" s="13"/>
      <c r="B464" s="14"/>
      <c r="C464" s="19"/>
      <c r="D464" s="11"/>
      <c r="E464" s="11"/>
      <c r="F464" s="11"/>
      <c r="G464" s="11"/>
      <c r="H464" s="11"/>
    </row>
    <row r="465" spans="1:8" ht="15">
      <c r="A465" s="13"/>
      <c r="B465" s="14"/>
      <c r="C465" s="11"/>
      <c r="D465" s="11"/>
      <c r="E465" s="11"/>
      <c r="F465" s="11"/>
      <c r="G465" s="11"/>
      <c r="H465" s="11"/>
    </row>
    <row r="466" spans="1:8" ht="15">
      <c r="A466" s="13"/>
      <c r="B466" s="14"/>
      <c r="C466" s="11"/>
      <c r="D466" s="11"/>
      <c r="E466" s="11"/>
      <c r="F466" s="11"/>
      <c r="G466" s="11"/>
      <c r="H466" s="11"/>
    </row>
    <row r="467" spans="1:8" ht="15">
      <c r="A467" s="13"/>
      <c r="B467" s="14"/>
      <c r="C467" s="19"/>
      <c r="D467" s="11"/>
      <c r="E467" s="11"/>
      <c r="F467" s="11"/>
      <c r="G467" s="11"/>
      <c r="H467" s="11"/>
    </row>
    <row r="468" spans="1:8" ht="15">
      <c r="A468" s="13"/>
      <c r="B468" s="14"/>
      <c r="C468" s="11"/>
      <c r="D468" s="11"/>
      <c r="E468" s="11"/>
      <c r="F468" s="11"/>
      <c r="G468" s="11"/>
      <c r="H468" s="11"/>
    </row>
    <row r="469" spans="1:8" ht="15">
      <c r="A469" s="13"/>
      <c r="B469" s="14"/>
      <c r="C469" s="11"/>
      <c r="D469" s="11"/>
      <c r="E469" s="11"/>
      <c r="F469" s="11"/>
      <c r="G469" s="11"/>
      <c r="H469" s="11"/>
    </row>
    <row r="470" spans="1:8" ht="15">
      <c r="A470" s="13"/>
      <c r="B470" s="14"/>
      <c r="C470" s="19"/>
      <c r="D470" s="11"/>
      <c r="E470" s="11"/>
      <c r="F470" s="11"/>
      <c r="G470" s="11"/>
      <c r="H470" s="11"/>
    </row>
    <row r="471" spans="1:8" ht="15">
      <c r="A471" s="13"/>
      <c r="B471" s="14"/>
      <c r="C471" s="11"/>
      <c r="D471" s="11"/>
      <c r="E471" s="11"/>
      <c r="F471" s="11"/>
      <c r="G471" s="11"/>
      <c r="H471" s="11"/>
    </row>
    <row r="472" spans="1:8" ht="15">
      <c r="A472" s="13"/>
      <c r="B472" s="14"/>
      <c r="C472" s="11"/>
      <c r="D472" s="11"/>
      <c r="E472" s="11"/>
      <c r="F472" s="11"/>
      <c r="G472" s="11"/>
      <c r="H472" s="11"/>
    </row>
    <row r="473" spans="1:8" ht="15">
      <c r="A473" s="13"/>
      <c r="B473" s="14"/>
      <c r="C473" s="19"/>
      <c r="D473" s="11"/>
      <c r="E473" s="11"/>
      <c r="F473" s="11"/>
      <c r="G473" s="11"/>
      <c r="H473" s="11"/>
    </row>
    <row r="474" spans="1:8" ht="15">
      <c r="A474" s="13"/>
      <c r="B474" s="14"/>
      <c r="C474" s="11"/>
      <c r="D474" s="11"/>
      <c r="E474" s="11"/>
      <c r="F474" s="11"/>
      <c r="G474" s="11"/>
      <c r="H474" s="11"/>
    </row>
    <row r="475" spans="1:8" ht="15">
      <c r="A475" s="13"/>
      <c r="B475" s="14"/>
      <c r="C475" s="11"/>
      <c r="D475" s="11"/>
      <c r="E475" s="11"/>
      <c r="F475" s="11"/>
      <c r="G475" s="11"/>
      <c r="H475" s="11"/>
    </row>
    <row r="476" spans="1:8" ht="15">
      <c r="A476" s="13"/>
      <c r="B476" s="14"/>
      <c r="C476" s="17"/>
      <c r="D476" s="17"/>
      <c r="E476" s="17"/>
      <c r="F476" s="17"/>
      <c r="G476" s="17"/>
      <c r="H476" s="17"/>
    </row>
    <row r="477" spans="1:8" ht="15">
      <c r="A477" s="13"/>
      <c r="B477" s="14"/>
      <c r="C477" s="17"/>
      <c r="D477" s="17"/>
      <c r="E477" s="17"/>
      <c r="F477" s="17"/>
      <c r="G477" s="17"/>
      <c r="H477" s="17"/>
    </row>
    <row r="478" spans="1:8" ht="15">
      <c r="A478" s="239"/>
      <c r="B478" s="239"/>
      <c r="C478" s="17"/>
      <c r="D478" s="17"/>
      <c r="E478" s="17"/>
      <c r="F478" s="17"/>
      <c r="G478" s="17"/>
      <c r="H478" s="17"/>
    </row>
    <row r="479" spans="1:8" ht="15">
      <c r="A479" s="21"/>
      <c r="B479" s="14"/>
      <c r="C479" s="11"/>
      <c r="D479" s="11"/>
      <c r="E479" s="11"/>
      <c r="F479" s="11"/>
      <c r="G479" s="11"/>
      <c r="H479" s="11"/>
    </row>
    <row r="480" spans="1:8" ht="15">
      <c r="A480" s="21"/>
      <c r="B480" s="14"/>
      <c r="C480" s="11"/>
      <c r="D480" s="11"/>
      <c r="E480" s="11"/>
      <c r="F480" s="11"/>
      <c r="G480" s="11"/>
      <c r="H480" s="11"/>
    </row>
    <row r="481" spans="1:8" ht="15">
      <c r="A481" s="21"/>
      <c r="B481" s="14"/>
      <c r="C481" s="11"/>
      <c r="D481" s="11"/>
      <c r="E481" s="11"/>
      <c r="F481" s="11"/>
      <c r="G481" s="11"/>
      <c r="H481" s="11"/>
    </row>
    <row r="482" spans="1:8" ht="15">
      <c r="A482" s="21"/>
      <c r="B482" s="14"/>
      <c r="C482" s="11"/>
      <c r="D482" s="11"/>
      <c r="E482" s="11"/>
      <c r="F482" s="11"/>
      <c r="G482" s="11"/>
      <c r="H482" s="11"/>
    </row>
    <row r="483" spans="1:8" ht="15">
      <c r="A483" s="21"/>
      <c r="B483" s="22"/>
      <c r="C483" s="11"/>
      <c r="D483" s="11"/>
      <c r="E483" s="11"/>
      <c r="F483" s="11"/>
      <c r="G483" s="11"/>
      <c r="H483" s="11"/>
    </row>
  </sheetData>
  <sheetProtection algorithmName="SHA-512" hashValue="jQswAyE/P5LcTziu5C159MyrIbOiK0759t+4ebH/PvN6VezTDqlJ5GzS2r/EEIGbtXOtC8ZNJuxyHPcm1QSXAw==" saltValue="1WG9oFGSfp/bjobkO6xOgA==" spinCount="100000" sheet="1" objects="1" scenarios="1"/>
  <mergeCells count="8">
    <mergeCell ref="A1:H1"/>
    <mergeCell ref="A478:B478"/>
    <mergeCell ref="B5:C5"/>
    <mergeCell ref="B6:C6"/>
    <mergeCell ref="B7:C7"/>
    <mergeCell ref="B8:C8"/>
    <mergeCell ref="B9:C9"/>
    <mergeCell ref="A13:K13"/>
  </mergeCells>
  <conditionalFormatting sqref="H6:H9">
    <cfRule type="cellIs" priority="1" dxfId="3" operator="notEqual">
      <formula>0</formula>
    </cfRule>
    <cfRule type="cellIs" priority="2" dxfId="2" operator="equal">
      <formula>0</formula>
    </cfRule>
    <cfRule type="cellIs" priority="3" dxfId="1" operator="notEqual">
      <formula>0</formula>
    </cfRule>
    <cfRule type="cellIs" priority="4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6"/>
  <sheetViews>
    <sheetView tabSelected="1" workbookViewId="0" topLeftCell="A5">
      <selection activeCell="G15" sqref="G15"/>
    </sheetView>
  </sheetViews>
  <sheetFormatPr defaultColWidth="9.140625" defaultRowHeight="15"/>
  <cols>
    <col min="1" max="1" width="8.28125" style="10" customWidth="1"/>
    <col min="3" max="3" width="31.57421875" style="0" customWidth="1"/>
    <col min="5" max="5" width="12.8515625" style="0" customWidth="1"/>
    <col min="6" max="6" width="9.28125" style="0" customWidth="1"/>
    <col min="7" max="7" width="15.00390625" style="0" customWidth="1"/>
    <col min="8" max="8" width="16.28125" style="0" customWidth="1"/>
    <col min="9" max="9" width="24.140625" style="0" customWidth="1"/>
  </cols>
  <sheetData>
    <row r="1" spans="1:8" ht="18">
      <c r="A1" s="237" t="s">
        <v>503</v>
      </c>
      <c r="B1" s="238"/>
      <c r="C1" s="238"/>
      <c r="D1" s="238"/>
      <c r="E1" s="238"/>
      <c r="F1" s="238"/>
      <c r="G1" s="238"/>
      <c r="H1" s="238"/>
    </row>
    <row r="2" ht="15">
      <c r="A2"/>
    </row>
    <row r="3" spans="1:8" ht="15">
      <c r="A3" s="13"/>
      <c r="B3" s="14"/>
      <c r="C3" s="11"/>
      <c r="D3" s="11"/>
      <c r="E3" s="11"/>
      <c r="F3" s="11"/>
      <c r="G3" s="11"/>
      <c r="H3" s="11"/>
    </row>
    <row r="4" spans="1:8" ht="15">
      <c r="A4" s="13"/>
      <c r="B4" s="14"/>
      <c r="C4" s="11"/>
      <c r="D4" s="11"/>
      <c r="E4" s="11"/>
      <c r="F4" s="11"/>
      <c r="G4" s="11"/>
      <c r="H4" s="11"/>
    </row>
    <row r="5" spans="1:9" ht="105">
      <c r="A5" s="51" t="s">
        <v>487</v>
      </c>
      <c r="B5" s="240" t="s">
        <v>488</v>
      </c>
      <c r="C5" s="241"/>
      <c r="D5" s="42" t="s">
        <v>471</v>
      </c>
      <c r="E5" s="42" t="s">
        <v>3</v>
      </c>
      <c r="F5" s="43" t="s">
        <v>489</v>
      </c>
      <c r="G5" s="43" t="s">
        <v>502</v>
      </c>
      <c r="H5" s="43" t="s">
        <v>478</v>
      </c>
      <c r="I5" s="202"/>
    </row>
    <row r="6" spans="1:9" ht="15">
      <c r="A6" s="195" t="s">
        <v>492</v>
      </c>
      <c r="B6" s="242" t="s">
        <v>500</v>
      </c>
      <c r="C6" s="243"/>
      <c r="D6" s="154"/>
      <c r="E6" s="154"/>
      <c r="F6" s="154" t="s">
        <v>501</v>
      </c>
      <c r="G6" s="205"/>
      <c r="H6" s="196">
        <f aca="true" t="shared" si="0" ref="H6:H12">ROUND(G6,2)</f>
        <v>0</v>
      </c>
      <c r="I6" s="201"/>
    </row>
    <row r="7" spans="1:9" ht="15">
      <c r="A7" s="195" t="s">
        <v>493</v>
      </c>
      <c r="B7" s="242" t="s">
        <v>504</v>
      </c>
      <c r="C7" s="243"/>
      <c r="D7" s="154"/>
      <c r="E7" s="154"/>
      <c r="F7" s="154" t="s">
        <v>496</v>
      </c>
      <c r="G7" s="205"/>
      <c r="H7" s="196">
        <f t="shared" si="0"/>
        <v>0</v>
      </c>
      <c r="I7" s="201"/>
    </row>
    <row r="8" spans="1:9" ht="15">
      <c r="A8" s="195" t="s">
        <v>494</v>
      </c>
      <c r="B8" s="242" t="s">
        <v>505</v>
      </c>
      <c r="C8" s="243"/>
      <c r="D8" s="154"/>
      <c r="E8" s="154"/>
      <c r="F8" s="154" t="s">
        <v>501</v>
      </c>
      <c r="G8" s="205"/>
      <c r="H8" s="196">
        <f t="shared" si="0"/>
        <v>0</v>
      </c>
      <c r="I8" s="201"/>
    </row>
    <row r="9" spans="1:9" ht="29.45" customHeight="1">
      <c r="A9" s="195" t="s">
        <v>495</v>
      </c>
      <c r="B9" s="244" t="s">
        <v>506</v>
      </c>
      <c r="C9" s="245"/>
      <c r="D9" s="154"/>
      <c r="E9" s="154"/>
      <c r="F9" s="154" t="s">
        <v>466</v>
      </c>
      <c r="G9" s="205"/>
      <c r="H9" s="196">
        <f t="shared" si="0"/>
        <v>0</v>
      </c>
      <c r="I9" s="201"/>
    </row>
    <row r="10" spans="1:9" ht="15">
      <c r="A10" s="195" t="s">
        <v>508</v>
      </c>
      <c r="B10" s="246" t="s">
        <v>509</v>
      </c>
      <c r="C10" s="247"/>
      <c r="D10" s="154"/>
      <c r="E10" s="154"/>
      <c r="F10" s="154" t="s">
        <v>496</v>
      </c>
      <c r="G10" s="205"/>
      <c r="H10" s="196">
        <f t="shared" si="0"/>
        <v>0</v>
      </c>
      <c r="I10" s="201"/>
    </row>
    <row r="11" spans="1:9" ht="15">
      <c r="A11" s="195" t="s">
        <v>510</v>
      </c>
      <c r="B11" s="246" t="s">
        <v>511</v>
      </c>
      <c r="C11" s="247"/>
      <c r="D11" s="154"/>
      <c r="E11" s="154"/>
      <c r="F11" s="154" t="s">
        <v>466</v>
      </c>
      <c r="G11" s="205"/>
      <c r="H11" s="196">
        <f t="shared" si="0"/>
        <v>0</v>
      </c>
      <c r="I11" s="201"/>
    </row>
    <row r="12" spans="1:9" s="255" customFormat="1" ht="31.5" customHeight="1">
      <c r="A12" s="248" t="s">
        <v>514</v>
      </c>
      <c r="B12" s="249" t="s">
        <v>512</v>
      </c>
      <c r="C12" s="250"/>
      <c r="D12" s="251"/>
      <c r="E12" s="251"/>
      <c r="F12" s="251" t="s">
        <v>501</v>
      </c>
      <c r="G12" s="252"/>
      <c r="H12" s="253">
        <f t="shared" si="0"/>
        <v>0</v>
      </c>
      <c r="I12" s="254"/>
    </row>
    <row r="13" spans="1:8" ht="15">
      <c r="A13" s="13"/>
      <c r="B13" s="14"/>
      <c r="C13" s="11"/>
      <c r="D13" s="11"/>
      <c r="E13" s="11"/>
      <c r="F13" s="11"/>
      <c r="G13" s="11"/>
      <c r="H13" s="11"/>
    </row>
    <row r="14" spans="1:8" ht="17.25">
      <c r="A14" s="13" t="s">
        <v>507</v>
      </c>
      <c r="B14" s="200" t="s">
        <v>519</v>
      </c>
      <c r="C14" s="11"/>
      <c r="D14" s="11"/>
      <c r="E14" s="11"/>
      <c r="F14" s="11"/>
      <c r="G14" s="11"/>
      <c r="H14" s="11"/>
    </row>
    <row r="15" spans="1:8" ht="15.75" thickBot="1">
      <c r="A15" s="13"/>
      <c r="B15" s="14"/>
      <c r="C15" s="11"/>
      <c r="D15" s="11"/>
      <c r="E15" s="11"/>
      <c r="F15" s="11"/>
      <c r="G15" s="11"/>
      <c r="H15" s="11"/>
    </row>
    <row r="16" spans="1:9" ht="19.5" thickBot="1">
      <c r="A16" s="203" t="s">
        <v>513</v>
      </c>
      <c r="B16" s="204"/>
      <c r="C16" s="204"/>
      <c r="D16" s="204"/>
      <c r="E16" s="204"/>
      <c r="F16" s="204"/>
      <c r="G16" s="204"/>
      <c r="H16" s="204"/>
      <c r="I16" s="199">
        <f>SUM(H6:H12)</f>
        <v>0</v>
      </c>
    </row>
    <row r="17" spans="1:8" ht="15">
      <c r="A17" s="13"/>
      <c r="B17" s="14"/>
      <c r="C17" s="11"/>
      <c r="D17" s="11"/>
      <c r="E17" s="11"/>
      <c r="F17" s="11"/>
      <c r="G17" s="15"/>
      <c r="H17" s="11"/>
    </row>
    <row r="18" spans="1:8" ht="15">
      <c r="A18" s="13"/>
      <c r="B18" s="14"/>
      <c r="C18" s="11"/>
      <c r="D18" s="11"/>
      <c r="E18" s="11"/>
      <c r="F18" s="11"/>
      <c r="G18" s="15"/>
      <c r="H18" s="11"/>
    </row>
    <row r="19" spans="1:8" ht="15">
      <c r="A19" s="13"/>
      <c r="B19" s="14"/>
      <c r="C19" s="15"/>
      <c r="D19" s="11"/>
      <c r="E19" s="11"/>
      <c r="F19" s="11"/>
      <c r="G19" s="11"/>
      <c r="H19" s="11"/>
    </row>
    <row r="20" spans="1:8" ht="15">
      <c r="A20" s="13"/>
      <c r="B20" s="14"/>
      <c r="C20" s="15"/>
      <c r="D20" s="11"/>
      <c r="E20" s="11"/>
      <c r="F20" s="11"/>
      <c r="G20" s="11"/>
      <c r="H20" s="11"/>
    </row>
    <row r="21" spans="1:8" ht="15">
      <c r="A21" s="13"/>
      <c r="B21" s="14"/>
      <c r="C21" s="15"/>
      <c r="D21" s="11"/>
      <c r="E21" s="11"/>
      <c r="F21" s="11"/>
      <c r="G21" s="11"/>
      <c r="H21" s="11"/>
    </row>
    <row r="22" spans="1:8" ht="15">
      <c r="A22" s="13"/>
      <c r="B22" s="14"/>
      <c r="C22" s="15"/>
      <c r="D22" s="11"/>
      <c r="E22" s="11"/>
      <c r="F22" s="11"/>
      <c r="G22" s="11"/>
      <c r="H22" s="11"/>
    </row>
    <row r="23" spans="1:8" ht="15">
      <c r="A23" s="13"/>
      <c r="B23" s="14"/>
      <c r="C23" s="15"/>
      <c r="D23" s="11"/>
      <c r="E23" s="11"/>
      <c r="F23" s="11"/>
      <c r="G23" s="11"/>
      <c r="H23" s="11"/>
    </row>
    <row r="24" spans="1:8" ht="15">
      <c r="A24" s="13"/>
      <c r="B24" s="14"/>
      <c r="C24" s="11"/>
      <c r="D24" s="11"/>
      <c r="E24" s="11"/>
      <c r="F24" s="11"/>
      <c r="G24" s="15"/>
      <c r="H24" s="11"/>
    </row>
    <row r="25" spans="1:8" ht="15">
      <c r="A25" s="13"/>
      <c r="B25" s="14"/>
      <c r="C25" s="11"/>
      <c r="D25" s="11"/>
      <c r="E25" s="11"/>
      <c r="F25" s="11"/>
      <c r="G25" s="15"/>
      <c r="H25" s="11"/>
    </row>
    <row r="26" spans="1:8" ht="15">
      <c r="A26" s="13"/>
      <c r="B26" s="14"/>
      <c r="C26" s="15"/>
      <c r="D26" s="11"/>
      <c r="E26" s="11"/>
      <c r="F26" s="11"/>
      <c r="G26" s="11"/>
      <c r="H26" s="11"/>
    </row>
    <row r="27" spans="1:8" ht="15">
      <c r="A27" s="13"/>
      <c r="B27" s="14"/>
      <c r="C27" s="11"/>
      <c r="D27" s="11"/>
      <c r="E27" s="11"/>
      <c r="F27" s="11"/>
      <c r="G27" s="11"/>
      <c r="H27" s="11"/>
    </row>
    <row r="28" spans="1:8" ht="15">
      <c r="A28" s="13"/>
      <c r="B28" s="14"/>
      <c r="C28" s="11"/>
      <c r="D28" s="11"/>
      <c r="E28" s="11"/>
      <c r="F28" s="11"/>
      <c r="G28" s="11"/>
      <c r="H28" s="11"/>
    </row>
    <row r="29" spans="1:8" ht="15">
      <c r="A29" s="13"/>
      <c r="B29" s="14"/>
      <c r="C29" s="11"/>
      <c r="D29" s="11"/>
      <c r="E29" s="11"/>
      <c r="F29" s="11"/>
      <c r="G29" s="11"/>
      <c r="H29" s="11"/>
    </row>
    <row r="30" spans="1:8" ht="15">
      <c r="A30" s="13"/>
      <c r="B30" s="14"/>
      <c r="C30" s="11"/>
      <c r="D30" s="11"/>
      <c r="E30" s="11"/>
      <c r="F30" s="11"/>
      <c r="G30" s="11"/>
      <c r="H30" s="11"/>
    </row>
    <row r="31" spans="1:8" ht="15">
      <c r="A31" s="13"/>
      <c r="B31" s="14"/>
      <c r="C31" s="11"/>
      <c r="D31" s="11"/>
      <c r="E31" s="11"/>
      <c r="F31" s="11"/>
      <c r="G31" s="11"/>
      <c r="H31" s="11"/>
    </row>
    <row r="32" spans="1:8" ht="15">
      <c r="A32" s="13"/>
      <c r="B32" s="14"/>
      <c r="C32" s="11"/>
      <c r="D32" s="11"/>
      <c r="E32" s="11"/>
      <c r="F32" s="11"/>
      <c r="G32" s="15"/>
      <c r="H32" s="11"/>
    </row>
    <row r="33" spans="1:8" ht="15">
      <c r="A33" s="13"/>
      <c r="B33" s="14"/>
      <c r="C33" s="11"/>
      <c r="D33" s="11"/>
      <c r="E33" s="11"/>
      <c r="F33" s="11"/>
      <c r="G33" s="11"/>
      <c r="H33" s="11"/>
    </row>
    <row r="34" spans="1:8" ht="15">
      <c r="A34" s="13"/>
      <c r="B34" s="14"/>
      <c r="C34" s="15"/>
      <c r="D34" s="11"/>
      <c r="E34" s="11"/>
      <c r="F34" s="11"/>
      <c r="G34" s="11"/>
      <c r="H34" s="11"/>
    </row>
    <row r="35" spans="1:8" ht="15">
      <c r="A35" s="13"/>
      <c r="B35" s="14"/>
      <c r="C35" s="15"/>
      <c r="D35" s="11"/>
      <c r="E35" s="11"/>
      <c r="F35" s="11"/>
      <c r="G35" s="11"/>
      <c r="H35" s="11"/>
    </row>
    <row r="36" spans="1:8" ht="15">
      <c r="A36" s="13"/>
      <c r="B36" s="14"/>
      <c r="C36" s="15"/>
      <c r="D36" s="11"/>
      <c r="E36" s="11"/>
      <c r="F36" s="11"/>
      <c r="G36" s="11"/>
      <c r="H36" s="11"/>
    </row>
    <row r="37" spans="1:8" ht="15">
      <c r="A37" s="13"/>
      <c r="B37" s="14"/>
      <c r="C37" s="15"/>
      <c r="D37" s="11"/>
      <c r="E37" s="11"/>
      <c r="F37" s="11"/>
      <c r="G37" s="15"/>
      <c r="H37" s="15"/>
    </row>
    <row r="38" spans="1:8" ht="15">
      <c r="A38" s="13"/>
      <c r="B38" s="14"/>
      <c r="C38" s="11"/>
      <c r="D38" s="11"/>
      <c r="E38" s="11"/>
      <c r="F38" s="11"/>
      <c r="G38" s="15"/>
      <c r="H38" s="11"/>
    </row>
    <row r="39" spans="1:8" ht="15">
      <c r="A39" s="13"/>
      <c r="B39" s="14"/>
      <c r="C39" s="11"/>
      <c r="D39" s="11"/>
      <c r="E39" s="11"/>
      <c r="F39" s="11"/>
      <c r="G39" s="15"/>
      <c r="H39" s="11"/>
    </row>
    <row r="40" spans="1:8" ht="15">
      <c r="A40" s="13"/>
      <c r="B40" s="14"/>
      <c r="C40" s="11"/>
      <c r="D40" s="11"/>
      <c r="E40" s="11"/>
      <c r="F40" s="11"/>
      <c r="G40" s="11"/>
      <c r="H40" s="11"/>
    </row>
    <row r="41" spans="1:8" ht="15">
      <c r="A41" s="13"/>
      <c r="B41" s="14"/>
      <c r="C41" s="11"/>
      <c r="D41" s="11"/>
      <c r="E41" s="11"/>
      <c r="F41" s="11"/>
      <c r="G41" s="11"/>
      <c r="H41" s="11"/>
    </row>
    <row r="42" spans="1:8" ht="15">
      <c r="A42" s="16"/>
      <c r="B42" s="14"/>
      <c r="C42" s="11"/>
      <c r="D42" s="11"/>
      <c r="E42" s="11"/>
      <c r="F42" s="11"/>
      <c r="G42" s="11"/>
      <c r="H42" s="11"/>
    </row>
    <row r="43" spans="1:8" ht="15">
      <c r="A43" s="16"/>
      <c r="B43" s="14"/>
      <c r="C43" s="17"/>
      <c r="D43" s="17"/>
      <c r="E43" s="17"/>
      <c r="F43" s="17"/>
      <c r="G43" s="17"/>
      <c r="H43" s="17"/>
    </row>
    <row r="44" spans="1:8" ht="15">
      <c r="A44" s="16"/>
      <c r="B44" s="14"/>
      <c r="C44" s="11"/>
      <c r="D44" s="11"/>
      <c r="E44" s="11"/>
      <c r="F44" s="11"/>
      <c r="G44" s="11"/>
      <c r="H44" s="11"/>
    </row>
    <row r="45" spans="1:8" ht="15">
      <c r="A45" s="18"/>
      <c r="B45" s="14"/>
      <c r="C45" s="11"/>
      <c r="D45" s="11"/>
      <c r="E45" s="11"/>
      <c r="F45" s="11"/>
      <c r="G45" s="11"/>
      <c r="H45" s="11"/>
    </row>
    <row r="46" spans="1:8" ht="15">
      <c r="A46" s="16"/>
      <c r="B46" s="14"/>
      <c r="C46" s="11"/>
      <c r="D46" s="11"/>
      <c r="E46" s="11"/>
      <c r="F46" s="11"/>
      <c r="G46" s="11"/>
      <c r="H46" s="11"/>
    </row>
    <row r="47" spans="1:8" ht="15">
      <c r="A47" s="16"/>
      <c r="B47" s="14"/>
      <c r="C47" s="11"/>
      <c r="D47" s="11"/>
      <c r="E47" s="11"/>
      <c r="F47" s="11"/>
      <c r="G47" s="15"/>
      <c r="H47" s="11"/>
    </row>
    <row r="48" spans="1:8" ht="15">
      <c r="A48" s="16"/>
      <c r="B48" s="14"/>
      <c r="C48" s="11"/>
      <c r="D48" s="11"/>
      <c r="E48" s="11"/>
      <c r="F48" s="11"/>
      <c r="G48" s="11"/>
      <c r="H48" s="11"/>
    </row>
    <row r="49" spans="1:8" ht="15">
      <c r="A49" s="16"/>
      <c r="B49" s="14"/>
      <c r="C49" s="11"/>
      <c r="D49" s="11"/>
      <c r="E49" s="11"/>
      <c r="F49" s="11"/>
      <c r="G49" s="11"/>
      <c r="H49" s="11"/>
    </row>
    <row r="50" spans="1:8" ht="15">
      <c r="A50" s="16"/>
      <c r="B50" s="14"/>
      <c r="C50" s="11"/>
      <c r="D50" s="11"/>
      <c r="E50" s="11"/>
      <c r="F50" s="11"/>
      <c r="G50" s="11"/>
      <c r="H50" s="11"/>
    </row>
    <row r="51" spans="1:8" ht="15">
      <c r="A51" s="16"/>
      <c r="B51" s="14"/>
      <c r="C51" s="11"/>
      <c r="D51" s="11"/>
      <c r="E51" s="11"/>
      <c r="F51" s="11"/>
      <c r="G51" s="11"/>
      <c r="H51" s="11"/>
    </row>
    <row r="52" spans="1:8" ht="15">
      <c r="A52" s="16"/>
      <c r="B52" s="14"/>
      <c r="C52" s="11"/>
      <c r="D52" s="11"/>
      <c r="E52" s="11"/>
      <c r="F52" s="11"/>
      <c r="G52" s="11"/>
      <c r="H52" s="11"/>
    </row>
    <row r="53" spans="1:8" ht="15">
      <c r="A53" s="16"/>
      <c r="B53" s="14"/>
      <c r="C53" s="11"/>
      <c r="D53" s="11"/>
      <c r="E53" s="11"/>
      <c r="F53" s="11"/>
      <c r="G53" s="11"/>
      <c r="H53" s="11"/>
    </row>
    <row r="54" spans="1:8" ht="15">
      <c r="A54" s="16"/>
      <c r="B54" s="14"/>
      <c r="C54" s="11"/>
      <c r="D54" s="11"/>
      <c r="E54" s="11"/>
      <c r="F54" s="11"/>
      <c r="G54" s="11"/>
      <c r="H54" s="11"/>
    </row>
    <row r="55" spans="1:8" ht="15">
      <c r="A55" s="16"/>
      <c r="B55" s="14"/>
      <c r="C55" s="11"/>
      <c r="D55" s="11"/>
      <c r="E55" s="11"/>
      <c r="F55" s="11"/>
      <c r="G55" s="11"/>
      <c r="H55" s="11"/>
    </row>
    <row r="56" spans="1:8" ht="15">
      <c r="A56" s="16"/>
      <c r="B56" s="14"/>
      <c r="C56" s="11"/>
      <c r="D56" s="11"/>
      <c r="E56" s="11"/>
      <c r="F56" s="11"/>
      <c r="G56" s="11"/>
      <c r="H56" s="11"/>
    </row>
    <row r="57" spans="1:8" ht="15">
      <c r="A57" s="16"/>
      <c r="B57" s="14"/>
      <c r="C57" s="11"/>
      <c r="D57" s="11"/>
      <c r="E57" s="11"/>
      <c r="F57" s="11"/>
      <c r="G57" s="11"/>
      <c r="H57" s="11"/>
    </row>
    <row r="58" spans="1:8" ht="15">
      <c r="A58" s="16"/>
      <c r="B58" s="14"/>
      <c r="C58" s="11"/>
      <c r="D58" s="11"/>
      <c r="E58" s="11"/>
      <c r="F58" s="11"/>
      <c r="G58" s="11"/>
      <c r="H58" s="11"/>
    </row>
    <row r="59" spans="1:8" ht="15">
      <c r="A59" s="16"/>
      <c r="B59" s="14"/>
      <c r="C59" s="11"/>
      <c r="D59" s="11"/>
      <c r="E59" s="11"/>
      <c r="F59" s="11"/>
      <c r="G59" s="11"/>
      <c r="H59" s="11"/>
    </row>
    <row r="60" spans="1:8" ht="15">
      <c r="A60" s="16"/>
      <c r="B60" s="14"/>
      <c r="C60" s="11"/>
      <c r="D60" s="11"/>
      <c r="E60" s="11"/>
      <c r="F60" s="11"/>
      <c r="G60" s="11"/>
      <c r="H60" s="11"/>
    </row>
    <row r="61" spans="1:8" ht="15">
      <c r="A61" s="16"/>
      <c r="B61" s="14"/>
      <c r="C61" s="15"/>
      <c r="D61" s="11"/>
      <c r="E61" s="11"/>
      <c r="F61" s="15"/>
      <c r="G61" s="11"/>
      <c r="H61" s="11"/>
    </row>
    <row r="62" spans="1:8" ht="15">
      <c r="A62" s="16"/>
      <c r="B62" s="14"/>
      <c r="C62" s="11"/>
      <c r="D62" s="11"/>
      <c r="E62" s="11"/>
      <c r="F62" s="11"/>
      <c r="G62" s="11"/>
      <c r="H62" s="11"/>
    </row>
    <row r="63" spans="1:8" ht="15">
      <c r="A63" s="16"/>
      <c r="B63" s="14"/>
      <c r="C63" s="11"/>
      <c r="D63" s="11"/>
      <c r="E63" s="11"/>
      <c r="F63" s="11"/>
      <c r="G63" s="11"/>
      <c r="H63" s="11"/>
    </row>
    <row r="64" spans="1:8" ht="15">
      <c r="A64" s="16"/>
      <c r="B64" s="14"/>
      <c r="C64" s="11"/>
      <c r="D64" s="11"/>
      <c r="E64" s="11"/>
      <c r="F64" s="11"/>
      <c r="G64" s="11"/>
      <c r="H64" s="11"/>
    </row>
    <row r="65" spans="1:8" ht="15">
      <c r="A65" s="16"/>
      <c r="B65" s="14"/>
      <c r="C65" s="11"/>
      <c r="D65" s="11"/>
      <c r="E65" s="11"/>
      <c r="F65" s="11"/>
      <c r="G65" s="11"/>
      <c r="H65" s="11"/>
    </row>
    <row r="66" spans="1:8" ht="15">
      <c r="A66" s="16"/>
      <c r="B66" s="14"/>
      <c r="C66" s="11"/>
      <c r="D66" s="11"/>
      <c r="E66" s="11"/>
      <c r="F66" s="11"/>
      <c r="G66" s="11"/>
      <c r="H66" s="11"/>
    </row>
    <row r="67" spans="1:8" ht="15">
      <c r="A67" s="16"/>
      <c r="B67" s="14"/>
      <c r="C67" s="11"/>
      <c r="D67" s="11"/>
      <c r="E67" s="11"/>
      <c r="F67" s="11"/>
      <c r="G67" s="11"/>
      <c r="H67" s="11"/>
    </row>
    <row r="68" spans="1:8" ht="15">
      <c r="A68" s="16"/>
      <c r="B68" s="14"/>
      <c r="C68" s="11"/>
      <c r="D68" s="11"/>
      <c r="E68" s="11"/>
      <c r="F68" s="11"/>
      <c r="G68" s="11"/>
      <c r="H68" s="11"/>
    </row>
    <row r="69" spans="1:8" ht="15">
      <c r="A69" s="16"/>
      <c r="B69" s="14"/>
      <c r="C69" s="11"/>
      <c r="D69" s="11"/>
      <c r="E69" s="11"/>
      <c r="F69" s="11"/>
      <c r="G69" s="11"/>
      <c r="H69" s="11"/>
    </row>
    <row r="70" spans="1:8" ht="15">
      <c r="A70" s="16"/>
      <c r="B70" s="14"/>
      <c r="C70" s="11"/>
      <c r="D70" s="11"/>
      <c r="E70" s="11"/>
      <c r="F70" s="11"/>
      <c r="G70" s="11"/>
      <c r="H70" s="11"/>
    </row>
    <row r="71" spans="1:8" ht="15">
      <c r="A71" s="16"/>
      <c r="B71" s="14"/>
      <c r="C71" s="15"/>
      <c r="D71" s="11"/>
      <c r="E71" s="11"/>
      <c r="F71" s="11"/>
      <c r="G71" s="11"/>
      <c r="H71" s="11"/>
    </row>
    <row r="72" spans="1:8" ht="15">
      <c r="A72" s="16"/>
      <c r="B72" s="14"/>
      <c r="C72" s="11"/>
      <c r="D72" s="11"/>
      <c r="E72" s="11"/>
      <c r="F72" s="11"/>
      <c r="G72" s="11"/>
      <c r="H72" s="11"/>
    </row>
    <row r="73" spans="1:8" ht="15">
      <c r="A73" s="16"/>
      <c r="B73" s="14"/>
      <c r="C73" s="11"/>
      <c r="D73" s="11"/>
      <c r="E73" s="11"/>
      <c r="F73" s="11"/>
      <c r="G73" s="11"/>
      <c r="H73" s="11"/>
    </row>
    <row r="74" spans="1:8" ht="15">
      <c r="A74" s="16"/>
      <c r="B74" s="14"/>
      <c r="C74" s="11"/>
      <c r="D74" s="11"/>
      <c r="E74" s="11"/>
      <c r="F74" s="11"/>
      <c r="G74" s="11"/>
      <c r="H74" s="11"/>
    </row>
    <row r="75" spans="1:8" ht="15">
      <c r="A75" s="16"/>
      <c r="B75" s="14"/>
      <c r="C75" s="15"/>
      <c r="D75" s="11"/>
      <c r="E75" s="11"/>
      <c r="F75" s="11"/>
      <c r="G75" s="11"/>
      <c r="H75" s="11"/>
    </row>
    <row r="76" spans="1:8" ht="15">
      <c r="A76" s="16"/>
      <c r="B76" s="14"/>
      <c r="C76" s="11"/>
      <c r="D76" s="11"/>
      <c r="E76" s="11"/>
      <c r="F76" s="11"/>
      <c r="G76" s="11"/>
      <c r="H76" s="11"/>
    </row>
    <row r="77" spans="1:8" ht="15">
      <c r="A77" s="16"/>
      <c r="B77" s="14"/>
      <c r="C77" s="15"/>
      <c r="D77" s="11"/>
      <c r="E77" s="11"/>
      <c r="F77" s="11"/>
      <c r="G77" s="11"/>
      <c r="H77" s="11"/>
    </row>
    <row r="78" spans="1:8" ht="15">
      <c r="A78" s="16"/>
      <c r="B78" s="14"/>
      <c r="C78" s="15"/>
      <c r="D78" s="11"/>
      <c r="E78" s="11"/>
      <c r="F78" s="11"/>
      <c r="G78" s="11"/>
      <c r="H78" s="11"/>
    </row>
    <row r="79" spans="1:8" ht="15">
      <c r="A79" s="16"/>
      <c r="B79" s="14"/>
      <c r="C79" s="15"/>
      <c r="D79" s="11"/>
      <c r="E79" s="11"/>
      <c r="F79" s="11"/>
      <c r="G79" s="11"/>
      <c r="H79" s="11"/>
    </row>
    <row r="80" spans="1:8" ht="15">
      <c r="A80" s="16"/>
      <c r="B80" s="14"/>
      <c r="C80" s="15"/>
      <c r="D80" s="11"/>
      <c r="E80" s="11"/>
      <c r="F80" s="11"/>
      <c r="G80" s="11"/>
      <c r="H80" s="11"/>
    </row>
    <row r="81" spans="1:8" ht="15">
      <c r="A81" s="16"/>
      <c r="B81" s="14"/>
      <c r="C81" s="11"/>
      <c r="D81" s="11"/>
      <c r="E81" s="11"/>
      <c r="F81" s="11"/>
      <c r="G81" s="11"/>
      <c r="H81" s="11"/>
    </row>
    <row r="82" spans="1:8" ht="15">
      <c r="A82" s="16"/>
      <c r="B82" s="14"/>
      <c r="C82" s="11"/>
      <c r="D82" s="11"/>
      <c r="E82" s="11"/>
      <c r="F82" s="11"/>
      <c r="G82" s="11"/>
      <c r="H82" s="11"/>
    </row>
    <row r="83" spans="1:8" ht="15">
      <c r="A83" s="16"/>
      <c r="B83" s="14"/>
      <c r="C83" s="11"/>
      <c r="D83" s="11"/>
      <c r="E83" s="11"/>
      <c r="F83" s="11"/>
      <c r="G83" s="11"/>
      <c r="H83" s="11"/>
    </row>
    <row r="84" spans="1:8" ht="15">
      <c r="A84" s="16"/>
      <c r="B84" s="14"/>
      <c r="C84" s="15"/>
      <c r="D84" s="11"/>
      <c r="E84" s="11"/>
      <c r="F84" s="11"/>
      <c r="G84" s="11"/>
      <c r="H84" s="11"/>
    </row>
    <row r="85" spans="1:8" ht="15">
      <c r="A85" s="16"/>
      <c r="B85" s="14"/>
      <c r="C85" s="15"/>
      <c r="D85" s="11"/>
      <c r="E85" s="11"/>
      <c r="F85" s="11"/>
      <c r="G85" s="11"/>
      <c r="H85" s="11"/>
    </row>
    <row r="86" spans="1:8" ht="15">
      <c r="A86" s="16"/>
      <c r="B86" s="14"/>
      <c r="C86" s="15"/>
      <c r="D86" s="11"/>
      <c r="E86" s="11"/>
      <c r="F86" s="11"/>
      <c r="G86" s="11"/>
      <c r="H86" s="11"/>
    </row>
    <row r="87" spans="1:8" ht="15">
      <c r="A87" s="16"/>
      <c r="B87" s="14"/>
      <c r="C87" s="11"/>
      <c r="D87" s="11"/>
      <c r="E87" s="11"/>
      <c r="F87" s="11"/>
      <c r="G87" s="11"/>
      <c r="H87" s="11"/>
    </row>
    <row r="88" spans="1:8" ht="15">
      <c r="A88" s="16"/>
      <c r="B88" s="14"/>
      <c r="C88" s="11"/>
      <c r="D88" s="11"/>
      <c r="E88" s="11"/>
      <c r="F88" s="11"/>
      <c r="G88" s="11"/>
      <c r="H88" s="11"/>
    </row>
    <row r="89" spans="1:8" ht="15">
      <c r="A89" s="16"/>
      <c r="B89" s="14"/>
      <c r="C89" s="11"/>
      <c r="D89" s="11"/>
      <c r="E89" s="11"/>
      <c r="F89" s="11"/>
      <c r="G89" s="11"/>
      <c r="H89" s="11"/>
    </row>
    <row r="90" spans="1:8" ht="15">
      <c r="A90" s="16"/>
      <c r="B90" s="14"/>
      <c r="C90" s="11"/>
      <c r="D90" s="11"/>
      <c r="E90" s="11"/>
      <c r="F90" s="11"/>
      <c r="G90" s="11"/>
      <c r="H90" s="11"/>
    </row>
    <row r="91" spans="1:8" ht="15">
      <c r="A91" s="16"/>
      <c r="B91" s="14"/>
      <c r="C91" s="11"/>
      <c r="D91" s="11"/>
      <c r="E91" s="11"/>
      <c r="F91" s="11"/>
      <c r="G91" s="11"/>
      <c r="H91" s="11"/>
    </row>
    <row r="92" spans="1:8" ht="15">
      <c r="A92" s="16"/>
      <c r="B92" s="14"/>
      <c r="C92" s="11"/>
      <c r="D92" s="11"/>
      <c r="E92" s="11"/>
      <c r="F92" s="11"/>
      <c r="G92" s="11"/>
      <c r="H92" s="11"/>
    </row>
    <row r="93" spans="1:8" ht="15">
      <c r="A93" s="16"/>
      <c r="B93" s="14"/>
      <c r="C93" s="11"/>
      <c r="D93" s="11"/>
      <c r="E93" s="11"/>
      <c r="F93" s="11"/>
      <c r="G93" s="11"/>
      <c r="H93" s="11"/>
    </row>
    <row r="94" spans="1:8" ht="15">
      <c r="A94" s="16"/>
      <c r="B94" s="14"/>
      <c r="C94" s="15"/>
      <c r="D94" s="11"/>
      <c r="E94" s="11"/>
      <c r="F94" s="11"/>
      <c r="G94" s="11"/>
      <c r="H94" s="11"/>
    </row>
    <row r="95" spans="1:8" ht="15">
      <c r="A95" s="16"/>
      <c r="B95" s="14"/>
      <c r="C95" s="11"/>
      <c r="D95" s="11"/>
      <c r="E95" s="11"/>
      <c r="F95" s="11"/>
      <c r="G95" s="11"/>
      <c r="H95" s="11"/>
    </row>
    <row r="96" spans="1:8" ht="15">
      <c r="A96" s="16"/>
      <c r="B96" s="14"/>
      <c r="C96" s="11"/>
      <c r="D96" s="11"/>
      <c r="E96" s="11"/>
      <c r="F96" s="11"/>
      <c r="G96" s="11"/>
      <c r="H96" s="11"/>
    </row>
    <row r="97" spans="1:8" ht="15">
      <c r="A97" s="16"/>
      <c r="B97" s="14"/>
      <c r="C97" s="11"/>
      <c r="D97" s="11"/>
      <c r="E97" s="11"/>
      <c r="F97" s="11"/>
      <c r="G97" s="11"/>
      <c r="H97" s="11"/>
    </row>
    <row r="98" spans="1:8" ht="15">
      <c r="A98" s="16"/>
      <c r="B98" s="14"/>
      <c r="C98" s="15"/>
      <c r="D98" s="11"/>
      <c r="E98" s="11"/>
      <c r="F98" s="11"/>
      <c r="G98" s="11"/>
      <c r="H98" s="11"/>
    </row>
    <row r="99" spans="1:8" ht="15">
      <c r="A99" s="16"/>
      <c r="B99" s="14"/>
      <c r="C99" s="15"/>
      <c r="D99" s="11"/>
      <c r="E99" s="11"/>
      <c r="F99" s="11"/>
      <c r="G99" s="11"/>
      <c r="H99" s="11"/>
    </row>
    <row r="100" spans="1:8" ht="15">
      <c r="A100" s="16"/>
      <c r="B100" s="14"/>
      <c r="C100" s="11"/>
      <c r="D100" s="11"/>
      <c r="E100" s="11"/>
      <c r="F100" s="11"/>
      <c r="G100" s="11"/>
      <c r="H100" s="11"/>
    </row>
    <row r="101" spans="1:8" ht="15">
      <c r="A101" s="16"/>
      <c r="B101" s="14"/>
      <c r="C101" s="11"/>
      <c r="D101" s="11"/>
      <c r="E101" s="11"/>
      <c r="F101" s="11"/>
      <c r="G101" s="11"/>
      <c r="H101" s="11"/>
    </row>
    <row r="102" spans="1:8" ht="15">
      <c r="A102" s="16"/>
      <c r="B102" s="14"/>
      <c r="C102" s="11"/>
      <c r="D102" s="11"/>
      <c r="E102" s="11"/>
      <c r="F102" s="11"/>
      <c r="G102" s="11"/>
      <c r="H102" s="11"/>
    </row>
    <row r="103" spans="1:8" ht="15">
      <c r="A103" s="16"/>
      <c r="B103" s="14"/>
      <c r="C103" s="11"/>
      <c r="D103" s="11"/>
      <c r="E103" s="11"/>
      <c r="F103" s="11"/>
      <c r="G103" s="11"/>
      <c r="H103" s="11"/>
    </row>
    <row r="104" spans="1:8" ht="15">
      <c r="A104" s="16"/>
      <c r="B104" s="14"/>
      <c r="C104" s="11"/>
      <c r="D104" s="11"/>
      <c r="E104" s="11"/>
      <c r="F104" s="11"/>
      <c r="G104" s="11"/>
      <c r="H104" s="11"/>
    </row>
    <row r="105" spans="1:8" ht="15">
      <c r="A105" s="16"/>
      <c r="B105" s="14"/>
      <c r="C105" s="11"/>
      <c r="D105" s="11"/>
      <c r="E105" s="11"/>
      <c r="F105" s="11"/>
      <c r="G105" s="11"/>
      <c r="H105" s="11"/>
    </row>
    <row r="106" spans="1:8" ht="15">
      <c r="A106" s="16"/>
      <c r="B106" s="14"/>
      <c r="C106" s="11"/>
      <c r="D106" s="11"/>
      <c r="E106" s="11"/>
      <c r="F106" s="11"/>
      <c r="G106" s="11"/>
      <c r="H106" s="11"/>
    </row>
    <row r="107" spans="1:8" ht="15">
      <c r="A107" s="16"/>
      <c r="B107" s="14"/>
      <c r="C107" s="11"/>
      <c r="D107" s="11"/>
      <c r="E107" s="11"/>
      <c r="F107" s="11"/>
      <c r="G107" s="11"/>
      <c r="H107" s="11"/>
    </row>
    <row r="108" spans="1:8" ht="15">
      <c r="A108" s="16"/>
      <c r="B108" s="14"/>
      <c r="C108" s="11"/>
      <c r="D108" s="11"/>
      <c r="E108" s="11"/>
      <c r="F108" s="11"/>
      <c r="G108" s="11"/>
      <c r="H108" s="11"/>
    </row>
    <row r="109" spans="1:8" ht="15">
      <c r="A109" s="16"/>
      <c r="B109" s="14"/>
      <c r="C109" s="11"/>
      <c r="D109" s="11"/>
      <c r="E109" s="11"/>
      <c r="F109" s="11"/>
      <c r="G109" s="11"/>
      <c r="H109" s="11"/>
    </row>
    <row r="110" spans="1:8" ht="15">
      <c r="A110" s="16"/>
      <c r="B110" s="14"/>
      <c r="C110" s="11"/>
      <c r="D110" s="11"/>
      <c r="E110" s="11"/>
      <c r="F110" s="11"/>
      <c r="G110" s="11"/>
      <c r="H110" s="11"/>
    </row>
    <row r="111" spans="1:8" ht="15">
      <c r="A111" s="16"/>
      <c r="B111" s="14"/>
      <c r="C111" s="11"/>
      <c r="D111" s="11"/>
      <c r="E111" s="11"/>
      <c r="F111" s="11"/>
      <c r="G111" s="11"/>
      <c r="H111" s="11"/>
    </row>
    <row r="112" spans="1:8" ht="15">
      <c r="A112" s="16"/>
      <c r="B112" s="14"/>
      <c r="C112" s="11"/>
      <c r="D112" s="11"/>
      <c r="E112" s="11"/>
      <c r="F112" s="11"/>
      <c r="G112" s="11"/>
      <c r="H112" s="11"/>
    </row>
    <row r="113" spans="1:8" ht="15">
      <c r="A113" s="16"/>
      <c r="B113" s="14"/>
      <c r="C113" s="11"/>
      <c r="D113" s="11"/>
      <c r="E113" s="11"/>
      <c r="F113" s="11"/>
      <c r="G113" s="11"/>
      <c r="H113" s="11"/>
    </row>
    <row r="114" spans="1:8" ht="15">
      <c r="A114" s="16"/>
      <c r="B114" s="14"/>
      <c r="C114" s="15"/>
      <c r="D114" s="11"/>
      <c r="E114" s="11"/>
      <c r="F114" s="11"/>
      <c r="G114" s="11"/>
      <c r="H114" s="11"/>
    </row>
    <row r="115" spans="1:8" ht="15">
      <c r="A115" s="16"/>
      <c r="B115" s="14"/>
      <c r="C115" s="11"/>
      <c r="D115" s="11"/>
      <c r="E115" s="11"/>
      <c r="F115" s="11"/>
      <c r="G115" s="11"/>
      <c r="H115" s="11"/>
    </row>
    <row r="116" spans="1:8" ht="15">
      <c r="A116" s="16"/>
      <c r="B116" s="14"/>
      <c r="C116" s="11"/>
      <c r="D116" s="11"/>
      <c r="E116" s="11"/>
      <c r="F116" s="11"/>
      <c r="G116" s="11"/>
      <c r="H116" s="11"/>
    </row>
    <row r="117" spans="1:8" ht="15">
      <c r="A117" s="16"/>
      <c r="B117" s="14"/>
      <c r="C117" s="11"/>
      <c r="D117" s="11"/>
      <c r="E117" s="11"/>
      <c r="F117" s="11"/>
      <c r="G117" s="11"/>
      <c r="H117" s="11"/>
    </row>
    <row r="118" spans="1:8" ht="15">
      <c r="A118" s="16"/>
      <c r="B118" s="14"/>
      <c r="C118" s="11"/>
      <c r="D118" s="11"/>
      <c r="E118" s="11"/>
      <c r="F118" s="11"/>
      <c r="G118" s="11"/>
      <c r="H118" s="11"/>
    </row>
    <row r="119" spans="1:8" ht="15">
      <c r="A119" s="16"/>
      <c r="B119" s="14"/>
      <c r="C119" s="11"/>
      <c r="D119" s="11"/>
      <c r="E119" s="11"/>
      <c r="F119" s="11"/>
      <c r="G119" s="11"/>
      <c r="H119" s="11"/>
    </row>
    <row r="120" spans="1:8" ht="15">
      <c r="A120" s="16"/>
      <c r="B120" s="14"/>
      <c r="C120" s="11"/>
      <c r="D120" s="11"/>
      <c r="E120" s="11"/>
      <c r="F120" s="11"/>
      <c r="G120" s="11"/>
      <c r="H120" s="11"/>
    </row>
    <row r="121" spans="1:8" ht="15">
      <c r="A121" s="16"/>
      <c r="B121" s="14"/>
      <c r="C121" s="11"/>
      <c r="D121" s="11"/>
      <c r="E121" s="11"/>
      <c r="F121" s="11"/>
      <c r="G121" s="11"/>
      <c r="H121" s="11"/>
    </row>
    <row r="122" spans="1:8" ht="15">
      <c r="A122" s="16"/>
      <c r="B122" s="14"/>
      <c r="C122" s="11"/>
      <c r="D122" s="11"/>
      <c r="E122" s="11"/>
      <c r="F122" s="11"/>
      <c r="G122" s="11"/>
      <c r="H122" s="11"/>
    </row>
    <row r="123" spans="1:8" ht="15">
      <c r="A123" s="16"/>
      <c r="B123" s="14"/>
      <c r="C123" s="11"/>
      <c r="D123" s="11"/>
      <c r="E123" s="11"/>
      <c r="F123" s="11"/>
      <c r="G123" s="11"/>
      <c r="H123" s="11"/>
    </row>
    <row r="124" spans="1:8" ht="15">
      <c r="A124" s="16"/>
      <c r="B124" s="14"/>
      <c r="C124" s="11"/>
      <c r="D124" s="11"/>
      <c r="E124" s="11"/>
      <c r="F124" s="11"/>
      <c r="G124" s="11"/>
      <c r="H124" s="11"/>
    </row>
    <row r="125" spans="1:8" ht="15">
      <c r="A125" s="16"/>
      <c r="B125" s="14"/>
      <c r="C125" s="11"/>
      <c r="D125" s="11"/>
      <c r="E125" s="11"/>
      <c r="F125" s="11"/>
      <c r="G125" s="11"/>
      <c r="H125" s="11"/>
    </row>
    <row r="126" spans="1:8" ht="15">
      <c r="A126" s="16"/>
      <c r="B126" s="14"/>
      <c r="C126" s="11"/>
      <c r="D126" s="11"/>
      <c r="E126" s="11"/>
      <c r="F126" s="11"/>
      <c r="G126" s="11"/>
      <c r="H126" s="11"/>
    </row>
    <row r="127" spans="1:8" ht="15">
      <c r="A127" s="16"/>
      <c r="B127" s="14"/>
      <c r="C127" s="11"/>
      <c r="D127" s="11"/>
      <c r="E127" s="11"/>
      <c r="F127" s="11"/>
      <c r="G127" s="11"/>
      <c r="H127" s="11"/>
    </row>
    <row r="128" spans="1:8" ht="15">
      <c r="A128" s="16"/>
      <c r="B128" s="14"/>
      <c r="C128" s="11"/>
      <c r="D128" s="11"/>
      <c r="E128" s="11"/>
      <c r="F128" s="11"/>
      <c r="G128" s="11"/>
      <c r="H128" s="11"/>
    </row>
    <row r="129" spans="1:8" ht="15">
      <c r="A129" s="16"/>
      <c r="B129" s="14"/>
      <c r="C129" s="11"/>
      <c r="D129" s="11"/>
      <c r="E129" s="11"/>
      <c r="F129" s="11"/>
      <c r="G129" s="11"/>
      <c r="H129" s="11"/>
    </row>
    <row r="130" spans="1:8" ht="15">
      <c r="A130" s="16"/>
      <c r="B130" s="14"/>
      <c r="C130" s="11"/>
      <c r="D130" s="11"/>
      <c r="E130" s="11"/>
      <c r="F130" s="11"/>
      <c r="G130" s="11"/>
      <c r="H130" s="11"/>
    </row>
    <row r="131" spans="1:8" ht="15">
      <c r="A131" s="16"/>
      <c r="B131" s="14"/>
      <c r="C131" s="11"/>
      <c r="D131" s="11"/>
      <c r="E131" s="11"/>
      <c r="F131" s="11"/>
      <c r="G131" s="11"/>
      <c r="H131" s="11"/>
    </row>
    <row r="132" spans="1:8" ht="15">
      <c r="A132" s="16"/>
      <c r="B132" s="14"/>
      <c r="C132" s="11"/>
      <c r="D132" s="11"/>
      <c r="E132" s="11"/>
      <c r="F132" s="11"/>
      <c r="G132" s="11"/>
      <c r="H132" s="11"/>
    </row>
    <row r="133" spans="1:8" ht="15">
      <c r="A133" s="16"/>
      <c r="B133" s="14"/>
      <c r="C133" s="11"/>
      <c r="D133" s="11"/>
      <c r="E133" s="11"/>
      <c r="F133" s="11"/>
      <c r="G133" s="11"/>
      <c r="H133" s="11"/>
    </row>
    <row r="134" spans="1:8" ht="15">
      <c r="A134" s="16"/>
      <c r="B134" s="14"/>
      <c r="C134" s="11"/>
      <c r="D134" s="11"/>
      <c r="E134" s="11"/>
      <c r="F134" s="11"/>
      <c r="G134" s="11"/>
      <c r="H134" s="11"/>
    </row>
    <row r="135" spans="1:8" ht="15">
      <c r="A135" s="16"/>
      <c r="B135" s="14"/>
      <c r="C135" s="17"/>
      <c r="D135" s="17"/>
      <c r="E135" s="17"/>
      <c r="F135" s="17"/>
      <c r="G135" s="17"/>
      <c r="H135" s="17"/>
    </row>
    <row r="136" spans="1:8" ht="15">
      <c r="A136" s="16"/>
      <c r="B136" s="14"/>
      <c r="C136" s="11"/>
      <c r="D136" s="11"/>
      <c r="E136" s="11"/>
      <c r="F136" s="11"/>
      <c r="G136" s="11"/>
      <c r="H136" s="11"/>
    </row>
    <row r="137" spans="1:8" ht="15">
      <c r="A137" s="18"/>
      <c r="B137" s="14"/>
      <c r="C137" s="11"/>
      <c r="D137" s="11"/>
      <c r="E137" s="11"/>
      <c r="F137" s="11"/>
      <c r="G137" s="11"/>
      <c r="H137" s="11"/>
    </row>
    <row r="138" spans="1:8" ht="15">
      <c r="A138" s="16"/>
      <c r="B138" s="14"/>
      <c r="C138" s="11"/>
      <c r="D138" s="11"/>
      <c r="E138" s="11"/>
      <c r="F138" s="11"/>
      <c r="G138" s="11"/>
      <c r="H138" s="11"/>
    </row>
    <row r="139" spans="1:8" ht="15">
      <c r="A139" s="16"/>
      <c r="B139" s="14"/>
      <c r="C139" s="11"/>
      <c r="D139" s="11"/>
      <c r="E139" s="11"/>
      <c r="F139" s="11"/>
      <c r="G139" s="11"/>
      <c r="H139" s="11"/>
    </row>
    <row r="140" spans="1:8" ht="15">
      <c r="A140" s="16"/>
      <c r="B140" s="14"/>
      <c r="C140" s="11"/>
      <c r="D140" s="11"/>
      <c r="E140" s="11"/>
      <c r="F140" s="11"/>
      <c r="G140" s="11"/>
      <c r="H140" s="11"/>
    </row>
    <row r="141" spans="1:8" ht="15">
      <c r="A141" s="16"/>
      <c r="B141" s="14"/>
      <c r="C141" s="11"/>
      <c r="D141" s="11"/>
      <c r="E141" s="11"/>
      <c r="F141" s="11"/>
      <c r="G141" s="11"/>
      <c r="H141" s="11"/>
    </row>
    <row r="142" spans="1:8" ht="15">
      <c r="A142" s="16"/>
      <c r="B142" s="14"/>
      <c r="C142" s="11"/>
      <c r="D142" s="11"/>
      <c r="E142" s="11"/>
      <c r="F142" s="11"/>
      <c r="G142" s="11"/>
      <c r="H142" s="11"/>
    </row>
    <row r="143" spans="1:8" ht="15">
      <c r="A143" s="16"/>
      <c r="B143" s="14"/>
      <c r="C143" s="11"/>
      <c r="D143" s="11"/>
      <c r="E143" s="11"/>
      <c r="F143" s="11"/>
      <c r="G143" s="11"/>
      <c r="H143" s="11"/>
    </row>
    <row r="144" spans="1:8" ht="15">
      <c r="A144" s="16"/>
      <c r="B144" s="14"/>
      <c r="C144" s="11"/>
      <c r="D144" s="11"/>
      <c r="E144" s="11"/>
      <c r="F144" s="11"/>
      <c r="G144" s="11"/>
      <c r="H144" s="11"/>
    </row>
    <row r="145" spans="1:8" ht="15">
      <c r="A145" s="16"/>
      <c r="B145" s="14"/>
      <c r="C145" s="11"/>
      <c r="D145" s="11"/>
      <c r="E145" s="11"/>
      <c r="F145" s="11"/>
      <c r="G145" s="11"/>
      <c r="H145" s="11"/>
    </row>
    <row r="146" spans="1:8" ht="15">
      <c r="A146" s="16"/>
      <c r="B146" s="14"/>
      <c r="C146" s="11"/>
      <c r="D146" s="11"/>
      <c r="E146" s="11"/>
      <c r="F146" s="11"/>
      <c r="G146" s="11"/>
      <c r="H146" s="11"/>
    </row>
    <row r="147" spans="1:8" ht="15">
      <c r="A147" s="16"/>
      <c r="B147" s="14"/>
      <c r="C147" s="11"/>
      <c r="D147" s="11"/>
      <c r="E147" s="11"/>
      <c r="F147" s="11"/>
      <c r="G147" s="11"/>
      <c r="H147" s="11"/>
    </row>
    <row r="148" spans="1:8" ht="15">
      <c r="A148" s="16"/>
      <c r="B148" s="14"/>
      <c r="C148" s="11"/>
      <c r="D148" s="11"/>
      <c r="E148" s="11"/>
      <c r="F148" s="11"/>
      <c r="G148" s="11"/>
      <c r="H148" s="11"/>
    </row>
    <row r="149" spans="1:8" ht="15">
      <c r="A149" s="16"/>
      <c r="B149" s="14"/>
      <c r="C149" s="11"/>
      <c r="D149" s="11"/>
      <c r="E149" s="11"/>
      <c r="F149" s="11"/>
      <c r="G149" s="11"/>
      <c r="H149" s="11"/>
    </row>
    <row r="150" spans="1:8" ht="15">
      <c r="A150" s="16"/>
      <c r="B150" s="14"/>
      <c r="C150" s="11"/>
      <c r="D150" s="11"/>
      <c r="E150" s="11"/>
      <c r="F150" s="11"/>
      <c r="G150" s="11"/>
      <c r="H150" s="11"/>
    </row>
    <row r="151" spans="1:8" ht="15">
      <c r="A151" s="16"/>
      <c r="B151" s="14"/>
      <c r="C151" s="11"/>
      <c r="D151" s="11"/>
      <c r="E151" s="11"/>
      <c r="F151" s="11"/>
      <c r="G151" s="11"/>
      <c r="H151" s="11"/>
    </row>
    <row r="152" spans="1:8" ht="15">
      <c r="A152" s="16"/>
      <c r="B152" s="14"/>
      <c r="C152" s="11"/>
      <c r="D152" s="11"/>
      <c r="E152" s="11"/>
      <c r="F152" s="11"/>
      <c r="G152" s="11"/>
      <c r="H152" s="11"/>
    </row>
    <row r="153" spans="1:8" ht="15">
      <c r="A153" s="16"/>
      <c r="B153" s="14"/>
      <c r="C153" s="11"/>
      <c r="D153" s="11"/>
      <c r="E153" s="11"/>
      <c r="F153" s="11"/>
      <c r="G153" s="11"/>
      <c r="H153" s="11"/>
    </row>
    <row r="154" spans="1:8" ht="15">
      <c r="A154" s="16"/>
      <c r="B154" s="14"/>
      <c r="C154" s="11"/>
      <c r="D154" s="11"/>
      <c r="E154" s="11"/>
      <c r="F154" s="11"/>
      <c r="G154" s="11"/>
      <c r="H154" s="11"/>
    </row>
    <row r="155" spans="1:8" ht="15">
      <c r="A155" s="16"/>
      <c r="B155" s="14"/>
      <c r="C155" s="11"/>
      <c r="D155" s="11"/>
      <c r="E155" s="11"/>
      <c r="F155" s="11"/>
      <c r="G155" s="11"/>
      <c r="H155" s="11"/>
    </row>
    <row r="156" spans="1:8" ht="15">
      <c r="A156" s="16"/>
      <c r="B156" s="14"/>
      <c r="C156" s="11"/>
      <c r="D156" s="11"/>
      <c r="E156" s="11"/>
      <c r="F156" s="11"/>
      <c r="G156" s="11"/>
      <c r="H156" s="11"/>
    </row>
    <row r="157" spans="1:8" ht="15">
      <c r="A157" s="13"/>
      <c r="B157" s="14"/>
      <c r="C157" s="11"/>
      <c r="D157" s="11"/>
      <c r="E157" s="11"/>
      <c r="F157" s="11"/>
      <c r="G157" s="11"/>
      <c r="H157" s="11"/>
    </row>
    <row r="158" spans="1:8" ht="15">
      <c r="A158" s="13"/>
      <c r="B158" s="14"/>
      <c r="C158" s="11"/>
      <c r="D158" s="11"/>
      <c r="E158" s="11"/>
      <c r="F158" s="11"/>
      <c r="G158" s="11"/>
      <c r="H158" s="11"/>
    </row>
    <row r="159" spans="1:8" ht="15">
      <c r="A159" s="13"/>
      <c r="B159" s="14"/>
      <c r="C159" s="11"/>
      <c r="D159" s="11"/>
      <c r="E159" s="11"/>
      <c r="F159" s="11"/>
      <c r="G159" s="11"/>
      <c r="H159" s="11"/>
    </row>
    <row r="160" spans="1:8" ht="15">
      <c r="A160" s="13"/>
      <c r="B160" s="14"/>
      <c r="C160" s="11"/>
      <c r="D160" s="11"/>
      <c r="E160" s="11"/>
      <c r="F160" s="11"/>
      <c r="G160" s="11"/>
      <c r="H160" s="11"/>
    </row>
    <row r="161" spans="1:8" ht="15">
      <c r="A161" s="13"/>
      <c r="B161" s="14"/>
      <c r="C161" s="11"/>
      <c r="D161" s="11"/>
      <c r="E161" s="11"/>
      <c r="F161" s="11"/>
      <c r="G161" s="11"/>
      <c r="H161" s="11"/>
    </row>
    <row r="162" spans="1:8" ht="15">
      <c r="A162" s="13"/>
      <c r="B162" s="14"/>
      <c r="C162" s="11"/>
      <c r="D162" s="11"/>
      <c r="E162" s="11"/>
      <c r="F162" s="11"/>
      <c r="G162" s="11"/>
      <c r="H162" s="11"/>
    </row>
    <row r="163" spans="1:8" ht="15">
      <c r="A163" s="13"/>
      <c r="B163" s="14"/>
      <c r="C163" s="11"/>
      <c r="D163" s="11"/>
      <c r="E163" s="11"/>
      <c r="F163" s="11"/>
      <c r="G163" s="11"/>
      <c r="H163" s="11"/>
    </row>
    <row r="164" spans="1:8" ht="15">
      <c r="A164" s="13"/>
      <c r="B164" s="14"/>
      <c r="C164" s="11"/>
      <c r="D164" s="11"/>
      <c r="E164" s="11"/>
      <c r="F164" s="11"/>
      <c r="G164" s="11"/>
      <c r="H164" s="11"/>
    </row>
    <row r="165" spans="1:8" ht="15">
      <c r="A165" s="13"/>
      <c r="B165" s="14"/>
      <c r="C165" s="11"/>
      <c r="D165" s="11"/>
      <c r="E165" s="11"/>
      <c r="F165" s="11"/>
      <c r="G165" s="11"/>
      <c r="H165" s="11"/>
    </row>
    <row r="166" spans="1:8" ht="15">
      <c r="A166" s="13"/>
      <c r="B166" s="14"/>
      <c r="C166" s="11"/>
      <c r="D166" s="11"/>
      <c r="E166" s="11"/>
      <c r="F166" s="11"/>
      <c r="G166" s="11"/>
      <c r="H166" s="11"/>
    </row>
    <row r="167" spans="1:8" ht="15">
      <c r="A167" s="13"/>
      <c r="B167" s="14"/>
      <c r="C167" s="11"/>
      <c r="D167" s="11"/>
      <c r="E167" s="11"/>
      <c r="F167" s="11"/>
      <c r="G167" s="11"/>
      <c r="H167" s="11"/>
    </row>
    <row r="168" spans="1:8" ht="15">
      <c r="A168" s="13"/>
      <c r="B168" s="14"/>
      <c r="C168" s="11"/>
      <c r="D168" s="11"/>
      <c r="E168" s="11"/>
      <c r="F168" s="11"/>
      <c r="G168" s="11"/>
      <c r="H168" s="11"/>
    </row>
    <row r="169" spans="1:8" ht="15">
      <c r="A169" s="13"/>
      <c r="B169" s="14"/>
      <c r="C169" s="11"/>
      <c r="D169" s="11"/>
      <c r="E169" s="11"/>
      <c r="F169" s="11"/>
      <c r="G169" s="11"/>
      <c r="H169" s="11"/>
    </row>
    <row r="170" spans="1:8" ht="15">
      <c r="A170" s="13"/>
      <c r="B170" s="14"/>
      <c r="C170" s="11"/>
      <c r="D170" s="11"/>
      <c r="E170" s="11"/>
      <c r="F170" s="11"/>
      <c r="G170" s="11"/>
      <c r="H170" s="11"/>
    </row>
    <row r="171" spans="1:8" ht="15">
      <c r="A171" s="13"/>
      <c r="B171" s="14"/>
      <c r="C171" s="11"/>
      <c r="D171" s="11"/>
      <c r="E171" s="11"/>
      <c r="F171" s="11"/>
      <c r="G171" s="11"/>
      <c r="H171" s="11"/>
    </row>
    <row r="172" spans="1:8" ht="15">
      <c r="A172" s="13"/>
      <c r="B172" s="14"/>
      <c r="C172" s="11"/>
      <c r="D172" s="11"/>
      <c r="E172" s="11"/>
      <c r="F172" s="11"/>
      <c r="G172" s="11"/>
      <c r="H172" s="11"/>
    </row>
    <row r="173" spans="1:8" ht="15">
      <c r="A173" s="13"/>
      <c r="B173" s="14"/>
      <c r="C173" s="11"/>
      <c r="D173" s="11"/>
      <c r="E173" s="11"/>
      <c r="F173" s="11"/>
      <c r="G173" s="11"/>
      <c r="H173" s="11"/>
    </row>
    <row r="174" spans="1:8" ht="15">
      <c r="A174" s="13"/>
      <c r="B174" s="14"/>
      <c r="C174" s="11"/>
      <c r="D174" s="11"/>
      <c r="E174" s="11"/>
      <c r="F174" s="11"/>
      <c r="G174" s="11"/>
      <c r="H174" s="11"/>
    </row>
    <row r="175" spans="1:8" ht="15">
      <c r="A175" s="13"/>
      <c r="B175" s="14"/>
      <c r="C175" s="11"/>
      <c r="D175" s="11"/>
      <c r="E175" s="11"/>
      <c r="F175" s="11"/>
      <c r="G175" s="11"/>
      <c r="H175" s="11"/>
    </row>
    <row r="176" spans="1:8" ht="15">
      <c r="A176" s="13"/>
      <c r="B176" s="14"/>
      <c r="C176" s="11"/>
      <c r="D176" s="11"/>
      <c r="E176" s="11"/>
      <c r="F176" s="11"/>
      <c r="G176" s="11"/>
      <c r="H176" s="11"/>
    </row>
    <row r="177" spans="1:8" ht="15">
      <c r="A177" s="13"/>
      <c r="B177" s="14"/>
      <c r="C177" s="11"/>
      <c r="D177" s="11"/>
      <c r="E177" s="11"/>
      <c r="F177" s="11"/>
      <c r="G177" s="11"/>
      <c r="H177" s="11"/>
    </row>
    <row r="178" spans="1:8" ht="15">
      <c r="A178" s="13"/>
      <c r="B178" s="14"/>
      <c r="C178" s="11"/>
      <c r="D178" s="11"/>
      <c r="E178" s="11"/>
      <c r="F178" s="11"/>
      <c r="G178" s="11"/>
      <c r="H178" s="11"/>
    </row>
    <row r="179" spans="1:8" ht="15">
      <c r="A179" s="13"/>
      <c r="B179" s="14"/>
      <c r="C179" s="11"/>
      <c r="D179" s="11"/>
      <c r="E179" s="11"/>
      <c r="F179" s="11"/>
      <c r="G179" s="11"/>
      <c r="H179" s="11"/>
    </row>
    <row r="180" spans="1:8" ht="15">
      <c r="A180" s="13"/>
      <c r="B180" s="14"/>
      <c r="C180" s="11"/>
      <c r="D180" s="11"/>
      <c r="E180" s="11"/>
      <c r="F180" s="11"/>
      <c r="G180" s="11"/>
      <c r="H180" s="11"/>
    </row>
    <row r="181" spans="1:8" ht="15">
      <c r="A181" s="13"/>
      <c r="B181" s="14"/>
      <c r="C181" s="11"/>
      <c r="D181" s="11"/>
      <c r="E181" s="11"/>
      <c r="F181" s="11"/>
      <c r="G181" s="11"/>
      <c r="H181" s="11"/>
    </row>
    <row r="182" spans="1:8" ht="15">
      <c r="A182" s="13"/>
      <c r="B182" s="14"/>
      <c r="C182" s="11"/>
      <c r="D182" s="11"/>
      <c r="E182" s="11"/>
      <c r="F182" s="11"/>
      <c r="G182" s="11"/>
      <c r="H182" s="11"/>
    </row>
    <row r="183" spans="1:8" ht="15">
      <c r="A183" s="13"/>
      <c r="B183" s="14"/>
      <c r="C183" s="11"/>
      <c r="D183" s="11"/>
      <c r="E183" s="11"/>
      <c r="F183" s="11"/>
      <c r="G183" s="11"/>
      <c r="H183" s="11"/>
    </row>
    <row r="184" spans="1:8" ht="15">
      <c r="A184" s="13"/>
      <c r="B184" s="14"/>
      <c r="C184" s="11"/>
      <c r="D184" s="11"/>
      <c r="E184" s="11"/>
      <c r="F184" s="11"/>
      <c r="G184" s="11"/>
      <c r="H184" s="11"/>
    </row>
    <row r="185" spans="1:8" ht="15">
      <c r="A185" s="13"/>
      <c r="B185" s="14"/>
      <c r="C185" s="11"/>
      <c r="D185" s="11"/>
      <c r="E185" s="11"/>
      <c r="F185" s="11"/>
      <c r="G185" s="11"/>
      <c r="H185" s="11"/>
    </row>
    <row r="186" spans="1:8" ht="15">
      <c r="A186" s="13"/>
      <c r="B186" s="14"/>
      <c r="C186" s="11"/>
      <c r="D186" s="11"/>
      <c r="E186" s="11"/>
      <c r="F186" s="11"/>
      <c r="G186" s="11"/>
      <c r="H186" s="11"/>
    </row>
    <row r="187" spans="1:8" ht="15">
      <c r="A187" s="13"/>
      <c r="B187" s="14"/>
      <c r="C187" s="11"/>
      <c r="D187" s="11"/>
      <c r="E187" s="11"/>
      <c r="F187" s="11"/>
      <c r="G187" s="11"/>
      <c r="H187" s="11"/>
    </row>
    <row r="188" spans="1:8" ht="15">
      <c r="A188" s="13"/>
      <c r="B188" s="14"/>
      <c r="C188" s="11"/>
      <c r="D188" s="11"/>
      <c r="E188" s="11"/>
      <c r="F188" s="11"/>
      <c r="G188" s="11"/>
      <c r="H188" s="11"/>
    </row>
    <row r="189" spans="1:8" ht="15">
      <c r="A189" s="13"/>
      <c r="B189" s="14"/>
      <c r="C189" s="11"/>
      <c r="D189" s="11"/>
      <c r="E189" s="11"/>
      <c r="F189" s="11"/>
      <c r="G189" s="11"/>
      <c r="H189" s="11"/>
    </row>
    <row r="190" spans="1:8" ht="15">
      <c r="A190" s="13"/>
      <c r="B190" s="14"/>
      <c r="C190" s="11"/>
      <c r="D190" s="11"/>
      <c r="E190" s="11"/>
      <c r="F190" s="11"/>
      <c r="G190" s="11"/>
      <c r="H190" s="11"/>
    </row>
    <row r="191" spans="1:8" ht="15">
      <c r="A191" s="13"/>
      <c r="B191" s="14"/>
      <c r="C191" s="11"/>
      <c r="D191" s="11"/>
      <c r="E191" s="11"/>
      <c r="F191" s="11"/>
      <c r="G191" s="11"/>
      <c r="H191" s="11"/>
    </row>
    <row r="192" spans="1:8" ht="15">
      <c r="A192" s="13"/>
      <c r="B192" s="14"/>
      <c r="C192" s="11"/>
      <c r="D192" s="11"/>
      <c r="E192" s="11"/>
      <c r="F192" s="11"/>
      <c r="G192" s="11"/>
      <c r="H192" s="11"/>
    </row>
    <row r="193" spans="1:8" ht="15">
      <c r="A193" s="13"/>
      <c r="B193" s="14"/>
      <c r="C193" s="11"/>
      <c r="D193" s="11"/>
      <c r="E193" s="11"/>
      <c r="F193" s="11"/>
      <c r="G193" s="11"/>
      <c r="H193" s="11"/>
    </row>
    <row r="194" spans="1:8" ht="15">
      <c r="A194" s="13"/>
      <c r="B194" s="14"/>
      <c r="C194" s="11"/>
      <c r="D194" s="11"/>
      <c r="E194" s="11"/>
      <c r="F194" s="11"/>
      <c r="G194" s="11"/>
      <c r="H194" s="11"/>
    </row>
    <row r="195" spans="1:8" ht="15">
      <c r="A195" s="13"/>
      <c r="B195" s="14"/>
      <c r="C195" s="11"/>
      <c r="D195" s="11"/>
      <c r="E195" s="11"/>
      <c r="F195" s="11"/>
      <c r="G195" s="11"/>
      <c r="H195" s="11"/>
    </row>
    <row r="196" spans="1:8" ht="15">
      <c r="A196" s="13"/>
      <c r="B196" s="14"/>
      <c r="C196" s="11"/>
      <c r="D196" s="11"/>
      <c r="E196" s="11"/>
      <c r="F196" s="11"/>
      <c r="G196" s="11"/>
      <c r="H196" s="11"/>
    </row>
    <row r="197" spans="1:8" ht="15">
      <c r="A197" s="13"/>
      <c r="B197" s="14"/>
      <c r="C197" s="11"/>
      <c r="D197" s="11"/>
      <c r="E197" s="11"/>
      <c r="F197" s="11"/>
      <c r="G197" s="11"/>
      <c r="H197" s="11"/>
    </row>
    <row r="198" spans="1:8" ht="15">
      <c r="A198" s="13"/>
      <c r="B198" s="14"/>
      <c r="C198" s="11"/>
      <c r="D198" s="11"/>
      <c r="E198" s="11"/>
      <c r="F198" s="11"/>
      <c r="G198" s="11"/>
      <c r="H198" s="11"/>
    </row>
    <row r="199" spans="1:8" ht="15">
      <c r="A199" s="13"/>
      <c r="B199" s="14"/>
      <c r="C199" s="11"/>
      <c r="D199" s="11"/>
      <c r="E199" s="11"/>
      <c r="F199" s="11"/>
      <c r="G199" s="11"/>
      <c r="H199" s="11"/>
    </row>
    <row r="200" spans="1:8" ht="15">
      <c r="A200" s="13"/>
      <c r="B200" s="14"/>
      <c r="C200" s="15"/>
      <c r="D200" s="11"/>
      <c r="E200" s="11"/>
      <c r="F200" s="11"/>
      <c r="G200" s="15"/>
      <c r="H200" s="11"/>
    </row>
    <row r="201" spans="1:8" ht="15">
      <c r="A201" s="13"/>
      <c r="B201" s="14"/>
      <c r="C201" s="11"/>
      <c r="D201" s="11"/>
      <c r="E201" s="11"/>
      <c r="F201" s="11"/>
      <c r="G201" s="11"/>
      <c r="H201" s="11"/>
    </row>
    <row r="202" spans="1:8" ht="15">
      <c r="A202" s="13"/>
      <c r="B202" s="14"/>
      <c r="C202" s="11"/>
      <c r="D202" s="11"/>
      <c r="E202" s="11"/>
      <c r="F202" s="11"/>
      <c r="G202" s="11"/>
      <c r="H202" s="11"/>
    </row>
    <row r="203" spans="1:8" ht="15">
      <c r="A203" s="13"/>
      <c r="B203" s="14"/>
      <c r="C203" s="11"/>
      <c r="D203" s="11"/>
      <c r="E203" s="11"/>
      <c r="F203" s="11"/>
      <c r="G203" s="11"/>
      <c r="H203" s="11"/>
    </row>
    <row r="204" spans="1:8" ht="15">
      <c r="A204" s="13"/>
      <c r="B204" s="14"/>
      <c r="C204" s="11"/>
      <c r="D204" s="11"/>
      <c r="E204" s="11"/>
      <c r="F204" s="11"/>
      <c r="G204" s="11"/>
      <c r="H204" s="11"/>
    </row>
    <row r="205" spans="1:8" ht="15">
      <c r="A205" s="13"/>
      <c r="B205" s="14"/>
      <c r="C205" s="11"/>
      <c r="D205" s="11"/>
      <c r="E205" s="11"/>
      <c r="F205" s="11"/>
      <c r="G205" s="11"/>
      <c r="H205" s="11"/>
    </row>
    <row r="206" spans="1:8" ht="15">
      <c r="A206" s="13"/>
      <c r="B206" s="14"/>
      <c r="C206" s="11"/>
      <c r="D206" s="11"/>
      <c r="E206" s="11"/>
      <c r="F206" s="11"/>
      <c r="G206" s="11"/>
      <c r="H206" s="11"/>
    </row>
    <row r="207" spans="1:8" ht="15">
      <c r="A207" s="13"/>
      <c r="B207" s="14"/>
      <c r="C207" s="11"/>
      <c r="D207" s="11"/>
      <c r="E207" s="11"/>
      <c r="F207" s="11"/>
      <c r="G207" s="11"/>
      <c r="H207" s="11"/>
    </row>
    <row r="208" spans="1:8" ht="15">
      <c r="A208" s="13"/>
      <c r="B208" s="14"/>
      <c r="C208" s="11"/>
      <c r="D208" s="11"/>
      <c r="E208" s="11"/>
      <c r="F208" s="11"/>
      <c r="G208" s="11"/>
      <c r="H208" s="11"/>
    </row>
    <row r="209" spans="1:8" ht="15">
      <c r="A209" s="13"/>
      <c r="B209" s="14"/>
      <c r="C209" s="11"/>
      <c r="D209" s="11"/>
      <c r="E209" s="11"/>
      <c r="F209" s="11"/>
      <c r="G209" s="11"/>
      <c r="H209" s="11"/>
    </row>
    <row r="210" spans="1:8" ht="15">
      <c r="A210" s="13"/>
      <c r="B210" s="14"/>
      <c r="C210" s="11"/>
      <c r="D210" s="11"/>
      <c r="E210" s="11"/>
      <c r="F210" s="11"/>
      <c r="G210" s="11"/>
      <c r="H210" s="11"/>
    </row>
    <row r="211" spans="1:8" ht="15">
      <c r="A211" s="13"/>
      <c r="B211" s="14"/>
      <c r="C211" s="11"/>
      <c r="D211" s="11"/>
      <c r="E211" s="11"/>
      <c r="F211" s="11"/>
      <c r="G211" s="11"/>
      <c r="H211" s="11"/>
    </row>
    <row r="212" spans="1:8" ht="15">
      <c r="A212" s="13"/>
      <c r="B212" s="14"/>
      <c r="C212" s="11"/>
      <c r="D212" s="11"/>
      <c r="E212" s="11"/>
      <c r="F212" s="11"/>
      <c r="G212" s="11"/>
      <c r="H212" s="11"/>
    </row>
    <row r="213" spans="1:8" ht="15">
      <c r="A213" s="13"/>
      <c r="B213" s="14"/>
      <c r="C213" s="11"/>
      <c r="D213" s="11"/>
      <c r="E213" s="11"/>
      <c r="F213" s="11"/>
      <c r="G213" s="11"/>
      <c r="H213" s="11"/>
    </row>
    <row r="214" spans="1:8" ht="15">
      <c r="A214" s="13"/>
      <c r="B214" s="14"/>
      <c r="C214" s="11"/>
      <c r="D214" s="11"/>
      <c r="E214" s="11"/>
      <c r="F214" s="11"/>
      <c r="G214" s="11"/>
      <c r="H214" s="11"/>
    </row>
    <row r="215" spans="1:8" ht="15">
      <c r="A215" s="13"/>
      <c r="B215" s="14"/>
      <c r="C215" s="11"/>
      <c r="D215" s="11"/>
      <c r="E215" s="11"/>
      <c r="F215" s="11"/>
      <c r="G215" s="11"/>
      <c r="H215" s="11"/>
    </row>
    <row r="216" spans="1:8" ht="15">
      <c r="A216" s="13"/>
      <c r="B216" s="14"/>
      <c r="C216" s="11"/>
      <c r="D216" s="11"/>
      <c r="E216" s="11"/>
      <c r="F216" s="11"/>
      <c r="G216" s="11"/>
      <c r="H216" s="11"/>
    </row>
    <row r="217" spans="1:8" ht="15">
      <c r="A217" s="13"/>
      <c r="B217" s="14"/>
      <c r="C217" s="11"/>
      <c r="D217" s="11"/>
      <c r="E217" s="11"/>
      <c r="F217" s="11"/>
      <c r="G217" s="11"/>
      <c r="H217" s="11"/>
    </row>
    <row r="218" spans="1:8" ht="15">
      <c r="A218" s="13"/>
      <c r="B218" s="14"/>
      <c r="C218" s="11"/>
      <c r="D218" s="11"/>
      <c r="E218" s="11"/>
      <c r="F218" s="11"/>
      <c r="G218" s="11"/>
      <c r="H218" s="11"/>
    </row>
    <row r="219" spans="1:8" ht="15">
      <c r="A219" s="13"/>
      <c r="B219" s="14"/>
      <c r="C219" s="11"/>
      <c r="D219" s="11"/>
      <c r="E219" s="11"/>
      <c r="F219" s="11"/>
      <c r="G219" s="11"/>
      <c r="H219" s="11"/>
    </row>
    <row r="220" spans="1:8" ht="15">
      <c r="A220" s="13"/>
      <c r="B220" s="14"/>
      <c r="C220" s="11"/>
      <c r="D220" s="11"/>
      <c r="E220" s="11"/>
      <c r="F220" s="11"/>
      <c r="G220" s="11"/>
      <c r="H220" s="11"/>
    </row>
    <row r="221" spans="1:8" ht="15">
      <c r="A221" s="13"/>
      <c r="B221" s="14"/>
      <c r="C221" s="19"/>
      <c r="D221" s="11"/>
      <c r="E221" s="11"/>
      <c r="F221" s="11"/>
      <c r="G221" s="11"/>
      <c r="H221" s="11"/>
    </row>
    <row r="222" spans="1:8" ht="15">
      <c r="A222" s="13"/>
      <c r="B222" s="14"/>
      <c r="C222" s="11"/>
      <c r="D222" s="11"/>
      <c r="E222" s="11"/>
      <c r="F222" s="11"/>
      <c r="G222" s="11"/>
      <c r="H222" s="11"/>
    </row>
    <row r="223" spans="1:8" ht="15">
      <c r="A223" s="13"/>
      <c r="B223" s="14"/>
      <c r="C223" s="11"/>
      <c r="D223" s="11"/>
      <c r="E223" s="11"/>
      <c r="F223" s="11"/>
      <c r="G223" s="11"/>
      <c r="H223" s="11"/>
    </row>
    <row r="224" spans="1:8" ht="15">
      <c r="A224" s="13"/>
      <c r="B224" s="14"/>
      <c r="C224" s="19"/>
      <c r="D224" s="11"/>
      <c r="E224" s="11"/>
      <c r="F224" s="11"/>
      <c r="G224" s="11"/>
      <c r="H224" s="11"/>
    </row>
    <row r="225" spans="1:8" ht="15">
      <c r="A225" s="13"/>
      <c r="B225" s="14"/>
      <c r="C225" s="11"/>
      <c r="D225" s="11"/>
      <c r="E225" s="11"/>
      <c r="F225" s="11"/>
      <c r="G225" s="11"/>
      <c r="H225" s="11"/>
    </row>
    <row r="226" spans="1:8" ht="15">
      <c r="A226" s="13"/>
      <c r="B226" s="14"/>
      <c r="C226" s="11"/>
      <c r="D226" s="11"/>
      <c r="E226" s="11"/>
      <c r="F226" s="11"/>
      <c r="G226" s="11"/>
      <c r="H226" s="11"/>
    </row>
    <row r="227" spans="1:8" ht="15">
      <c r="A227" s="13"/>
      <c r="B227" s="14"/>
      <c r="C227" s="19"/>
      <c r="D227" s="11"/>
      <c r="E227" s="11"/>
      <c r="F227" s="11"/>
      <c r="G227" s="11"/>
      <c r="H227" s="11"/>
    </row>
    <row r="228" spans="1:8" ht="15">
      <c r="A228" s="13"/>
      <c r="B228" s="14"/>
      <c r="C228" s="11"/>
      <c r="D228" s="11"/>
      <c r="E228" s="11"/>
      <c r="F228" s="11"/>
      <c r="G228" s="11"/>
      <c r="H228" s="11"/>
    </row>
    <row r="229" spans="1:8" ht="15">
      <c r="A229" s="13"/>
      <c r="B229" s="14"/>
      <c r="C229" s="11"/>
      <c r="D229" s="11"/>
      <c r="E229" s="11"/>
      <c r="F229" s="11"/>
      <c r="G229" s="11"/>
      <c r="H229" s="11"/>
    </row>
    <row r="230" spans="1:8" ht="15">
      <c r="A230" s="13"/>
      <c r="B230" s="14"/>
      <c r="C230" s="19"/>
      <c r="D230" s="11"/>
      <c r="E230" s="11"/>
      <c r="F230" s="11"/>
      <c r="G230" s="11"/>
      <c r="H230" s="11"/>
    </row>
    <row r="231" spans="1:8" ht="15">
      <c r="A231" s="13"/>
      <c r="B231" s="14"/>
      <c r="C231" s="11"/>
      <c r="D231" s="11"/>
      <c r="E231" s="11"/>
      <c r="F231" s="11"/>
      <c r="G231" s="11"/>
      <c r="H231" s="11"/>
    </row>
    <row r="232" spans="1:8" ht="15">
      <c r="A232" s="13"/>
      <c r="B232" s="14"/>
      <c r="C232" s="11"/>
      <c r="D232" s="11"/>
      <c r="E232" s="11"/>
      <c r="F232" s="11"/>
      <c r="G232" s="11"/>
      <c r="H232" s="11"/>
    </row>
    <row r="233" spans="1:8" ht="15">
      <c r="A233" s="13"/>
      <c r="B233" s="14"/>
      <c r="C233" s="19"/>
      <c r="D233" s="11"/>
      <c r="E233" s="11"/>
      <c r="F233" s="11"/>
      <c r="G233" s="11"/>
      <c r="H233" s="11"/>
    </row>
    <row r="234" spans="1:8" ht="15">
      <c r="A234" s="13"/>
      <c r="B234" s="14"/>
      <c r="C234" s="11"/>
      <c r="D234" s="11"/>
      <c r="E234" s="11"/>
      <c r="F234" s="11"/>
      <c r="G234" s="11"/>
      <c r="H234" s="11"/>
    </row>
    <row r="235" spans="1:8" ht="15">
      <c r="A235" s="13"/>
      <c r="B235" s="14"/>
      <c r="C235" s="11"/>
      <c r="D235" s="11"/>
      <c r="E235" s="11"/>
      <c r="F235" s="11"/>
      <c r="G235" s="11"/>
      <c r="H235" s="11"/>
    </row>
    <row r="236" spans="1:8" ht="15">
      <c r="A236" s="13"/>
      <c r="B236" s="14"/>
      <c r="C236" s="11"/>
      <c r="D236" s="11"/>
      <c r="E236" s="11"/>
      <c r="F236" s="11"/>
      <c r="G236" s="11"/>
      <c r="H236" s="11"/>
    </row>
    <row r="237" spans="1:8" ht="15">
      <c r="A237" s="13"/>
      <c r="B237" s="14"/>
      <c r="C237" s="19"/>
      <c r="D237" s="11"/>
      <c r="E237" s="11"/>
      <c r="F237" s="11"/>
      <c r="G237" s="11"/>
      <c r="H237" s="11"/>
    </row>
    <row r="238" spans="1:8" ht="15">
      <c r="A238" s="13"/>
      <c r="B238" s="14"/>
      <c r="C238" s="11"/>
      <c r="D238" s="11"/>
      <c r="E238" s="11"/>
      <c r="F238" s="11"/>
      <c r="G238" s="11"/>
      <c r="H238" s="11"/>
    </row>
    <row r="239" spans="1:8" ht="15">
      <c r="A239" s="13"/>
      <c r="B239" s="14"/>
      <c r="C239" s="11"/>
      <c r="D239" s="11"/>
      <c r="E239" s="11"/>
      <c r="F239" s="11"/>
      <c r="G239" s="11"/>
      <c r="H239" s="11"/>
    </row>
    <row r="240" spans="1:8" ht="15">
      <c r="A240" s="13"/>
      <c r="B240" s="14"/>
      <c r="C240" s="19"/>
      <c r="D240" s="11"/>
      <c r="E240" s="11"/>
      <c r="F240" s="11"/>
      <c r="G240" s="11"/>
      <c r="H240" s="11"/>
    </row>
    <row r="241" spans="1:8" ht="15">
      <c r="A241" s="13"/>
      <c r="B241" s="14"/>
      <c r="C241" s="11"/>
      <c r="D241" s="11"/>
      <c r="E241" s="11"/>
      <c r="F241" s="11"/>
      <c r="G241" s="11"/>
      <c r="H241" s="11"/>
    </row>
    <row r="242" spans="1:8" ht="15">
      <c r="A242" s="13"/>
      <c r="B242" s="14"/>
      <c r="C242" s="11"/>
      <c r="D242" s="11"/>
      <c r="E242" s="11"/>
      <c r="F242" s="11"/>
      <c r="G242" s="11"/>
      <c r="H242" s="11"/>
    </row>
    <row r="243" spans="1:8" ht="15">
      <c r="A243" s="13"/>
      <c r="B243" s="14"/>
      <c r="C243" s="19"/>
      <c r="D243" s="11"/>
      <c r="E243" s="11"/>
      <c r="F243" s="11"/>
      <c r="G243" s="11"/>
      <c r="H243" s="11"/>
    </row>
    <row r="244" spans="1:8" ht="15">
      <c r="A244" s="13"/>
      <c r="B244" s="14"/>
      <c r="C244" s="11"/>
      <c r="D244" s="11"/>
      <c r="E244" s="11"/>
      <c r="F244" s="11"/>
      <c r="G244" s="11"/>
      <c r="H244" s="11"/>
    </row>
    <row r="245" spans="1:8" ht="15">
      <c r="A245" s="13"/>
      <c r="B245" s="14"/>
      <c r="C245" s="11"/>
      <c r="D245" s="11"/>
      <c r="E245" s="11"/>
      <c r="F245" s="11"/>
      <c r="G245" s="11"/>
      <c r="H245" s="11"/>
    </row>
    <row r="246" spans="1:8" ht="15">
      <c r="A246" s="13"/>
      <c r="B246" s="14"/>
      <c r="C246" s="19"/>
      <c r="D246" s="11"/>
      <c r="E246" s="11"/>
      <c r="F246" s="11"/>
      <c r="G246" s="11"/>
      <c r="H246" s="11"/>
    </row>
    <row r="247" spans="1:8" ht="15">
      <c r="A247" s="13"/>
      <c r="B247" s="14"/>
      <c r="C247" s="11"/>
      <c r="D247" s="11"/>
      <c r="E247" s="11"/>
      <c r="F247" s="11"/>
      <c r="G247" s="11"/>
      <c r="H247" s="11"/>
    </row>
    <row r="248" spans="1:8" ht="15">
      <c r="A248" s="13"/>
      <c r="B248" s="14"/>
      <c r="C248" s="11"/>
      <c r="D248" s="11"/>
      <c r="E248" s="11"/>
      <c r="F248" s="11"/>
      <c r="G248" s="11"/>
      <c r="H248" s="11"/>
    </row>
    <row r="249" spans="1:8" ht="15">
      <c r="A249" s="13"/>
      <c r="B249" s="14"/>
      <c r="C249" s="17"/>
      <c r="D249" s="17"/>
      <c r="E249" s="17"/>
      <c r="F249" s="17"/>
      <c r="G249" s="17"/>
      <c r="H249" s="17"/>
    </row>
    <row r="250" spans="1:8" ht="15">
      <c r="A250" s="13"/>
      <c r="B250" s="14"/>
      <c r="C250" s="11"/>
      <c r="D250" s="11"/>
      <c r="E250" s="11"/>
      <c r="F250" s="11"/>
      <c r="G250" s="11"/>
      <c r="H250" s="11"/>
    </row>
    <row r="251" spans="1:8" ht="15">
      <c r="A251" s="13"/>
      <c r="B251" s="14"/>
      <c r="C251" s="11"/>
      <c r="D251" s="11"/>
      <c r="E251" s="11"/>
      <c r="F251" s="11"/>
      <c r="G251" s="11"/>
      <c r="H251" s="11"/>
    </row>
    <row r="252" spans="1:8" ht="15">
      <c r="A252" s="18"/>
      <c r="B252" s="14"/>
      <c r="C252" s="11"/>
      <c r="D252" s="11"/>
      <c r="E252" s="20"/>
      <c r="F252" s="11"/>
      <c r="G252" s="11"/>
      <c r="H252" s="11"/>
    </row>
    <row r="253" spans="1:8" ht="15">
      <c r="A253" s="16"/>
      <c r="B253" s="14"/>
      <c r="C253" s="11"/>
      <c r="D253" s="11"/>
      <c r="E253" s="11"/>
      <c r="F253" s="11"/>
      <c r="G253" s="11"/>
      <c r="H253" s="11"/>
    </row>
    <row r="254" spans="1:8" ht="15">
      <c r="A254" s="16"/>
      <c r="B254" s="14"/>
      <c r="C254" s="11"/>
      <c r="D254" s="11"/>
      <c r="E254" s="11"/>
      <c r="F254" s="11"/>
      <c r="G254" s="11"/>
      <c r="H254" s="11"/>
    </row>
    <row r="255" spans="1:8" ht="15">
      <c r="A255" s="16"/>
      <c r="B255" s="14"/>
      <c r="C255" s="11"/>
      <c r="D255" s="11"/>
      <c r="E255" s="11"/>
      <c r="F255" s="11"/>
      <c r="G255" s="11"/>
      <c r="H255" s="11"/>
    </row>
    <row r="256" spans="1:8" ht="15">
      <c r="A256" s="16"/>
      <c r="B256" s="14"/>
      <c r="C256" s="11"/>
      <c r="D256" s="11"/>
      <c r="E256" s="11"/>
      <c r="F256" s="11"/>
      <c r="G256" s="11"/>
      <c r="H256" s="11"/>
    </row>
    <row r="257" spans="1:8" ht="15">
      <c r="A257" s="16"/>
      <c r="B257" s="14"/>
      <c r="C257" s="11"/>
      <c r="D257" s="11"/>
      <c r="E257" s="11"/>
      <c r="F257" s="11"/>
      <c r="G257" s="11"/>
      <c r="H257" s="11"/>
    </row>
    <row r="258" spans="1:8" ht="15">
      <c r="A258" s="16"/>
      <c r="B258" s="14"/>
      <c r="C258" s="11"/>
      <c r="D258" s="11"/>
      <c r="E258" s="11"/>
      <c r="F258" s="11"/>
      <c r="G258" s="11"/>
      <c r="H258" s="11"/>
    </row>
    <row r="259" spans="1:8" ht="15">
      <c r="A259" s="16"/>
      <c r="B259" s="14"/>
      <c r="C259" s="11"/>
      <c r="D259" s="11"/>
      <c r="E259" s="11"/>
      <c r="F259" s="11"/>
      <c r="G259" s="11"/>
      <c r="H259" s="11"/>
    </row>
    <row r="260" spans="1:8" ht="15">
      <c r="A260" s="16"/>
      <c r="B260" s="14"/>
      <c r="C260" s="11"/>
      <c r="D260" s="11"/>
      <c r="E260" s="11"/>
      <c r="F260" s="11"/>
      <c r="G260" s="11"/>
      <c r="H260" s="11"/>
    </row>
    <row r="261" spans="1:8" ht="15">
      <c r="A261" s="16"/>
      <c r="B261" s="14"/>
      <c r="C261" s="11"/>
      <c r="D261" s="11"/>
      <c r="E261" s="11"/>
      <c r="F261" s="11"/>
      <c r="G261" s="11"/>
      <c r="H261" s="11"/>
    </row>
    <row r="262" spans="1:8" ht="15">
      <c r="A262" s="16"/>
      <c r="B262" s="14"/>
      <c r="C262" s="11"/>
      <c r="D262" s="11"/>
      <c r="E262" s="11"/>
      <c r="F262" s="11"/>
      <c r="G262" s="11"/>
      <c r="H262" s="11"/>
    </row>
    <row r="263" spans="1:8" ht="15">
      <c r="A263" s="16"/>
      <c r="B263" s="14"/>
      <c r="C263" s="11"/>
      <c r="D263" s="11"/>
      <c r="E263" s="11"/>
      <c r="F263" s="11"/>
      <c r="G263" s="11"/>
      <c r="H263" s="11"/>
    </row>
    <row r="264" spans="1:8" ht="15">
      <c r="A264" s="16"/>
      <c r="B264" s="14"/>
      <c r="C264" s="11"/>
      <c r="D264" s="11"/>
      <c r="E264" s="11"/>
      <c r="F264" s="11"/>
      <c r="G264" s="11"/>
      <c r="H264" s="11"/>
    </row>
    <row r="265" spans="1:8" ht="15">
      <c r="A265" s="16"/>
      <c r="B265" s="14"/>
      <c r="C265" s="11"/>
      <c r="D265" s="11"/>
      <c r="E265" s="11"/>
      <c r="F265" s="11"/>
      <c r="G265" s="11"/>
      <c r="H265" s="11"/>
    </row>
    <row r="266" spans="1:8" ht="15">
      <c r="A266" s="16"/>
      <c r="B266" s="14"/>
      <c r="C266" s="11"/>
      <c r="D266" s="11"/>
      <c r="E266" s="11"/>
      <c r="F266" s="11"/>
      <c r="G266" s="11"/>
      <c r="H266" s="11"/>
    </row>
    <row r="267" spans="1:8" ht="15">
      <c r="A267" s="16"/>
      <c r="B267" s="14"/>
      <c r="C267" s="11"/>
      <c r="D267" s="11"/>
      <c r="E267" s="11"/>
      <c r="F267" s="11"/>
      <c r="G267" s="11"/>
      <c r="H267" s="11"/>
    </row>
    <row r="268" spans="1:8" ht="15">
      <c r="A268" s="16"/>
      <c r="B268" s="14"/>
      <c r="C268" s="11"/>
      <c r="D268" s="11"/>
      <c r="E268" s="11"/>
      <c r="F268" s="11"/>
      <c r="G268" s="11"/>
      <c r="H268" s="11"/>
    </row>
    <row r="269" spans="1:8" ht="15">
      <c r="A269" s="16"/>
      <c r="B269" s="14"/>
      <c r="C269" s="11"/>
      <c r="D269" s="11"/>
      <c r="E269" s="11"/>
      <c r="F269" s="11"/>
      <c r="G269" s="11"/>
      <c r="H269" s="11"/>
    </row>
    <row r="270" spans="1:8" ht="15">
      <c r="A270" s="16"/>
      <c r="B270" s="14"/>
      <c r="C270" s="11"/>
      <c r="D270" s="11"/>
      <c r="E270" s="11"/>
      <c r="F270" s="11"/>
      <c r="G270" s="11"/>
      <c r="H270" s="11"/>
    </row>
    <row r="271" spans="1:8" ht="15">
      <c r="A271" s="16"/>
      <c r="B271" s="14"/>
      <c r="C271" s="11"/>
      <c r="D271" s="11"/>
      <c r="E271" s="11"/>
      <c r="F271" s="11"/>
      <c r="G271" s="11"/>
      <c r="H271" s="11"/>
    </row>
    <row r="272" spans="1:8" ht="15">
      <c r="A272" s="13"/>
      <c r="B272" s="14"/>
      <c r="C272" s="11"/>
      <c r="D272" s="11"/>
      <c r="E272" s="11"/>
      <c r="F272" s="11"/>
      <c r="G272" s="11"/>
      <c r="H272" s="11"/>
    </row>
    <row r="273" spans="1:8" ht="15">
      <c r="A273" s="13"/>
      <c r="B273" s="14"/>
      <c r="C273" s="11"/>
      <c r="D273" s="11"/>
      <c r="E273" s="11"/>
      <c r="F273" s="11"/>
      <c r="G273" s="11"/>
      <c r="H273" s="11"/>
    </row>
    <row r="274" spans="1:8" ht="15">
      <c r="A274" s="13"/>
      <c r="B274" s="14"/>
      <c r="C274" s="11"/>
      <c r="D274" s="11"/>
      <c r="E274" s="11"/>
      <c r="F274" s="11"/>
      <c r="G274" s="11"/>
      <c r="H274" s="11"/>
    </row>
    <row r="275" spans="1:8" ht="15">
      <c r="A275" s="13"/>
      <c r="B275" s="14"/>
      <c r="C275" s="11"/>
      <c r="D275" s="11"/>
      <c r="E275" s="11"/>
      <c r="F275" s="11"/>
      <c r="G275" s="11"/>
      <c r="H275" s="11"/>
    </row>
    <row r="276" spans="1:8" ht="15">
      <c r="A276" s="13"/>
      <c r="B276" s="14"/>
      <c r="C276" s="11"/>
      <c r="D276" s="11"/>
      <c r="E276" s="11"/>
      <c r="F276" s="11"/>
      <c r="G276" s="11"/>
      <c r="H276" s="11"/>
    </row>
    <row r="277" spans="1:8" ht="15">
      <c r="A277" s="13"/>
      <c r="B277" s="14"/>
      <c r="C277" s="11"/>
      <c r="D277" s="11"/>
      <c r="E277" s="11"/>
      <c r="F277" s="11"/>
      <c r="G277" s="11"/>
      <c r="H277" s="11"/>
    </row>
    <row r="278" spans="1:8" ht="15">
      <c r="A278" s="13"/>
      <c r="B278" s="14"/>
      <c r="C278" s="11"/>
      <c r="D278" s="11"/>
      <c r="E278" s="11"/>
      <c r="F278" s="11"/>
      <c r="G278" s="11"/>
      <c r="H278" s="11"/>
    </row>
    <row r="279" spans="1:8" ht="15">
      <c r="A279" s="13"/>
      <c r="B279" s="14"/>
      <c r="C279" s="11"/>
      <c r="D279" s="11"/>
      <c r="E279" s="11"/>
      <c r="F279" s="11"/>
      <c r="G279" s="11"/>
      <c r="H279" s="11"/>
    </row>
    <row r="280" spans="1:8" ht="15">
      <c r="A280" s="13"/>
      <c r="B280" s="14"/>
      <c r="C280" s="11"/>
      <c r="D280" s="11"/>
      <c r="E280" s="11"/>
      <c r="F280" s="11"/>
      <c r="G280" s="11"/>
      <c r="H280" s="11"/>
    </row>
    <row r="281" spans="1:8" ht="15">
      <c r="A281" s="13"/>
      <c r="B281" s="14"/>
      <c r="C281" s="11"/>
      <c r="D281" s="11"/>
      <c r="E281" s="11"/>
      <c r="F281" s="11"/>
      <c r="G281" s="11"/>
      <c r="H281" s="11"/>
    </row>
    <row r="282" spans="1:8" ht="15">
      <c r="A282" s="13"/>
      <c r="B282" s="14"/>
      <c r="C282" s="11"/>
      <c r="D282" s="11"/>
      <c r="E282" s="11"/>
      <c r="F282" s="11"/>
      <c r="G282" s="11"/>
      <c r="H282" s="11"/>
    </row>
    <row r="283" spans="1:8" ht="15">
      <c r="A283" s="13"/>
      <c r="B283" s="14"/>
      <c r="C283" s="11"/>
      <c r="D283" s="11"/>
      <c r="E283" s="11"/>
      <c r="F283" s="11"/>
      <c r="G283" s="11"/>
      <c r="H283" s="11"/>
    </row>
    <row r="284" spans="1:8" ht="15">
      <c r="A284" s="13"/>
      <c r="B284" s="14"/>
      <c r="C284" s="11"/>
      <c r="D284" s="11"/>
      <c r="E284" s="11"/>
      <c r="F284" s="11"/>
      <c r="G284" s="11"/>
      <c r="H284" s="11"/>
    </row>
    <row r="285" spans="1:8" ht="15">
      <c r="A285" s="13"/>
      <c r="B285" s="14"/>
      <c r="C285" s="11"/>
      <c r="D285" s="11"/>
      <c r="E285" s="11"/>
      <c r="F285" s="11"/>
      <c r="G285" s="11"/>
      <c r="H285" s="11"/>
    </row>
    <row r="286" spans="1:8" ht="15">
      <c r="A286" s="13"/>
      <c r="B286" s="14"/>
      <c r="C286" s="11"/>
      <c r="D286" s="11"/>
      <c r="E286" s="11"/>
      <c r="F286" s="11"/>
      <c r="G286" s="11"/>
      <c r="H286" s="11"/>
    </row>
    <row r="287" spans="1:8" ht="15">
      <c r="A287" s="13"/>
      <c r="B287" s="14"/>
      <c r="C287" s="11"/>
      <c r="D287" s="11"/>
      <c r="E287" s="11"/>
      <c r="F287" s="11"/>
      <c r="G287" s="11"/>
      <c r="H287" s="11"/>
    </row>
    <row r="288" spans="1:8" ht="15">
      <c r="A288" s="13"/>
      <c r="B288" s="14"/>
      <c r="C288" s="11"/>
      <c r="D288" s="11"/>
      <c r="E288" s="11"/>
      <c r="F288" s="11"/>
      <c r="G288" s="11"/>
      <c r="H288" s="11"/>
    </row>
    <row r="289" spans="1:8" ht="15">
      <c r="A289" s="13"/>
      <c r="B289" s="14"/>
      <c r="C289" s="11"/>
      <c r="D289" s="11"/>
      <c r="E289" s="11"/>
      <c r="F289" s="11"/>
      <c r="G289" s="11"/>
      <c r="H289" s="11"/>
    </row>
    <row r="290" spans="1:8" ht="15">
      <c r="A290" s="13"/>
      <c r="B290" s="14"/>
      <c r="C290" s="15"/>
      <c r="D290" s="11"/>
      <c r="E290" s="11"/>
      <c r="F290" s="11"/>
      <c r="G290" s="11"/>
      <c r="H290" s="11"/>
    </row>
    <row r="291" spans="1:8" ht="15">
      <c r="A291" s="13"/>
      <c r="B291" s="14"/>
      <c r="C291" s="11"/>
      <c r="D291" s="11"/>
      <c r="E291" s="11"/>
      <c r="F291" s="11"/>
      <c r="G291" s="11"/>
      <c r="H291" s="11"/>
    </row>
    <row r="292" spans="1:8" ht="15">
      <c r="A292" s="13"/>
      <c r="B292" s="14"/>
      <c r="C292" s="11"/>
      <c r="D292" s="11"/>
      <c r="E292" s="11"/>
      <c r="F292" s="11"/>
      <c r="G292" s="11"/>
      <c r="H292" s="11"/>
    </row>
    <row r="293" spans="1:8" ht="15">
      <c r="A293" s="13"/>
      <c r="B293" s="14"/>
      <c r="C293" s="11"/>
      <c r="D293" s="11"/>
      <c r="E293" s="11"/>
      <c r="F293" s="11"/>
      <c r="G293" s="11"/>
      <c r="H293" s="11"/>
    </row>
    <row r="294" spans="1:8" ht="15">
      <c r="A294" s="13"/>
      <c r="B294" s="14"/>
      <c r="C294" s="11"/>
      <c r="D294" s="11"/>
      <c r="E294" s="11"/>
      <c r="F294" s="11"/>
      <c r="G294" s="11"/>
      <c r="H294" s="11"/>
    </row>
    <row r="295" spans="1:8" ht="15">
      <c r="A295" s="13"/>
      <c r="B295" s="14"/>
      <c r="C295" s="11"/>
      <c r="D295" s="11"/>
      <c r="E295" s="11"/>
      <c r="F295" s="11"/>
      <c r="G295" s="11"/>
      <c r="H295" s="11"/>
    </row>
    <row r="296" spans="1:8" ht="15">
      <c r="A296" s="13"/>
      <c r="B296" s="14"/>
      <c r="C296" s="11"/>
      <c r="D296" s="11"/>
      <c r="E296" s="11"/>
      <c r="F296" s="11"/>
      <c r="G296" s="11"/>
      <c r="H296" s="11"/>
    </row>
    <row r="297" spans="1:8" ht="15">
      <c r="A297" s="13"/>
      <c r="B297" s="14"/>
      <c r="C297" s="11"/>
      <c r="D297" s="11"/>
      <c r="E297" s="11"/>
      <c r="F297" s="11"/>
      <c r="G297" s="11"/>
      <c r="H297" s="11"/>
    </row>
    <row r="298" spans="1:8" ht="15">
      <c r="A298" s="13"/>
      <c r="B298" s="14"/>
      <c r="C298" s="11"/>
      <c r="D298" s="11"/>
      <c r="E298" s="11"/>
      <c r="F298" s="11"/>
      <c r="G298" s="11"/>
      <c r="H298" s="11"/>
    </row>
    <row r="299" spans="1:8" ht="15">
      <c r="A299" s="13"/>
      <c r="B299" s="14"/>
      <c r="C299" s="11"/>
      <c r="D299" s="11"/>
      <c r="E299" s="11"/>
      <c r="F299" s="11"/>
      <c r="G299" s="11"/>
      <c r="H299" s="11"/>
    </row>
    <row r="300" spans="1:8" ht="15">
      <c r="A300" s="13"/>
      <c r="B300" s="14"/>
      <c r="C300" s="11"/>
      <c r="D300" s="11"/>
      <c r="E300" s="11"/>
      <c r="F300" s="11"/>
      <c r="G300" s="11"/>
      <c r="H300" s="11"/>
    </row>
    <row r="301" spans="1:8" ht="15">
      <c r="A301" s="13"/>
      <c r="B301" s="14"/>
      <c r="C301" s="11"/>
      <c r="D301" s="11"/>
      <c r="E301" s="11"/>
      <c r="F301" s="11"/>
      <c r="G301" s="11"/>
      <c r="H301" s="11"/>
    </row>
    <row r="302" spans="1:8" ht="15">
      <c r="A302" s="13"/>
      <c r="B302" s="14"/>
      <c r="C302" s="11"/>
      <c r="D302" s="11"/>
      <c r="E302" s="11"/>
      <c r="F302" s="11"/>
      <c r="G302" s="11"/>
      <c r="H302" s="11"/>
    </row>
    <row r="303" spans="1:8" ht="15">
      <c r="A303" s="13"/>
      <c r="B303" s="14"/>
      <c r="C303" s="11"/>
      <c r="D303" s="11"/>
      <c r="E303" s="11"/>
      <c r="F303" s="11"/>
      <c r="G303" s="11"/>
      <c r="H303" s="11"/>
    </row>
    <row r="304" spans="1:8" ht="15">
      <c r="A304" s="13"/>
      <c r="B304" s="14"/>
      <c r="C304" s="11"/>
      <c r="D304" s="11"/>
      <c r="E304" s="11"/>
      <c r="F304" s="11"/>
      <c r="G304" s="11"/>
      <c r="H304" s="11"/>
    </row>
    <row r="305" spans="1:8" ht="15">
      <c r="A305" s="13"/>
      <c r="B305" s="14"/>
      <c r="C305" s="11"/>
      <c r="D305" s="11"/>
      <c r="E305" s="11"/>
      <c r="F305" s="11"/>
      <c r="G305" s="11"/>
      <c r="H305" s="11"/>
    </row>
    <row r="306" spans="1:8" ht="15">
      <c r="A306" s="13"/>
      <c r="B306" s="14"/>
      <c r="C306" s="11"/>
      <c r="D306" s="11"/>
      <c r="E306" s="11"/>
      <c r="F306" s="11"/>
      <c r="G306" s="11"/>
      <c r="H306" s="11"/>
    </row>
    <row r="307" spans="1:8" ht="15">
      <c r="A307" s="13"/>
      <c r="B307" s="14"/>
      <c r="C307" s="11"/>
      <c r="D307" s="11"/>
      <c r="E307" s="11"/>
      <c r="F307" s="11"/>
      <c r="G307" s="11"/>
      <c r="H307" s="11"/>
    </row>
    <row r="308" spans="1:8" ht="15">
      <c r="A308" s="13"/>
      <c r="B308" s="14"/>
      <c r="C308" s="11"/>
      <c r="D308" s="11"/>
      <c r="E308" s="11"/>
      <c r="F308" s="11"/>
      <c r="G308" s="11"/>
      <c r="H308" s="11"/>
    </row>
    <row r="309" spans="1:8" ht="15">
      <c r="A309" s="13"/>
      <c r="B309" s="14"/>
      <c r="C309" s="11"/>
      <c r="D309" s="11"/>
      <c r="E309" s="11"/>
      <c r="F309" s="11"/>
      <c r="G309" s="11"/>
      <c r="H309" s="11"/>
    </row>
    <row r="310" spans="1:8" ht="15">
      <c r="A310" s="13"/>
      <c r="B310" s="14"/>
      <c r="C310" s="11"/>
      <c r="D310" s="11"/>
      <c r="E310" s="11"/>
      <c r="F310" s="11"/>
      <c r="G310" s="11"/>
      <c r="H310" s="11"/>
    </row>
    <row r="311" spans="1:8" ht="15">
      <c r="A311" s="13"/>
      <c r="B311" s="14"/>
      <c r="C311" s="11"/>
      <c r="D311" s="11"/>
      <c r="E311" s="11"/>
      <c r="F311" s="11"/>
      <c r="G311" s="11"/>
      <c r="H311" s="11"/>
    </row>
    <row r="312" spans="1:8" ht="15">
      <c r="A312" s="13"/>
      <c r="B312" s="14"/>
      <c r="C312" s="11"/>
      <c r="D312" s="11"/>
      <c r="E312" s="11"/>
      <c r="F312" s="11"/>
      <c r="G312" s="11"/>
      <c r="H312" s="11"/>
    </row>
    <row r="313" spans="1:8" ht="15">
      <c r="A313" s="13"/>
      <c r="B313" s="14"/>
      <c r="C313" s="11"/>
      <c r="D313" s="11"/>
      <c r="E313" s="11"/>
      <c r="F313" s="11"/>
      <c r="G313" s="11"/>
      <c r="H313" s="11"/>
    </row>
    <row r="314" spans="1:8" ht="15">
      <c r="A314" s="13"/>
      <c r="B314" s="14"/>
      <c r="C314" s="11"/>
      <c r="D314" s="11"/>
      <c r="E314" s="11"/>
      <c r="F314" s="11"/>
      <c r="G314" s="11"/>
      <c r="H314" s="11"/>
    </row>
    <row r="315" spans="1:8" ht="15">
      <c r="A315" s="13"/>
      <c r="B315" s="14"/>
      <c r="C315" s="11"/>
      <c r="D315" s="11"/>
      <c r="E315" s="11"/>
      <c r="F315" s="11"/>
      <c r="G315" s="11"/>
      <c r="H315" s="11"/>
    </row>
    <row r="316" spans="1:8" ht="15">
      <c r="A316" s="13"/>
      <c r="B316" s="14"/>
      <c r="C316" s="11"/>
      <c r="D316" s="11"/>
      <c r="E316" s="11"/>
      <c r="F316" s="11"/>
      <c r="G316" s="11"/>
      <c r="H316" s="11"/>
    </row>
    <row r="317" spans="1:8" ht="15">
      <c r="A317" s="13"/>
      <c r="B317" s="14"/>
      <c r="C317" s="11"/>
      <c r="D317" s="11"/>
      <c r="E317" s="11"/>
      <c r="F317" s="11"/>
      <c r="G317" s="11"/>
      <c r="H317" s="11"/>
    </row>
    <row r="318" spans="1:8" ht="15">
      <c r="A318" s="13"/>
      <c r="B318" s="14"/>
      <c r="C318" s="11"/>
      <c r="D318" s="11"/>
      <c r="E318" s="11"/>
      <c r="F318" s="11"/>
      <c r="G318" s="11"/>
      <c r="H318" s="11"/>
    </row>
    <row r="319" spans="1:8" ht="15">
      <c r="A319" s="13"/>
      <c r="B319" s="14"/>
      <c r="C319" s="11"/>
      <c r="D319" s="11"/>
      <c r="E319" s="11"/>
      <c r="F319" s="11"/>
      <c r="G319" s="11"/>
      <c r="H319" s="11"/>
    </row>
    <row r="320" spans="1:8" ht="15">
      <c r="A320" s="13"/>
      <c r="B320" s="14"/>
      <c r="C320" s="11"/>
      <c r="D320" s="11"/>
      <c r="E320" s="11"/>
      <c r="F320" s="11"/>
      <c r="G320" s="11"/>
      <c r="H320" s="11"/>
    </row>
    <row r="321" spans="1:8" ht="15">
      <c r="A321" s="13"/>
      <c r="B321" s="14"/>
      <c r="C321" s="11"/>
      <c r="D321" s="11"/>
      <c r="E321" s="11"/>
      <c r="F321" s="11"/>
      <c r="G321" s="11"/>
      <c r="H321" s="11"/>
    </row>
    <row r="322" spans="1:8" ht="15">
      <c r="A322" s="13"/>
      <c r="B322" s="14"/>
      <c r="C322" s="11"/>
      <c r="D322" s="11"/>
      <c r="E322" s="11"/>
      <c r="F322" s="11"/>
      <c r="G322" s="11"/>
      <c r="H322" s="11"/>
    </row>
    <row r="323" spans="1:8" ht="15">
      <c r="A323" s="13"/>
      <c r="B323" s="14"/>
      <c r="C323" s="11"/>
      <c r="D323" s="11"/>
      <c r="E323" s="11"/>
      <c r="F323" s="11"/>
      <c r="G323" s="11"/>
      <c r="H323" s="11"/>
    </row>
    <row r="324" spans="1:8" ht="15">
      <c r="A324" s="13"/>
      <c r="B324" s="14"/>
      <c r="C324" s="11"/>
      <c r="D324" s="11"/>
      <c r="E324" s="11"/>
      <c r="F324" s="11"/>
      <c r="G324" s="11"/>
      <c r="H324" s="11"/>
    </row>
    <row r="325" spans="1:8" ht="15">
      <c r="A325" s="13"/>
      <c r="B325" s="14"/>
      <c r="C325" s="11"/>
      <c r="D325" s="11"/>
      <c r="E325" s="11"/>
      <c r="F325" s="11"/>
      <c r="G325" s="11"/>
      <c r="H325" s="11"/>
    </row>
    <row r="326" spans="1:8" ht="15">
      <c r="A326" s="13"/>
      <c r="B326" s="14"/>
      <c r="C326" s="11"/>
      <c r="D326" s="11"/>
      <c r="E326" s="11"/>
      <c r="F326" s="11"/>
      <c r="G326" s="11"/>
      <c r="H326" s="11"/>
    </row>
    <row r="327" spans="1:8" ht="15">
      <c r="A327" s="13"/>
      <c r="B327" s="14"/>
      <c r="C327" s="11"/>
      <c r="D327" s="11"/>
      <c r="E327" s="11"/>
      <c r="F327" s="11"/>
      <c r="G327" s="11"/>
      <c r="H327" s="11"/>
    </row>
    <row r="328" spans="1:8" ht="15">
      <c r="A328" s="13"/>
      <c r="B328" s="14"/>
      <c r="C328" s="11"/>
      <c r="D328" s="11"/>
      <c r="E328" s="11"/>
      <c r="F328" s="11"/>
      <c r="G328" s="11"/>
      <c r="H328" s="11"/>
    </row>
    <row r="329" spans="1:8" ht="15">
      <c r="A329" s="13"/>
      <c r="B329" s="14"/>
      <c r="C329" s="11"/>
      <c r="D329" s="11"/>
      <c r="E329" s="11"/>
      <c r="F329" s="11"/>
      <c r="G329" s="11"/>
      <c r="H329" s="11"/>
    </row>
    <row r="330" spans="1:8" ht="15">
      <c r="A330" s="13"/>
      <c r="B330" s="14"/>
      <c r="C330" s="11"/>
      <c r="D330" s="11"/>
      <c r="E330" s="11"/>
      <c r="F330" s="11"/>
      <c r="G330" s="11"/>
      <c r="H330" s="11"/>
    </row>
    <row r="331" spans="1:8" ht="15">
      <c r="A331" s="13"/>
      <c r="B331" s="14"/>
      <c r="C331" s="11"/>
      <c r="D331" s="11"/>
      <c r="E331" s="11"/>
      <c r="F331" s="11"/>
      <c r="G331" s="11"/>
      <c r="H331" s="11"/>
    </row>
    <row r="332" spans="1:8" ht="15">
      <c r="A332" s="13"/>
      <c r="B332" s="14"/>
      <c r="C332" s="11"/>
      <c r="D332" s="11"/>
      <c r="E332" s="11"/>
      <c r="F332" s="11"/>
      <c r="G332" s="11"/>
      <c r="H332" s="11"/>
    </row>
    <row r="333" spans="1:8" ht="15">
      <c r="A333" s="13"/>
      <c r="B333" s="14"/>
      <c r="C333" s="11"/>
      <c r="D333" s="11"/>
      <c r="E333" s="11"/>
      <c r="F333" s="11"/>
      <c r="G333" s="11"/>
      <c r="H333" s="11"/>
    </row>
    <row r="334" spans="1:8" ht="15">
      <c r="A334" s="13"/>
      <c r="B334" s="14"/>
      <c r="C334" s="11"/>
      <c r="D334" s="11"/>
      <c r="E334" s="11"/>
      <c r="F334" s="11"/>
      <c r="G334" s="11"/>
      <c r="H334" s="11"/>
    </row>
    <row r="335" spans="1:8" ht="15">
      <c r="A335" s="13"/>
      <c r="B335" s="14"/>
      <c r="C335" s="11"/>
      <c r="D335" s="11"/>
      <c r="E335" s="11"/>
      <c r="F335" s="11"/>
      <c r="G335" s="11"/>
      <c r="H335" s="11"/>
    </row>
    <row r="336" spans="1:8" ht="15">
      <c r="A336" s="13"/>
      <c r="B336" s="14"/>
      <c r="C336" s="19"/>
      <c r="D336" s="11"/>
      <c r="E336" s="11"/>
      <c r="F336" s="11"/>
      <c r="G336" s="11"/>
      <c r="H336" s="11"/>
    </row>
    <row r="337" spans="1:8" ht="15">
      <c r="A337" s="13"/>
      <c r="B337" s="14"/>
      <c r="C337" s="11"/>
      <c r="D337" s="11"/>
      <c r="E337" s="11"/>
      <c r="F337" s="11"/>
      <c r="G337" s="11"/>
      <c r="H337" s="11"/>
    </row>
    <row r="338" spans="1:8" ht="15">
      <c r="A338" s="13"/>
      <c r="B338" s="14"/>
      <c r="C338" s="11"/>
      <c r="D338" s="11"/>
      <c r="E338" s="11"/>
      <c r="F338" s="11"/>
      <c r="G338" s="11"/>
      <c r="H338" s="11"/>
    </row>
    <row r="339" spans="1:8" ht="15">
      <c r="A339" s="13"/>
      <c r="B339" s="14"/>
      <c r="C339" s="19"/>
      <c r="D339" s="11"/>
      <c r="E339" s="11"/>
      <c r="F339" s="11"/>
      <c r="G339" s="11"/>
      <c r="H339" s="11"/>
    </row>
    <row r="340" spans="1:8" ht="15">
      <c r="A340" s="13"/>
      <c r="B340" s="14"/>
      <c r="C340" s="11"/>
      <c r="D340" s="11"/>
      <c r="E340" s="11"/>
      <c r="F340" s="11"/>
      <c r="G340" s="11"/>
      <c r="H340" s="11"/>
    </row>
    <row r="341" spans="1:8" ht="15">
      <c r="A341" s="13"/>
      <c r="B341" s="14"/>
      <c r="C341" s="11"/>
      <c r="D341" s="11"/>
      <c r="E341" s="11"/>
      <c r="F341" s="11"/>
      <c r="G341" s="11"/>
      <c r="H341" s="11"/>
    </row>
    <row r="342" spans="1:8" ht="15">
      <c r="A342" s="13"/>
      <c r="B342" s="14"/>
      <c r="C342" s="19"/>
      <c r="D342" s="11"/>
      <c r="E342" s="11"/>
      <c r="F342" s="11"/>
      <c r="G342" s="11"/>
      <c r="H342" s="11"/>
    </row>
    <row r="343" spans="1:8" ht="15">
      <c r="A343" s="13"/>
      <c r="B343" s="14"/>
      <c r="C343" s="11"/>
      <c r="D343" s="11"/>
      <c r="E343" s="11"/>
      <c r="F343" s="11"/>
      <c r="G343" s="11"/>
      <c r="H343" s="11"/>
    </row>
    <row r="344" spans="1:8" ht="15">
      <c r="A344" s="13"/>
      <c r="B344" s="14"/>
      <c r="C344" s="11"/>
      <c r="D344" s="11"/>
      <c r="E344" s="11"/>
      <c r="F344" s="11"/>
      <c r="G344" s="11"/>
      <c r="H344" s="11"/>
    </row>
    <row r="345" spans="1:8" ht="15">
      <c r="A345" s="13"/>
      <c r="B345" s="14"/>
      <c r="C345" s="19"/>
      <c r="D345" s="11"/>
      <c r="E345" s="11"/>
      <c r="F345" s="11"/>
      <c r="G345" s="11"/>
      <c r="H345" s="11"/>
    </row>
    <row r="346" spans="1:8" ht="15">
      <c r="A346" s="13"/>
      <c r="B346" s="14"/>
      <c r="C346" s="11"/>
      <c r="D346" s="11"/>
      <c r="E346" s="11"/>
      <c r="F346" s="11"/>
      <c r="G346" s="11"/>
      <c r="H346" s="11"/>
    </row>
    <row r="347" spans="1:8" ht="15">
      <c r="A347" s="13"/>
      <c r="B347" s="14"/>
      <c r="C347" s="11"/>
      <c r="D347" s="11"/>
      <c r="E347" s="11"/>
      <c r="F347" s="11"/>
      <c r="G347" s="11"/>
      <c r="H347" s="11"/>
    </row>
    <row r="348" spans="1:8" ht="15">
      <c r="A348" s="13"/>
      <c r="B348" s="14"/>
      <c r="C348" s="19"/>
      <c r="D348" s="11"/>
      <c r="E348" s="11"/>
      <c r="F348" s="11"/>
      <c r="G348" s="11"/>
      <c r="H348" s="11"/>
    </row>
    <row r="349" spans="1:8" ht="15">
      <c r="A349" s="13"/>
      <c r="B349" s="14"/>
      <c r="C349" s="15"/>
      <c r="D349" s="11"/>
      <c r="E349" s="11"/>
      <c r="F349" s="11"/>
      <c r="G349" s="15"/>
      <c r="H349" s="11"/>
    </row>
    <row r="350" spans="1:8" ht="15">
      <c r="A350" s="13"/>
      <c r="B350" s="14"/>
      <c r="C350" s="11"/>
      <c r="D350" s="11"/>
      <c r="E350" s="11"/>
      <c r="F350" s="11"/>
      <c r="G350" s="11"/>
      <c r="H350" s="11"/>
    </row>
    <row r="351" spans="1:8" ht="15">
      <c r="A351" s="13"/>
      <c r="B351" s="14"/>
      <c r="C351" s="11"/>
      <c r="D351" s="11"/>
      <c r="E351" s="11"/>
      <c r="F351" s="11"/>
      <c r="G351" s="11"/>
      <c r="H351" s="11"/>
    </row>
    <row r="352" spans="1:8" ht="15">
      <c r="A352" s="13"/>
      <c r="B352" s="14"/>
      <c r="C352" s="19"/>
      <c r="D352" s="11"/>
      <c r="E352" s="11"/>
      <c r="F352" s="11"/>
      <c r="G352" s="11"/>
      <c r="H352" s="11"/>
    </row>
    <row r="353" spans="1:8" ht="15">
      <c r="A353" s="13"/>
      <c r="B353" s="14"/>
      <c r="C353" s="11"/>
      <c r="D353" s="11"/>
      <c r="E353" s="11"/>
      <c r="F353" s="11"/>
      <c r="G353" s="11"/>
      <c r="H353" s="11"/>
    </row>
    <row r="354" spans="1:8" ht="15">
      <c r="A354" s="13"/>
      <c r="B354" s="14"/>
      <c r="C354" s="11"/>
      <c r="D354" s="11"/>
      <c r="E354" s="11"/>
      <c r="F354" s="11"/>
      <c r="G354" s="11"/>
      <c r="H354" s="11"/>
    </row>
    <row r="355" spans="1:8" ht="15">
      <c r="A355" s="13"/>
      <c r="B355" s="14"/>
      <c r="C355" s="19"/>
      <c r="D355" s="11"/>
      <c r="E355" s="11"/>
      <c r="F355" s="11"/>
      <c r="G355" s="11"/>
      <c r="H355" s="11"/>
    </row>
    <row r="356" spans="1:8" ht="15">
      <c r="A356" s="13"/>
      <c r="B356" s="14"/>
      <c r="C356" s="11"/>
      <c r="D356" s="11"/>
      <c r="E356" s="11"/>
      <c r="F356" s="11"/>
      <c r="G356" s="11"/>
      <c r="H356" s="11"/>
    </row>
    <row r="357" spans="1:8" ht="15">
      <c r="A357" s="13"/>
      <c r="B357" s="14"/>
      <c r="C357" s="11"/>
      <c r="D357" s="11"/>
      <c r="E357" s="11"/>
      <c r="F357" s="11"/>
      <c r="G357" s="11"/>
      <c r="H357" s="11"/>
    </row>
    <row r="358" spans="1:8" ht="15">
      <c r="A358" s="13"/>
      <c r="B358" s="14"/>
      <c r="C358" s="19"/>
      <c r="D358" s="11"/>
      <c r="E358" s="11"/>
      <c r="F358" s="11"/>
      <c r="G358" s="11"/>
      <c r="H358" s="11"/>
    </row>
    <row r="359" spans="1:8" ht="15">
      <c r="A359" s="13"/>
      <c r="B359" s="14"/>
      <c r="C359" s="11"/>
      <c r="D359" s="11"/>
      <c r="E359" s="11"/>
      <c r="F359" s="11"/>
      <c r="G359" s="11"/>
      <c r="H359" s="11"/>
    </row>
    <row r="360" spans="1:8" ht="15">
      <c r="A360" s="13"/>
      <c r="B360" s="14"/>
      <c r="C360" s="11"/>
      <c r="D360" s="11"/>
      <c r="E360" s="11"/>
      <c r="F360" s="11"/>
      <c r="G360" s="11"/>
      <c r="H360" s="11"/>
    </row>
    <row r="361" spans="1:8" ht="15">
      <c r="A361" s="13"/>
      <c r="B361" s="14"/>
      <c r="C361" s="19"/>
      <c r="D361" s="11"/>
      <c r="E361" s="11"/>
      <c r="F361" s="11"/>
      <c r="G361" s="11"/>
      <c r="H361" s="11"/>
    </row>
    <row r="362" spans="1:8" ht="15">
      <c r="A362" s="13"/>
      <c r="B362" s="14"/>
      <c r="C362" s="11"/>
      <c r="D362" s="11"/>
      <c r="E362" s="11"/>
      <c r="F362" s="11"/>
      <c r="G362" s="11"/>
      <c r="H362" s="11"/>
    </row>
    <row r="363" spans="1:8" ht="15">
      <c r="A363" s="13"/>
      <c r="B363" s="14"/>
      <c r="C363" s="11"/>
      <c r="D363" s="11"/>
      <c r="E363" s="11"/>
      <c r="F363" s="11"/>
      <c r="G363" s="11"/>
      <c r="H363" s="11"/>
    </row>
    <row r="364" spans="1:8" ht="15">
      <c r="A364" s="13"/>
      <c r="B364" s="14"/>
      <c r="C364" s="17"/>
      <c r="D364" s="17"/>
      <c r="E364" s="17"/>
      <c r="F364" s="17"/>
      <c r="G364" s="17"/>
      <c r="H364" s="17"/>
    </row>
    <row r="365" spans="1:8" ht="15">
      <c r="A365" s="13"/>
      <c r="B365" s="14"/>
      <c r="C365" s="11"/>
      <c r="D365" s="11"/>
      <c r="E365" s="11"/>
      <c r="F365" s="11"/>
      <c r="G365" s="11"/>
      <c r="H365" s="11"/>
    </row>
    <row r="366" spans="1:8" ht="15">
      <c r="A366" s="13"/>
      <c r="B366" s="14"/>
      <c r="C366" s="11"/>
      <c r="D366" s="11"/>
      <c r="E366" s="11"/>
      <c r="F366" s="11"/>
      <c r="G366" s="11"/>
      <c r="H366" s="11"/>
    </row>
    <row r="367" spans="1:8" ht="15">
      <c r="A367" s="18"/>
      <c r="B367" s="14"/>
      <c r="C367" s="11"/>
      <c r="D367" s="11"/>
      <c r="E367" s="20"/>
      <c r="F367" s="11"/>
      <c r="G367" s="11"/>
      <c r="H367" s="11"/>
    </row>
    <row r="368" spans="1:8" ht="15">
      <c r="A368" s="16"/>
      <c r="B368" s="14"/>
      <c r="C368" s="11"/>
      <c r="D368" s="11"/>
      <c r="E368" s="11"/>
      <c r="F368" s="11"/>
      <c r="G368" s="11"/>
      <c r="H368" s="11"/>
    </row>
    <row r="369" spans="1:8" ht="15">
      <c r="A369" s="16"/>
      <c r="B369" s="14"/>
      <c r="C369" s="11"/>
      <c r="D369" s="11"/>
      <c r="E369" s="11"/>
      <c r="F369" s="11"/>
      <c r="G369" s="11"/>
      <c r="H369" s="11"/>
    </row>
    <row r="370" spans="1:8" ht="15">
      <c r="A370" s="16"/>
      <c r="B370" s="14"/>
      <c r="C370" s="11"/>
      <c r="D370" s="11"/>
      <c r="E370" s="11"/>
      <c r="F370" s="11"/>
      <c r="G370" s="11"/>
      <c r="H370" s="11"/>
    </row>
    <row r="371" spans="1:8" ht="15">
      <c r="A371" s="16"/>
      <c r="B371" s="14"/>
      <c r="C371" s="11"/>
      <c r="D371" s="11"/>
      <c r="E371" s="11"/>
      <c r="F371" s="11"/>
      <c r="G371" s="11"/>
      <c r="H371" s="11"/>
    </row>
    <row r="372" spans="1:8" ht="15">
      <c r="A372" s="16"/>
      <c r="B372" s="14"/>
      <c r="C372" s="11"/>
      <c r="D372" s="11"/>
      <c r="E372" s="11"/>
      <c r="F372" s="11"/>
      <c r="G372" s="11"/>
      <c r="H372" s="11"/>
    </row>
    <row r="373" spans="1:8" ht="15">
      <c r="A373" s="16"/>
      <c r="B373" s="14"/>
      <c r="C373" s="11"/>
      <c r="D373" s="11"/>
      <c r="E373" s="11"/>
      <c r="F373" s="11"/>
      <c r="G373" s="11"/>
      <c r="H373" s="11"/>
    </row>
    <row r="374" spans="1:8" ht="15">
      <c r="A374" s="16"/>
      <c r="B374" s="14"/>
      <c r="C374" s="11"/>
      <c r="D374" s="11"/>
      <c r="E374" s="11"/>
      <c r="F374" s="11"/>
      <c r="G374" s="11"/>
      <c r="H374" s="11"/>
    </row>
    <row r="375" spans="1:8" ht="15">
      <c r="A375" s="16"/>
      <c r="B375" s="14"/>
      <c r="C375" s="11"/>
      <c r="D375" s="11"/>
      <c r="E375" s="11"/>
      <c r="F375" s="11"/>
      <c r="G375" s="11"/>
      <c r="H375" s="11"/>
    </row>
    <row r="376" spans="1:8" ht="15">
      <c r="A376" s="16"/>
      <c r="B376" s="14"/>
      <c r="C376" s="11"/>
      <c r="D376" s="11"/>
      <c r="E376" s="11"/>
      <c r="F376" s="11"/>
      <c r="G376" s="11"/>
      <c r="H376" s="11"/>
    </row>
    <row r="377" spans="1:8" ht="15">
      <c r="A377" s="16"/>
      <c r="B377" s="14"/>
      <c r="C377" s="11"/>
      <c r="D377" s="11"/>
      <c r="E377" s="11"/>
      <c r="F377" s="11"/>
      <c r="G377" s="11"/>
      <c r="H377" s="11"/>
    </row>
    <row r="378" spans="1:8" ht="15">
      <c r="A378" s="16"/>
      <c r="B378" s="14"/>
      <c r="C378" s="11"/>
      <c r="D378" s="11"/>
      <c r="E378" s="11"/>
      <c r="F378" s="11"/>
      <c r="G378" s="11"/>
      <c r="H378" s="11"/>
    </row>
    <row r="379" spans="1:8" ht="15">
      <c r="A379" s="16"/>
      <c r="B379" s="14"/>
      <c r="C379" s="11"/>
      <c r="D379" s="11"/>
      <c r="E379" s="11"/>
      <c r="F379" s="11"/>
      <c r="G379" s="11"/>
      <c r="H379" s="11"/>
    </row>
    <row r="380" spans="1:8" ht="15">
      <c r="A380" s="16"/>
      <c r="B380" s="14"/>
      <c r="C380" s="11"/>
      <c r="D380" s="11"/>
      <c r="E380" s="11"/>
      <c r="F380" s="11"/>
      <c r="G380" s="11"/>
      <c r="H380" s="11"/>
    </row>
    <row r="381" spans="1:8" ht="15">
      <c r="A381" s="16"/>
      <c r="B381" s="14"/>
      <c r="C381" s="11"/>
      <c r="D381" s="11"/>
      <c r="E381" s="11"/>
      <c r="F381" s="11"/>
      <c r="G381" s="11"/>
      <c r="H381" s="11"/>
    </row>
    <row r="382" spans="1:8" ht="15">
      <c r="A382" s="16"/>
      <c r="B382" s="14"/>
      <c r="C382" s="11"/>
      <c r="D382" s="11"/>
      <c r="E382" s="11"/>
      <c r="F382" s="11"/>
      <c r="G382" s="11"/>
      <c r="H382" s="11"/>
    </row>
    <row r="383" spans="1:8" ht="15">
      <c r="A383" s="16"/>
      <c r="B383" s="14"/>
      <c r="C383" s="11"/>
      <c r="D383" s="11"/>
      <c r="E383" s="11"/>
      <c r="F383" s="11"/>
      <c r="G383" s="11"/>
      <c r="H383" s="11"/>
    </row>
    <row r="384" spans="1:8" ht="15">
      <c r="A384" s="16"/>
      <c r="B384" s="14"/>
      <c r="C384" s="11"/>
      <c r="D384" s="11"/>
      <c r="E384" s="11"/>
      <c r="F384" s="11"/>
      <c r="G384" s="11"/>
      <c r="H384" s="11"/>
    </row>
    <row r="385" spans="1:8" ht="15">
      <c r="A385" s="16"/>
      <c r="B385" s="14"/>
      <c r="C385" s="11"/>
      <c r="D385" s="11"/>
      <c r="E385" s="11"/>
      <c r="F385" s="11"/>
      <c r="G385" s="11"/>
      <c r="H385" s="11"/>
    </row>
    <row r="386" spans="1:8" ht="15">
      <c r="A386" s="16"/>
      <c r="B386" s="14"/>
      <c r="C386" s="11"/>
      <c r="D386" s="11"/>
      <c r="E386" s="11"/>
      <c r="F386" s="11"/>
      <c r="G386" s="11"/>
      <c r="H386" s="11"/>
    </row>
    <row r="387" spans="1:8" ht="15">
      <c r="A387" s="13"/>
      <c r="B387" s="14"/>
      <c r="C387" s="11"/>
      <c r="D387" s="11"/>
      <c r="E387" s="11"/>
      <c r="F387" s="11"/>
      <c r="G387" s="11"/>
      <c r="H387" s="11"/>
    </row>
    <row r="388" spans="1:8" ht="15">
      <c r="A388" s="13"/>
      <c r="B388" s="14"/>
      <c r="C388" s="11"/>
      <c r="D388" s="11"/>
      <c r="E388" s="11"/>
      <c r="F388" s="11"/>
      <c r="G388" s="11"/>
      <c r="H388" s="11"/>
    </row>
    <row r="389" spans="1:8" ht="15">
      <c r="A389" s="13"/>
      <c r="B389" s="14"/>
      <c r="C389" s="11"/>
      <c r="D389" s="11"/>
      <c r="E389" s="11"/>
      <c r="F389" s="11"/>
      <c r="G389" s="11"/>
      <c r="H389" s="11"/>
    </row>
    <row r="390" spans="1:8" ht="15">
      <c r="A390" s="13"/>
      <c r="B390" s="14"/>
      <c r="C390" s="11"/>
      <c r="D390" s="11"/>
      <c r="E390" s="11"/>
      <c r="F390" s="11"/>
      <c r="G390" s="11"/>
      <c r="H390" s="11"/>
    </row>
    <row r="391" spans="1:8" ht="15">
      <c r="A391" s="13"/>
      <c r="B391" s="14"/>
      <c r="C391" s="11"/>
      <c r="D391" s="11"/>
      <c r="E391" s="11"/>
      <c r="F391" s="11"/>
      <c r="G391" s="11"/>
      <c r="H391" s="11"/>
    </row>
    <row r="392" spans="1:8" ht="15">
      <c r="A392" s="13"/>
      <c r="B392" s="14"/>
      <c r="C392" s="11"/>
      <c r="D392" s="11"/>
      <c r="E392" s="11"/>
      <c r="F392" s="11"/>
      <c r="G392" s="11"/>
      <c r="H392" s="11"/>
    </row>
    <row r="393" spans="1:8" ht="15">
      <c r="A393" s="13"/>
      <c r="B393" s="14"/>
      <c r="C393" s="11"/>
      <c r="D393" s="11"/>
      <c r="E393" s="11"/>
      <c r="F393" s="11"/>
      <c r="G393" s="11"/>
      <c r="H393" s="11"/>
    </row>
    <row r="394" spans="1:8" ht="15">
      <c r="A394" s="13"/>
      <c r="B394" s="14"/>
      <c r="C394" s="11"/>
      <c r="D394" s="11"/>
      <c r="E394" s="11"/>
      <c r="F394" s="11"/>
      <c r="G394" s="11"/>
      <c r="H394" s="11"/>
    </row>
    <row r="395" spans="1:8" ht="15">
      <c r="A395" s="13"/>
      <c r="B395" s="14"/>
      <c r="C395" s="11"/>
      <c r="D395" s="11"/>
      <c r="E395" s="11"/>
      <c r="F395" s="11"/>
      <c r="G395" s="11"/>
      <c r="H395" s="11"/>
    </row>
    <row r="396" spans="1:8" ht="15">
      <c r="A396" s="13"/>
      <c r="B396" s="14"/>
      <c r="C396" s="11"/>
      <c r="D396" s="11"/>
      <c r="E396" s="11"/>
      <c r="F396" s="11"/>
      <c r="G396" s="11"/>
      <c r="H396" s="11"/>
    </row>
    <row r="397" spans="1:8" ht="15">
      <c r="A397" s="13"/>
      <c r="B397" s="14"/>
      <c r="C397" s="11"/>
      <c r="D397" s="11"/>
      <c r="E397" s="11"/>
      <c r="F397" s="11"/>
      <c r="G397" s="11"/>
      <c r="H397" s="11"/>
    </row>
    <row r="398" spans="1:8" ht="15">
      <c r="A398" s="13"/>
      <c r="B398" s="14"/>
      <c r="C398" s="11"/>
      <c r="D398" s="11"/>
      <c r="E398" s="11"/>
      <c r="F398" s="11"/>
      <c r="G398" s="11"/>
      <c r="H398" s="11"/>
    </row>
    <row r="399" spans="1:8" ht="15">
      <c r="A399" s="13"/>
      <c r="B399" s="14"/>
      <c r="C399" s="11"/>
      <c r="D399" s="11"/>
      <c r="E399" s="11"/>
      <c r="F399" s="11"/>
      <c r="G399" s="11"/>
      <c r="H399" s="11"/>
    </row>
    <row r="400" spans="1:8" ht="15">
      <c r="A400" s="13"/>
      <c r="B400" s="14"/>
      <c r="C400" s="11"/>
      <c r="D400" s="11"/>
      <c r="E400" s="11"/>
      <c r="F400" s="11"/>
      <c r="G400" s="11"/>
      <c r="H400" s="11"/>
    </row>
    <row r="401" spans="1:8" ht="15">
      <c r="A401" s="13"/>
      <c r="B401" s="14"/>
      <c r="C401" s="11"/>
      <c r="D401" s="11"/>
      <c r="E401" s="11"/>
      <c r="F401" s="11"/>
      <c r="G401" s="11"/>
      <c r="H401" s="11"/>
    </row>
    <row r="402" spans="1:8" ht="15">
      <c r="A402" s="13"/>
      <c r="B402" s="14"/>
      <c r="C402" s="11"/>
      <c r="D402" s="11"/>
      <c r="E402" s="11"/>
      <c r="F402" s="11"/>
      <c r="G402" s="11"/>
      <c r="H402" s="11"/>
    </row>
    <row r="403" spans="1:8" ht="15">
      <c r="A403" s="13"/>
      <c r="B403" s="14"/>
      <c r="C403" s="11"/>
      <c r="D403" s="11"/>
      <c r="E403" s="11"/>
      <c r="F403" s="11"/>
      <c r="G403" s="11"/>
      <c r="H403" s="11"/>
    </row>
    <row r="404" spans="1:8" ht="15">
      <c r="A404" s="13"/>
      <c r="B404" s="14"/>
      <c r="C404" s="11"/>
      <c r="D404" s="11"/>
      <c r="E404" s="11"/>
      <c r="F404" s="11"/>
      <c r="G404" s="11"/>
      <c r="H404" s="11"/>
    </row>
    <row r="405" spans="1:8" ht="15">
      <c r="A405" s="13"/>
      <c r="B405" s="14"/>
      <c r="C405" s="15"/>
      <c r="D405" s="11"/>
      <c r="E405" s="11"/>
      <c r="F405" s="11"/>
      <c r="G405" s="11"/>
      <c r="H405" s="11"/>
    </row>
    <row r="406" spans="1:8" ht="15">
      <c r="A406" s="13"/>
      <c r="B406" s="14"/>
      <c r="C406" s="11"/>
      <c r="D406" s="11"/>
      <c r="E406" s="11"/>
      <c r="F406" s="11"/>
      <c r="G406" s="11"/>
      <c r="H406" s="11"/>
    </row>
    <row r="407" spans="1:8" ht="15">
      <c r="A407" s="13"/>
      <c r="B407" s="14"/>
      <c r="C407" s="11"/>
      <c r="D407" s="11"/>
      <c r="E407" s="11"/>
      <c r="F407" s="11"/>
      <c r="G407" s="11"/>
      <c r="H407" s="11"/>
    </row>
    <row r="408" spans="1:8" ht="15">
      <c r="A408" s="13"/>
      <c r="B408" s="14"/>
      <c r="C408" s="11"/>
      <c r="D408" s="11"/>
      <c r="E408" s="11"/>
      <c r="F408" s="11"/>
      <c r="G408" s="11"/>
      <c r="H408" s="11"/>
    </row>
    <row r="409" spans="1:8" ht="15">
      <c r="A409" s="13"/>
      <c r="B409" s="14"/>
      <c r="C409" s="11"/>
      <c r="D409" s="11"/>
      <c r="E409" s="11"/>
      <c r="F409" s="11"/>
      <c r="G409" s="11"/>
      <c r="H409" s="11"/>
    </row>
    <row r="410" spans="1:8" ht="15">
      <c r="A410" s="13"/>
      <c r="B410" s="14"/>
      <c r="C410" s="11"/>
      <c r="D410" s="11"/>
      <c r="E410" s="11"/>
      <c r="F410" s="11"/>
      <c r="G410" s="11"/>
      <c r="H410" s="11"/>
    </row>
    <row r="411" spans="1:8" ht="15">
      <c r="A411" s="13"/>
      <c r="B411" s="14"/>
      <c r="C411" s="11"/>
      <c r="D411" s="11"/>
      <c r="E411" s="11"/>
      <c r="F411" s="11"/>
      <c r="G411" s="11"/>
      <c r="H411" s="11"/>
    </row>
    <row r="412" spans="1:8" ht="15">
      <c r="A412" s="13"/>
      <c r="B412" s="14"/>
      <c r="C412" s="11"/>
      <c r="D412" s="11"/>
      <c r="E412" s="11"/>
      <c r="F412" s="11"/>
      <c r="G412" s="11"/>
      <c r="H412" s="11"/>
    </row>
    <row r="413" spans="1:8" ht="15">
      <c r="A413" s="13"/>
      <c r="B413" s="14"/>
      <c r="C413" s="11"/>
      <c r="D413" s="11"/>
      <c r="E413" s="11"/>
      <c r="F413" s="11"/>
      <c r="G413" s="11"/>
      <c r="H413" s="11"/>
    </row>
    <row r="414" spans="1:8" ht="15">
      <c r="A414" s="13"/>
      <c r="B414" s="14"/>
      <c r="C414" s="11"/>
      <c r="D414" s="11"/>
      <c r="E414" s="11"/>
      <c r="F414" s="11"/>
      <c r="G414" s="11"/>
      <c r="H414" s="11"/>
    </row>
    <row r="415" spans="1:8" ht="15">
      <c r="A415" s="13"/>
      <c r="B415" s="14"/>
      <c r="C415" s="11"/>
      <c r="D415" s="11"/>
      <c r="E415" s="11"/>
      <c r="F415" s="11"/>
      <c r="G415" s="11"/>
      <c r="H415" s="11"/>
    </row>
    <row r="416" spans="1:8" ht="15">
      <c r="A416" s="13"/>
      <c r="B416" s="14"/>
      <c r="C416" s="11"/>
      <c r="D416" s="11"/>
      <c r="E416" s="11"/>
      <c r="F416" s="11"/>
      <c r="G416" s="11"/>
      <c r="H416" s="11"/>
    </row>
    <row r="417" spans="1:8" ht="15">
      <c r="A417" s="13"/>
      <c r="B417" s="14"/>
      <c r="C417" s="11"/>
      <c r="D417" s="11"/>
      <c r="E417" s="11"/>
      <c r="F417" s="11"/>
      <c r="G417" s="11"/>
      <c r="H417" s="11"/>
    </row>
    <row r="418" spans="1:8" ht="15">
      <c r="A418" s="13"/>
      <c r="B418" s="14"/>
      <c r="C418" s="11"/>
      <c r="D418" s="11"/>
      <c r="E418" s="11"/>
      <c r="F418" s="11"/>
      <c r="G418" s="11"/>
      <c r="H418" s="11"/>
    </row>
    <row r="419" spans="1:8" ht="15">
      <c r="A419" s="13"/>
      <c r="B419" s="14"/>
      <c r="C419" s="11"/>
      <c r="D419" s="11"/>
      <c r="E419" s="11"/>
      <c r="F419" s="11"/>
      <c r="G419" s="11"/>
      <c r="H419" s="11"/>
    </row>
    <row r="420" spans="1:8" ht="15">
      <c r="A420" s="13"/>
      <c r="B420" s="14"/>
      <c r="C420" s="11"/>
      <c r="D420" s="11"/>
      <c r="E420" s="11"/>
      <c r="F420" s="11"/>
      <c r="G420" s="11"/>
      <c r="H420" s="11"/>
    </row>
    <row r="421" spans="1:8" ht="15">
      <c r="A421" s="13"/>
      <c r="B421" s="14"/>
      <c r="C421" s="11"/>
      <c r="D421" s="11"/>
      <c r="E421" s="11"/>
      <c r="F421" s="11"/>
      <c r="G421" s="11"/>
      <c r="H421" s="11"/>
    </row>
    <row r="422" spans="1:8" ht="15">
      <c r="A422" s="13"/>
      <c r="B422" s="14"/>
      <c r="C422" s="11"/>
      <c r="D422" s="11"/>
      <c r="E422" s="11"/>
      <c r="F422" s="11"/>
      <c r="G422" s="11"/>
      <c r="H422" s="11"/>
    </row>
    <row r="423" spans="1:8" ht="15">
      <c r="A423" s="13"/>
      <c r="B423" s="14"/>
      <c r="C423" s="11"/>
      <c r="D423" s="11"/>
      <c r="E423" s="11"/>
      <c r="F423" s="11"/>
      <c r="G423" s="11"/>
      <c r="H423" s="11"/>
    </row>
    <row r="424" spans="1:8" ht="15">
      <c r="A424" s="13"/>
      <c r="B424" s="14"/>
      <c r="C424" s="11"/>
      <c r="D424" s="11"/>
      <c r="E424" s="11"/>
      <c r="F424" s="11"/>
      <c r="G424" s="11"/>
      <c r="H424" s="11"/>
    </row>
    <row r="425" spans="1:8" ht="15">
      <c r="A425" s="13"/>
      <c r="B425" s="14"/>
      <c r="C425" s="11"/>
      <c r="D425" s="11"/>
      <c r="E425" s="11"/>
      <c r="F425" s="11"/>
      <c r="G425" s="11"/>
      <c r="H425" s="11"/>
    </row>
    <row r="426" spans="1:8" ht="15">
      <c r="A426" s="13"/>
      <c r="B426" s="14"/>
      <c r="C426" s="11"/>
      <c r="D426" s="11"/>
      <c r="E426" s="11"/>
      <c r="F426" s="11"/>
      <c r="G426" s="11"/>
      <c r="H426" s="11"/>
    </row>
    <row r="427" spans="1:8" ht="15">
      <c r="A427" s="13"/>
      <c r="B427" s="14"/>
      <c r="C427" s="11"/>
      <c r="D427" s="11"/>
      <c r="E427" s="11"/>
      <c r="F427" s="11"/>
      <c r="G427" s="11"/>
      <c r="H427" s="11"/>
    </row>
    <row r="428" spans="1:8" ht="15">
      <c r="A428" s="13"/>
      <c r="B428" s="14"/>
      <c r="C428" s="11"/>
      <c r="D428" s="11"/>
      <c r="E428" s="11"/>
      <c r="F428" s="11"/>
      <c r="G428" s="11"/>
      <c r="H428" s="11"/>
    </row>
    <row r="429" spans="1:8" ht="15">
      <c r="A429" s="13"/>
      <c r="B429" s="14"/>
      <c r="C429" s="11"/>
      <c r="D429" s="11"/>
      <c r="E429" s="11"/>
      <c r="F429" s="11"/>
      <c r="G429" s="11"/>
      <c r="H429" s="11"/>
    </row>
    <row r="430" spans="1:8" ht="15">
      <c r="A430" s="13"/>
      <c r="B430" s="14"/>
      <c r="C430" s="11"/>
      <c r="D430" s="11"/>
      <c r="E430" s="11"/>
      <c r="F430" s="11"/>
      <c r="G430" s="11"/>
      <c r="H430" s="11"/>
    </row>
    <row r="431" spans="1:8" ht="15">
      <c r="A431" s="13"/>
      <c r="B431" s="14"/>
      <c r="C431" s="11"/>
      <c r="D431" s="11"/>
      <c r="E431" s="11"/>
      <c r="F431" s="11"/>
      <c r="G431" s="11"/>
      <c r="H431" s="11"/>
    </row>
    <row r="432" spans="1:8" ht="15">
      <c r="A432" s="13"/>
      <c r="B432" s="14"/>
      <c r="C432" s="11"/>
      <c r="D432" s="11"/>
      <c r="E432" s="11"/>
      <c r="F432" s="11"/>
      <c r="G432" s="11"/>
      <c r="H432" s="11"/>
    </row>
    <row r="433" spans="1:8" ht="15">
      <c r="A433" s="13"/>
      <c r="B433" s="14"/>
      <c r="C433" s="11"/>
      <c r="D433" s="11"/>
      <c r="E433" s="11"/>
      <c r="F433" s="11"/>
      <c r="G433" s="11"/>
      <c r="H433" s="11"/>
    </row>
    <row r="434" spans="1:8" ht="15">
      <c r="A434" s="13"/>
      <c r="B434" s="14"/>
      <c r="C434" s="11"/>
      <c r="D434" s="11"/>
      <c r="E434" s="11"/>
      <c r="F434" s="11"/>
      <c r="G434" s="11"/>
      <c r="H434" s="11"/>
    </row>
    <row r="435" spans="1:8" ht="15">
      <c r="A435" s="13"/>
      <c r="B435" s="14"/>
      <c r="C435" s="11"/>
      <c r="D435" s="11"/>
      <c r="E435" s="11"/>
      <c r="F435" s="11"/>
      <c r="G435" s="11"/>
      <c r="H435" s="11"/>
    </row>
    <row r="436" spans="1:8" ht="15">
      <c r="A436" s="13"/>
      <c r="B436" s="14"/>
      <c r="C436" s="11"/>
      <c r="D436" s="11"/>
      <c r="E436" s="11"/>
      <c r="F436" s="11"/>
      <c r="G436" s="11"/>
      <c r="H436" s="11"/>
    </row>
    <row r="437" spans="1:8" ht="15">
      <c r="A437" s="13"/>
      <c r="B437" s="14"/>
      <c r="C437" s="11"/>
      <c r="D437" s="11"/>
      <c r="E437" s="11"/>
      <c r="F437" s="11"/>
      <c r="G437" s="11"/>
      <c r="H437" s="11"/>
    </row>
    <row r="438" spans="1:8" ht="15">
      <c r="A438" s="13"/>
      <c r="B438" s="14"/>
      <c r="C438" s="11"/>
      <c r="D438" s="11"/>
      <c r="E438" s="11"/>
      <c r="F438" s="11"/>
      <c r="G438" s="11"/>
      <c r="H438" s="11"/>
    </row>
    <row r="439" spans="1:8" ht="15">
      <c r="A439" s="13"/>
      <c r="B439" s="14"/>
      <c r="C439" s="11"/>
      <c r="D439" s="11"/>
      <c r="E439" s="11"/>
      <c r="F439" s="11"/>
      <c r="G439" s="11"/>
      <c r="H439" s="11"/>
    </row>
    <row r="440" spans="1:8" ht="15">
      <c r="A440" s="13"/>
      <c r="B440" s="14"/>
      <c r="C440" s="11"/>
      <c r="D440" s="11"/>
      <c r="E440" s="11"/>
      <c r="F440" s="11"/>
      <c r="G440" s="11"/>
      <c r="H440" s="11"/>
    </row>
    <row r="441" spans="1:8" ht="15">
      <c r="A441" s="13"/>
      <c r="B441" s="14"/>
      <c r="C441" s="11"/>
      <c r="D441" s="11"/>
      <c r="E441" s="11"/>
      <c r="F441" s="11"/>
      <c r="G441" s="11"/>
      <c r="H441" s="11"/>
    </row>
    <row r="442" spans="1:8" ht="15">
      <c r="A442" s="13"/>
      <c r="B442" s="14"/>
      <c r="C442" s="11"/>
      <c r="D442" s="11"/>
      <c r="E442" s="11"/>
      <c r="F442" s="11"/>
      <c r="G442" s="11"/>
      <c r="H442" s="11"/>
    </row>
    <row r="443" spans="1:8" ht="15">
      <c r="A443" s="13"/>
      <c r="B443" s="14"/>
      <c r="C443" s="11"/>
      <c r="D443" s="11"/>
      <c r="E443" s="11"/>
      <c r="F443" s="11"/>
      <c r="G443" s="11"/>
      <c r="H443" s="11"/>
    </row>
    <row r="444" spans="1:8" ht="15">
      <c r="A444" s="13"/>
      <c r="B444" s="14"/>
      <c r="C444" s="11"/>
      <c r="D444" s="11"/>
      <c r="E444" s="11"/>
      <c r="F444" s="11"/>
      <c r="G444" s="11"/>
      <c r="H444" s="11"/>
    </row>
    <row r="445" spans="1:8" ht="15">
      <c r="A445" s="13"/>
      <c r="B445" s="14"/>
      <c r="C445" s="11"/>
      <c r="D445" s="11"/>
      <c r="E445" s="11"/>
      <c r="F445" s="11"/>
      <c r="G445" s="11"/>
      <c r="H445" s="11"/>
    </row>
    <row r="446" spans="1:8" ht="15">
      <c r="A446" s="13"/>
      <c r="B446" s="14"/>
      <c r="C446" s="11"/>
      <c r="D446" s="11"/>
      <c r="E446" s="11"/>
      <c r="F446" s="11"/>
      <c r="G446" s="11"/>
      <c r="H446" s="11"/>
    </row>
    <row r="447" spans="1:8" ht="15">
      <c r="A447" s="13"/>
      <c r="B447" s="14"/>
      <c r="C447" s="11"/>
      <c r="D447" s="11"/>
      <c r="E447" s="11"/>
      <c r="F447" s="11"/>
      <c r="G447" s="11"/>
      <c r="H447" s="11"/>
    </row>
    <row r="448" spans="1:8" ht="15">
      <c r="A448" s="13"/>
      <c r="B448" s="14"/>
      <c r="C448" s="11"/>
      <c r="D448" s="11"/>
      <c r="E448" s="11"/>
      <c r="F448" s="11"/>
      <c r="G448" s="11"/>
      <c r="H448" s="11"/>
    </row>
    <row r="449" spans="1:8" ht="15">
      <c r="A449" s="13"/>
      <c r="B449" s="14"/>
      <c r="C449" s="11"/>
      <c r="D449" s="11"/>
      <c r="E449" s="11"/>
      <c r="F449" s="11"/>
      <c r="G449" s="11"/>
      <c r="H449" s="11"/>
    </row>
    <row r="450" spans="1:8" ht="15">
      <c r="A450" s="13"/>
      <c r="B450" s="14"/>
      <c r="C450" s="11"/>
      <c r="D450" s="11"/>
      <c r="E450" s="11"/>
      <c r="F450" s="11"/>
      <c r="G450" s="11"/>
      <c r="H450" s="11"/>
    </row>
    <row r="451" spans="1:8" ht="15">
      <c r="A451" s="13"/>
      <c r="B451" s="14"/>
      <c r="C451" s="19"/>
      <c r="D451" s="11"/>
      <c r="E451" s="11"/>
      <c r="F451" s="11"/>
      <c r="G451" s="11"/>
      <c r="H451" s="11"/>
    </row>
    <row r="452" spans="1:8" ht="15">
      <c r="A452" s="13"/>
      <c r="B452" s="14"/>
      <c r="C452" s="11"/>
      <c r="D452" s="11"/>
      <c r="E452" s="11"/>
      <c r="F452" s="11"/>
      <c r="G452" s="11"/>
      <c r="H452" s="11"/>
    </row>
    <row r="453" spans="1:8" ht="15">
      <c r="A453" s="13"/>
      <c r="B453" s="14"/>
      <c r="C453" s="11"/>
      <c r="D453" s="11"/>
      <c r="E453" s="11"/>
      <c r="F453" s="11"/>
      <c r="G453" s="11"/>
      <c r="H453" s="11"/>
    </row>
    <row r="454" spans="1:8" ht="15">
      <c r="A454" s="13"/>
      <c r="B454" s="14"/>
      <c r="C454" s="19"/>
      <c r="D454" s="11"/>
      <c r="E454" s="11"/>
      <c r="F454" s="11"/>
      <c r="G454" s="11"/>
      <c r="H454" s="11"/>
    </row>
    <row r="455" spans="1:8" ht="15">
      <c r="A455" s="13"/>
      <c r="B455" s="14"/>
      <c r="C455" s="11"/>
      <c r="D455" s="11"/>
      <c r="E455" s="11"/>
      <c r="F455" s="11"/>
      <c r="G455" s="11"/>
      <c r="H455" s="11"/>
    </row>
    <row r="456" spans="1:8" ht="15">
      <c r="A456" s="13"/>
      <c r="B456" s="14"/>
      <c r="C456" s="11"/>
      <c r="D456" s="11"/>
      <c r="E456" s="11"/>
      <c r="F456" s="11"/>
      <c r="G456" s="11"/>
      <c r="H456" s="11"/>
    </row>
    <row r="457" spans="1:8" ht="15">
      <c r="A457" s="13"/>
      <c r="B457" s="14"/>
      <c r="C457" s="19"/>
      <c r="D457" s="11"/>
      <c r="E457" s="11"/>
      <c r="F457" s="11"/>
      <c r="G457" s="11"/>
      <c r="H457" s="11"/>
    </row>
    <row r="458" spans="1:8" ht="15">
      <c r="A458" s="13"/>
      <c r="B458" s="14"/>
      <c r="C458" s="11"/>
      <c r="D458" s="11"/>
      <c r="E458" s="11"/>
      <c r="F458" s="11"/>
      <c r="G458" s="11"/>
      <c r="H458" s="11"/>
    </row>
    <row r="459" spans="1:8" ht="15">
      <c r="A459" s="13"/>
      <c r="B459" s="14"/>
      <c r="C459" s="11"/>
      <c r="D459" s="11"/>
      <c r="E459" s="11"/>
      <c r="F459" s="11"/>
      <c r="G459" s="11"/>
      <c r="H459" s="11"/>
    </row>
    <row r="460" spans="1:8" ht="15">
      <c r="A460" s="13"/>
      <c r="B460" s="14"/>
      <c r="C460" s="19"/>
      <c r="D460" s="11"/>
      <c r="E460" s="11"/>
      <c r="F460" s="11"/>
      <c r="G460" s="11"/>
      <c r="H460" s="11"/>
    </row>
    <row r="461" spans="1:8" ht="15">
      <c r="A461" s="13"/>
      <c r="B461" s="14"/>
      <c r="C461" s="11"/>
      <c r="D461" s="11"/>
      <c r="E461" s="11"/>
      <c r="F461" s="11"/>
      <c r="G461" s="11"/>
      <c r="H461" s="11"/>
    </row>
    <row r="462" spans="1:8" ht="15">
      <c r="A462" s="13"/>
      <c r="B462" s="14"/>
      <c r="C462" s="11"/>
      <c r="D462" s="11"/>
      <c r="E462" s="11"/>
      <c r="F462" s="11"/>
      <c r="G462" s="11"/>
      <c r="H462" s="11"/>
    </row>
    <row r="463" spans="1:8" ht="15">
      <c r="A463" s="13"/>
      <c r="B463" s="14"/>
      <c r="C463" s="19"/>
      <c r="D463" s="11"/>
      <c r="E463" s="11"/>
      <c r="F463" s="11"/>
      <c r="G463" s="11"/>
      <c r="H463" s="11"/>
    </row>
    <row r="464" spans="1:8" ht="15">
      <c r="A464" s="13"/>
      <c r="B464" s="14"/>
      <c r="C464" s="15"/>
      <c r="D464" s="11"/>
      <c r="E464" s="11"/>
      <c r="F464" s="11"/>
      <c r="G464" s="15"/>
      <c r="H464" s="11"/>
    </row>
    <row r="465" spans="1:8" ht="15">
      <c r="A465" s="13"/>
      <c r="B465" s="14"/>
      <c r="C465" s="11"/>
      <c r="D465" s="11"/>
      <c r="E465" s="11"/>
      <c r="F465" s="11"/>
      <c r="G465" s="11"/>
      <c r="H465" s="11"/>
    </row>
    <row r="466" spans="1:8" ht="15">
      <c r="A466" s="13"/>
      <c r="B466" s="14"/>
      <c r="C466" s="11"/>
      <c r="D466" s="11"/>
      <c r="E466" s="11"/>
      <c r="F466" s="11"/>
      <c r="G466" s="11"/>
      <c r="H466" s="11"/>
    </row>
    <row r="467" spans="1:8" ht="15">
      <c r="A467" s="13"/>
      <c r="B467" s="14"/>
      <c r="C467" s="19"/>
      <c r="D467" s="11"/>
      <c r="E467" s="11"/>
      <c r="F467" s="11"/>
      <c r="G467" s="11"/>
      <c r="H467" s="11"/>
    </row>
    <row r="468" spans="1:8" ht="15">
      <c r="A468" s="13"/>
      <c r="B468" s="14"/>
      <c r="C468" s="11"/>
      <c r="D468" s="11"/>
      <c r="E468" s="11"/>
      <c r="F468" s="11"/>
      <c r="G468" s="11"/>
      <c r="H468" s="11"/>
    </row>
    <row r="469" spans="1:8" ht="15">
      <c r="A469" s="13"/>
      <c r="B469" s="14"/>
      <c r="C469" s="11"/>
      <c r="D469" s="11"/>
      <c r="E469" s="11"/>
      <c r="F469" s="11"/>
      <c r="G469" s="11"/>
      <c r="H469" s="11"/>
    </row>
    <row r="470" spans="1:8" ht="15">
      <c r="A470" s="13"/>
      <c r="B470" s="14"/>
      <c r="C470" s="19"/>
      <c r="D470" s="11"/>
      <c r="E470" s="11"/>
      <c r="F470" s="11"/>
      <c r="G470" s="11"/>
      <c r="H470" s="11"/>
    </row>
    <row r="471" spans="1:8" ht="15">
      <c r="A471" s="13"/>
      <c r="B471" s="14"/>
      <c r="C471" s="11"/>
      <c r="D471" s="11"/>
      <c r="E471" s="11"/>
      <c r="F471" s="11"/>
      <c r="G471" s="11"/>
      <c r="H471" s="11"/>
    </row>
    <row r="472" spans="1:8" ht="15">
      <c r="A472" s="13"/>
      <c r="B472" s="14"/>
      <c r="C472" s="11"/>
      <c r="D472" s="11"/>
      <c r="E472" s="11"/>
      <c r="F472" s="11"/>
      <c r="G472" s="11"/>
      <c r="H472" s="11"/>
    </row>
    <row r="473" spans="1:8" ht="15">
      <c r="A473" s="13"/>
      <c r="B473" s="14"/>
      <c r="C473" s="19"/>
      <c r="D473" s="11"/>
      <c r="E473" s="11"/>
      <c r="F473" s="11"/>
      <c r="G473" s="11"/>
      <c r="H473" s="11"/>
    </row>
    <row r="474" spans="1:8" ht="15">
      <c r="A474" s="13"/>
      <c r="B474" s="14"/>
      <c r="C474" s="11"/>
      <c r="D474" s="11"/>
      <c r="E474" s="11"/>
      <c r="F474" s="11"/>
      <c r="G474" s="11"/>
      <c r="H474" s="11"/>
    </row>
    <row r="475" spans="1:8" ht="15">
      <c r="A475" s="13"/>
      <c r="B475" s="14"/>
      <c r="C475" s="11"/>
      <c r="D475" s="11"/>
      <c r="E475" s="11"/>
      <c r="F475" s="11"/>
      <c r="G475" s="11"/>
      <c r="H475" s="11"/>
    </row>
    <row r="476" spans="1:8" ht="15">
      <c r="A476" s="13"/>
      <c r="B476" s="14"/>
      <c r="C476" s="19"/>
      <c r="D476" s="11"/>
      <c r="E476" s="11"/>
      <c r="F476" s="11"/>
      <c r="G476" s="11"/>
      <c r="H476" s="11"/>
    </row>
    <row r="477" spans="1:8" ht="15">
      <c r="A477" s="13"/>
      <c r="B477" s="14"/>
      <c r="C477" s="11"/>
      <c r="D477" s="11"/>
      <c r="E477" s="11"/>
      <c r="F477" s="11"/>
      <c r="G477" s="11"/>
      <c r="H477" s="11"/>
    </row>
    <row r="478" spans="1:8" ht="15">
      <c r="A478" s="13"/>
      <c r="B478" s="14"/>
      <c r="C478" s="11"/>
      <c r="D478" s="11"/>
      <c r="E478" s="11"/>
      <c r="F478" s="11"/>
      <c r="G478" s="11"/>
      <c r="H478" s="11"/>
    </row>
    <row r="479" spans="1:8" ht="15">
      <c r="A479" s="13"/>
      <c r="B479" s="14"/>
      <c r="C479" s="17"/>
      <c r="D479" s="17"/>
      <c r="E479" s="17"/>
      <c r="F479" s="17"/>
      <c r="G479" s="17"/>
      <c r="H479" s="17"/>
    </row>
    <row r="480" spans="1:8" ht="15">
      <c r="A480" s="13"/>
      <c r="B480" s="14"/>
      <c r="C480" s="17"/>
      <c r="D480" s="17"/>
      <c r="E480" s="17"/>
      <c r="F480" s="17"/>
      <c r="G480" s="17"/>
      <c r="H480" s="17"/>
    </row>
    <row r="481" spans="1:8" ht="15">
      <c r="A481" s="239"/>
      <c r="B481" s="239"/>
      <c r="C481" s="17"/>
      <c r="D481" s="17"/>
      <c r="E481" s="17"/>
      <c r="F481" s="17"/>
      <c r="G481" s="17"/>
      <c r="H481" s="17"/>
    </row>
    <row r="482" spans="1:8" ht="15">
      <c r="A482" s="21"/>
      <c r="B482" s="14"/>
      <c r="C482" s="11"/>
      <c r="D482" s="11"/>
      <c r="E482" s="11"/>
      <c r="F482" s="11"/>
      <c r="G482" s="11"/>
      <c r="H482" s="11"/>
    </row>
    <row r="483" spans="1:8" ht="15">
      <c r="A483" s="21"/>
      <c r="B483" s="14"/>
      <c r="C483" s="11"/>
      <c r="D483" s="11"/>
      <c r="E483" s="11"/>
      <c r="F483" s="11"/>
      <c r="G483" s="11"/>
      <c r="H483" s="11"/>
    </row>
    <row r="484" spans="1:8" ht="15">
      <c r="A484" s="21"/>
      <c r="B484" s="14"/>
      <c r="C484" s="11"/>
      <c r="D484" s="11"/>
      <c r="E484" s="11"/>
      <c r="F484" s="11"/>
      <c r="G484" s="11"/>
      <c r="H484" s="11"/>
    </row>
    <row r="485" spans="1:8" ht="15">
      <c r="A485" s="21"/>
      <c r="B485" s="14"/>
      <c r="C485" s="11"/>
      <c r="D485" s="11"/>
      <c r="E485" s="11"/>
      <c r="F485" s="11"/>
      <c r="G485" s="11"/>
      <c r="H485" s="11"/>
    </row>
    <row r="486" spans="1:8" ht="15">
      <c r="A486" s="21"/>
      <c r="B486" s="22"/>
      <c r="C486" s="11"/>
      <c r="D486" s="11"/>
      <c r="E486" s="11"/>
      <c r="F486" s="11"/>
      <c r="G486" s="11"/>
      <c r="H486" s="11"/>
    </row>
  </sheetData>
  <sheetProtection algorithmName="SHA-512" hashValue="1O3paOTv03W2ch6GVou1O2WdfIcTnhKolwu2wo+a4hT8i5zLlRXZZTKtJG/oTudJ+Fb7Ns2r5+B2totx8tNpdg==" saltValue="alTmzz9cL4QkzRKB8O/sdA==" spinCount="100000" sheet="1" objects="1" scenarios="1"/>
  <mergeCells count="10">
    <mergeCell ref="A481:B481"/>
    <mergeCell ref="B9:C9"/>
    <mergeCell ref="B10:C10"/>
    <mergeCell ref="B11:C11"/>
    <mergeCell ref="A1:H1"/>
    <mergeCell ref="B5:C5"/>
    <mergeCell ref="B6:C6"/>
    <mergeCell ref="B7:C7"/>
    <mergeCell ref="B8:C8"/>
    <mergeCell ref="B12:C12"/>
  </mergeCells>
  <conditionalFormatting sqref="H6:H12">
    <cfRule type="cellIs" priority="1" dxfId="3" operator="notEqual">
      <formula>0</formula>
    </cfRule>
    <cfRule type="cellIs" priority="2" dxfId="2" operator="equal">
      <formula>0</formula>
    </cfRule>
    <cfRule type="cellIs" priority="3" dxfId="1" operator="notEqual">
      <formula>0</formula>
    </cfRule>
    <cfRule type="cellIs" priority="4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Bartosikova</dc:creator>
  <cp:keywords/>
  <dc:description/>
  <cp:lastModifiedBy>Monika Málková</cp:lastModifiedBy>
  <cp:lastPrinted>2013-04-23T11:49:20Z</cp:lastPrinted>
  <dcterms:created xsi:type="dcterms:W3CDTF">2013-04-23T11:18:44Z</dcterms:created>
  <dcterms:modified xsi:type="dcterms:W3CDTF">2022-11-11T13:19:23Z</dcterms:modified>
  <cp:category/>
  <cp:version/>
  <cp:contentType/>
  <cp:contentStatus/>
</cp:coreProperties>
</file>