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240" yWindow="120" windowWidth="14940" windowHeight="9225" activeTab="1"/>
  </bookViews>
  <sheets>
    <sheet name="SO 000" sheetId="1" r:id="rId1"/>
    <sheet name="SO 101" sheetId="2" r:id="rId2"/>
  </sheets>
  <definedNames/>
  <calcPr calcId="162913"/>
</workbook>
</file>

<file path=xl/sharedStrings.xml><?xml version="1.0" encoding="utf-8"?>
<sst xmlns="http://schemas.openxmlformats.org/spreadsheetml/2006/main" count="192" uniqueCount="88">
  <si>
    <t>ASPE10</t>
  </si>
  <si>
    <t>S</t>
  </si>
  <si>
    <t>Soupis prací objektu</t>
  </si>
  <si>
    <t xml:space="preserve">Stavba: </t>
  </si>
  <si>
    <t>III/3936</t>
  </si>
  <si>
    <t>Biskoupky</t>
  </si>
  <si>
    <t>O</t>
  </si>
  <si>
    <t>Rozpočet:</t>
  </si>
  <si>
    <t>0,00</t>
  </si>
  <si>
    <t>15,00</t>
  </si>
  <si>
    <t>21,00</t>
  </si>
  <si>
    <t>3</t>
  </si>
  <si>
    <t>2</t>
  </si>
  <si>
    <t>SO 000</t>
  </si>
  <si>
    <t>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</si>
  <si>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</si>
  <si>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</si>
  <si>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</si>
  <si>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</si>
  <si>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</si>
  <si>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</si>
  <si>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</si>
  <si>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</si>
  <si>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</si>
  <si>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</si>
  <si>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</si>
  <si>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</si>
  <si>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</si>
  <si>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</si>
  <si>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</si>
  <si>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</si>
  <si>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</si>
  <si>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</si>
  <si>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</si>
  <si>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</si>
  <si>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02710</t>
  </si>
  <si>
    <t/>
  </si>
  <si>
    <t>POMOC PRÁCE - ZAJIŠTĚNÍ, ZŘÍZENÍ, ODSTRANĚNÍ DOPRAVNÍHO ZNAČENÍ</t>
  </si>
  <si>
    <t>KPL</t>
  </si>
  <si>
    <t>PP</t>
  </si>
  <si>
    <t>Přechodná úprava dopravního značení a objízdných tras, včetně údržby a úprav během stavebních prací v souladu s TP66 - II.vydání  "Zásady pro označování pracovních míst na PK" a s platnými předpisy pro navrhování DZ na PK, vč. vyhlášky č. 294/2015 Sb.   
Stávající svislé dopravní značky se pro potřeby PDZ zachovají a dle potřeby zakryjí, upraví nebo doplní. Přechodné SDZ (značky, směrovací desky, závory, semaforová souprava, světla) se umístí na nosičích a podkladních deskách včetně nutných přesunů dle jednotlivých fází (etap) výstavby, dodávky, montáže, demontáže, včetně všech potřebných povolení k uzavírce.  
Včetně projednání s dotčenými orgány.  
Vše v režii zhotovitele.</t>
  </si>
  <si>
    <t>VV</t>
  </si>
  <si>
    <t>1=1,000 [A]</t>
  </si>
  <si>
    <t>TS</t>
  </si>
  <si>
    <t>zahrnuje veškeré náklady spojené s objednatelem požadovanými zařízeními</t>
  </si>
  <si>
    <t>SO 101</t>
  </si>
  <si>
    <t>Komunikace km 0,015 - 1,452</t>
  </si>
  <si>
    <t>Zemní práce</t>
  </si>
  <si>
    <t>11372</t>
  </si>
  <si>
    <t>FRÉZOVÁNÍ ZPEVNĚNÝCH PLOCH ASFALTOVÝCH</t>
  </si>
  <si>
    <t>M3</t>
  </si>
  <si>
    <t>zafrézování u napojení na stávající povrch (na obou koncích v délce 20 m a v napojení MK a ÚK cca 2 m) 
odvoz a likvidace v režii zhotovitele 
400 m2</t>
  </si>
  <si>
    <t>400*0,05=20,000 [A]</t>
  </si>
  <si>
    <t>Položka zahrnuje veškerou manipulaci s vybouranou sutí a s vybouranými hmotami vč. uložení.</t>
  </si>
  <si>
    <t>Komunikace</t>
  </si>
  <si>
    <t>572213</t>
  </si>
  <si>
    <t>SPOJOVACÍ POSTŘIK Z EMULZE DO 0,5KG/M2</t>
  </si>
  <si>
    <t>M2</t>
  </si>
  <si>
    <t>7960+5600=13 560,000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</si>
  <si>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</si>
  <si>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574A44</t>
  </si>
  <si>
    <t>ASFALTOVÝ BETON PRO OBRUSNÉ VRSTVY ACO 11+, 11S TL. 50MM</t>
  </si>
  <si>
    <t>ACO 11+ tl. 5cm</t>
  </si>
  <si>
    <t>7960=7 960,000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</si>
  <si>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</si>
  <si>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574C06</t>
  </si>
  <si>
    <t>ASFALTOVÝ BETON PRO LOŽNÍ VRSTVY ACL 16+, 16S</t>
  </si>
  <si>
    <t>ACL 16+ 
vyrovnání stávajícího příčného sklonu</t>
  </si>
  <si>
    <t>140=140,000 [A]</t>
  </si>
  <si>
    <t>7</t>
  </si>
  <si>
    <t>58910</t>
  </si>
  <si>
    <t>VÝPLŇ SPAR ASFALTEM</t>
  </si>
  <si>
    <t>M</t>
  </si>
  <si>
    <t>zalití pracovních spár</t>
  </si>
  <si>
    <t>1600=1 600,000 [A]</t>
  </si>
  <si>
    <t>položka zahrnuje: 
- dodávku předepsaného materiálu 
- vyčištění a výplň spar tímto materiálem</t>
  </si>
  <si>
    <t>Ostatní konstrukce a práce</t>
  </si>
  <si>
    <t>15</t>
  </si>
  <si>
    <t>915221</t>
  </si>
  <si>
    <t>VODOR DOPRAV ZNAČ PLASTEM STRUKTURÁLNÍ NEHLUČNÉ - DOD A POKLÁDKA</t>
  </si>
  <si>
    <t>čára vodící 0,125 - 2900 m</t>
  </si>
  <si>
    <t>2900*0,125=362,500 [A]</t>
  </si>
  <si>
    <t>položka zahrnuje: 
- dodání a pokládku nátěrového materiálu (měří se pouze natíraná plocha) 
- předznačení a reflexní úpravu</t>
  </si>
  <si>
    <t>18</t>
  </si>
  <si>
    <t>919111</t>
  </si>
  <si>
    <t>ŘEZÁNÍ ASFALTOVÉHO KRYTU VOZOVEK TL DO 50MM</t>
  </si>
  <si>
    <t>zařezání  pracovních spár</t>
  </si>
  <si>
    <t>položka zahrnuje řezání vozovkové vrstvy v předepsané tloušťce, včetně spotřeby vody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</si>
</sst>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6">
    <font>
      <sz val="10"/>
      <name val="Arial"/>
      <family val="2"/>
    </font>
    <font>
      <b/>
      <sz val="16"/>
      <color rgb="FF000000"/>
      <name val="Arial"/>
      <family val="2"/>
    </font>
    <font>
      <b/>
      <sz val="11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2" fillId="3" borderId="2" xfId="0" applyFont="1" applyFill="1" applyBorder="1" applyAlignment="1">
      <alignment horizontal="right"/>
    </xf>
    <xf numFmtId="0" fontId="0" fillId="3" borderId="0" xfId="0" applyFont="1" applyFill="1"/>
    <xf numFmtId="0" fontId="2" fillId="3" borderId="0" xfId="0" applyFont="1" applyFill="1" applyAlignment="1">
      <alignment horizontal="right"/>
    </xf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0" fillId="3" borderId="2" xfId="0" applyFont="1" applyFill="1" applyBorder="1"/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left"/>
    </xf>
    <xf numFmtId="0" fontId="0" fillId="3" borderId="4" xfId="0" applyFont="1" applyFill="1" applyBorder="1"/>
    <xf numFmtId="0" fontId="0" fillId="0" borderId="1" xfId="0" applyFont="1" applyBorder="1"/>
    <xf numFmtId="0" fontId="4" fillId="3" borderId="4" xfId="0" applyFont="1" applyFill="1" applyBorder="1" applyAlignment="1">
      <alignment horizontal="right"/>
    </xf>
    <xf numFmtId="0" fontId="4" fillId="3" borderId="4" xfId="0" applyFont="1" applyFill="1" applyBorder="1" applyAlignment="1">
      <alignment wrapText="1"/>
    </xf>
    <xf numFmtId="4" fontId="4" fillId="3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5" fillId="0" borderId="1" xfId="0" applyFont="1" applyBorder="1" applyAlignment="1">
      <alignment horizontal="left" vertical="center" wrapText="1"/>
    </xf>
    <xf numFmtId="4" fontId="0" fillId="3" borderId="1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/>
      <c r="F1" s="6"/>
      <c r="G1" s="6"/>
      <c r="H1" s="6"/>
      <c r="I1" s="6"/>
      <c r="P1" t="s">
        <v>11</v>
      </c>
    </row>
    <row r="2" spans="2:16" ht="24.95" customHeight="1">
      <c r="B2" s="6"/>
      <c r="C2" s="6"/>
      <c r="D2" s="6"/>
      <c r="E2" s="7" t="s">
        <v>2</v>
      </c>
      <c r="F2" s="6"/>
      <c r="G2" s="6"/>
      <c r="H2" s="10"/>
      <c r="I2" s="10"/>
      <c r="O2">
        <f>0+O8</f>
        <v>0</v>
      </c>
      <c r="P2" t="s">
        <v>11</v>
      </c>
    </row>
    <row r="3" spans="1:16" ht="15" customHeight="1">
      <c r="A3" t="s">
        <v>1</v>
      </c>
      <c r="B3" s="11" t="s">
        <v>3</v>
      </c>
      <c r="C3" s="5" t="s">
        <v>4</v>
      </c>
      <c r="D3" s="4"/>
      <c r="E3" s="12" t="s">
        <v>5</v>
      </c>
      <c r="F3" s="6"/>
      <c r="G3" s="9"/>
      <c r="H3" s="8" t="s">
        <v>13</v>
      </c>
      <c r="I3" s="30">
        <f>0+I8</f>
        <v>0</v>
      </c>
      <c r="O3" t="s">
        <v>8</v>
      </c>
      <c r="P3" t="s">
        <v>12</v>
      </c>
    </row>
    <row r="4" spans="1:16" ht="15" customHeight="1">
      <c r="A4" t="s">
        <v>6</v>
      </c>
      <c r="B4" s="14" t="s">
        <v>7</v>
      </c>
      <c r="C4" s="3" t="s">
        <v>13</v>
      </c>
      <c r="D4" s="2"/>
      <c r="E4" s="15" t="s">
        <v>14</v>
      </c>
      <c r="F4" s="10"/>
      <c r="G4" s="10"/>
      <c r="H4" s="16"/>
      <c r="I4" s="16"/>
      <c r="O4" t="s">
        <v>9</v>
      </c>
      <c r="P4" t="s">
        <v>12</v>
      </c>
    </row>
    <row r="5" spans="1:16" ht="12.75" customHeight="1">
      <c r="A5" s="1" t="s">
        <v>15</v>
      </c>
      <c r="B5" s="1" t="s">
        <v>17</v>
      </c>
      <c r="C5" s="1" t="s">
        <v>19</v>
      </c>
      <c r="D5" s="1" t="s">
        <v>20</v>
      </c>
      <c r="E5" s="1" t="s">
        <v>21</v>
      </c>
      <c r="F5" s="1" t="s">
        <v>23</v>
      </c>
      <c r="G5" s="1" t="s">
        <v>25</v>
      </c>
      <c r="H5" s="1" t="s">
        <v>27</v>
      </c>
      <c r="I5" s="1"/>
      <c r="O5" t="s">
        <v>10</v>
      </c>
      <c r="P5" t="s">
        <v>12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28</v>
      </c>
      <c r="I6" s="13" t="s">
        <v>30</v>
      </c>
    </row>
    <row r="7" spans="1:9" ht="12.75" customHeight="1">
      <c r="A7" s="13" t="s">
        <v>16</v>
      </c>
      <c r="B7" s="13" t="s">
        <v>18</v>
      </c>
      <c r="C7" s="13" t="s">
        <v>12</v>
      </c>
      <c r="D7" s="13" t="s">
        <v>11</v>
      </c>
      <c r="E7" s="13" t="s">
        <v>22</v>
      </c>
      <c r="F7" s="13" t="s">
        <v>24</v>
      </c>
      <c r="G7" s="13" t="s">
        <v>26</v>
      </c>
      <c r="H7" s="13" t="s">
        <v>29</v>
      </c>
      <c r="I7" s="13" t="s">
        <v>31</v>
      </c>
    </row>
    <row r="8" spans="1:18" ht="12.75" customHeight="1">
      <c r="A8" s="16" t="s">
        <v>32</v>
      </c>
      <c r="B8" s="16"/>
      <c r="C8" s="18" t="s">
        <v>16</v>
      </c>
      <c r="D8" s="16"/>
      <c r="E8" s="19" t="s">
        <v>33</v>
      </c>
      <c r="F8" s="16"/>
      <c r="G8" s="16"/>
      <c r="H8" s="16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7" t="s">
        <v>34</v>
      </c>
      <c r="B9" s="21" t="s">
        <v>18</v>
      </c>
      <c r="C9" s="21" t="s">
        <v>35</v>
      </c>
      <c r="D9" s="17" t="s">
        <v>36</v>
      </c>
      <c r="E9" s="22" t="s">
        <v>37</v>
      </c>
      <c r="F9" s="23" t="s">
        <v>38</v>
      </c>
      <c r="G9" s="24">
        <v>1</v>
      </c>
      <c r="H9" s="25">
        <v>0</v>
      </c>
      <c r="I9" s="25">
        <f>ROUND(ROUND(H9,2)*ROUND(G9,3),2)</f>
        <v>0</v>
      </c>
      <c r="O9">
        <f>(I9*21)/100</f>
        <v>0</v>
      </c>
      <c r="P9" t="s">
        <v>12</v>
      </c>
    </row>
    <row r="10" spans="1:5" ht="140.25">
      <c r="A10" s="26" t="s">
        <v>39</v>
      </c>
      <c r="E10" s="27" t="s">
        <v>40</v>
      </c>
    </row>
    <row r="11" spans="1:5" ht="12.75">
      <c r="A11" s="28" t="s">
        <v>41</v>
      </c>
      <c r="E11" s="29" t="s">
        <v>42</v>
      </c>
    </row>
    <row r="12" spans="1:5" ht="12.75">
      <c r="A12" t="s">
        <v>43</v>
      </c>
      <c r="E12" s="27" t="s">
        <v>44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/>
      <c r="F1" s="6"/>
      <c r="G1" s="6"/>
      <c r="H1" s="6"/>
      <c r="I1" s="6"/>
      <c r="P1" t="s">
        <v>11</v>
      </c>
    </row>
    <row r="2" spans="2:16" ht="24.95" customHeight="1">
      <c r="B2" s="6"/>
      <c r="C2" s="6"/>
      <c r="D2" s="6"/>
      <c r="E2" s="7" t="s">
        <v>2</v>
      </c>
      <c r="F2" s="6"/>
      <c r="G2" s="6"/>
      <c r="H2" s="10"/>
      <c r="I2" s="10"/>
      <c r="O2">
        <f>0+O8+O13+O30</f>
        <v>0</v>
      </c>
      <c r="P2" t="s">
        <v>11</v>
      </c>
    </row>
    <row r="3" spans="1:16" ht="15" customHeight="1">
      <c r="A3" t="s">
        <v>1</v>
      </c>
      <c r="B3" s="11" t="s">
        <v>3</v>
      </c>
      <c r="C3" s="5" t="s">
        <v>4</v>
      </c>
      <c r="D3" s="4"/>
      <c r="E3" s="12" t="s">
        <v>5</v>
      </c>
      <c r="F3" s="6"/>
      <c r="G3" s="9"/>
      <c r="H3" s="8" t="s">
        <v>45</v>
      </c>
      <c r="I3" s="30">
        <f>0+I8+I13+I30</f>
        <v>0</v>
      </c>
      <c r="O3" t="s">
        <v>8</v>
      </c>
      <c r="P3" t="s">
        <v>12</v>
      </c>
    </row>
    <row r="4" spans="1:16" ht="15" customHeight="1">
      <c r="A4" t="s">
        <v>6</v>
      </c>
      <c r="B4" s="14" t="s">
        <v>7</v>
      </c>
      <c r="C4" s="3" t="s">
        <v>45</v>
      </c>
      <c r="D4" s="2"/>
      <c r="E4" s="15" t="s">
        <v>46</v>
      </c>
      <c r="F4" s="10"/>
      <c r="G4" s="10"/>
      <c r="H4" s="16"/>
      <c r="I4" s="16"/>
      <c r="O4" t="s">
        <v>9</v>
      </c>
      <c r="P4" t="s">
        <v>12</v>
      </c>
    </row>
    <row r="5" spans="1:16" ht="12.75" customHeight="1">
      <c r="A5" s="1" t="s">
        <v>15</v>
      </c>
      <c r="B5" s="1" t="s">
        <v>17</v>
      </c>
      <c r="C5" s="1" t="s">
        <v>19</v>
      </c>
      <c r="D5" s="1" t="s">
        <v>20</v>
      </c>
      <c r="E5" s="1" t="s">
        <v>21</v>
      </c>
      <c r="F5" s="1" t="s">
        <v>23</v>
      </c>
      <c r="G5" s="1" t="s">
        <v>25</v>
      </c>
      <c r="H5" s="1" t="s">
        <v>27</v>
      </c>
      <c r="I5" s="1"/>
      <c r="O5" t="s">
        <v>10</v>
      </c>
      <c r="P5" t="s">
        <v>12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28</v>
      </c>
      <c r="I6" s="13" t="s">
        <v>30</v>
      </c>
    </row>
    <row r="7" spans="1:9" ht="12.75" customHeight="1">
      <c r="A7" s="13" t="s">
        <v>16</v>
      </c>
      <c r="B7" s="13" t="s">
        <v>18</v>
      </c>
      <c r="C7" s="13" t="s">
        <v>12</v>
      </c>
      <c r="D7" s="13" t="s">
        <v>11</v>
      </c>
      <c r="E7" s="13" t="s">
        <v>22</v>
      </c>
      <c r="F7" s="13" t="s">
        <v>24</v>
      </c>
      <c r="G7" s="13" t="s">
        <v>26</v>
      </c>
      <c r="H7" s="13" t="s">
        <v>29</v>
      </c>
      <c r="I7" s="13" t="s">
        <v>31</v>
      </c>
    </row>
    <row r="8" spans="1:18" ht="12.75" customHeight="1">
      <c r="A8" s="16" t="s">
        <v>32</v>
      </c>
      <c r="B8" s="16"/>
      <c r="C8" s="18" t="s">
        <v>18</v>
      </c>
      <c r="D8" s="16"/>
      <c r="E8" s="19" t="s">
        <v>47</v>
      </c>
      <c r="F8" s="16"/>
      <c r="G8" s="16"/>
      <c r="H8" s="16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7" t="s">
        <v>34</v>
      </c>
      <c r="B9" s="21" t="s">
        <v>11</v>
      </c>
      <c r="C9" s="21" t="s">
        <v>48</v>
      </c>
      <c r="D9" s="17" t="s">
        <v>36</v>
      </c>
      <c r="E9" s="22" t="s">
        <v>49</v>
      </c>
      <c r="F9" s="23" t="s">
        <v>50</v>
      </c>
      <c r="G9" s="24">
        <v>20</v>
      </c>
      <c r="H9" s="25">
        <v>0</v>
      </c>
      <c r="I9" s="25">
        <f>ROUND(ROUND(H9,2)*ROUND(G9,3),2)</f>
        <v>0</v>
      </c>
      <c r="O9">
        <f>(I9*21)/100</f>
        <v>0</v>
      </c>
      <c r="P9" t="s">
        <v>12</v>
      </c>
    </row>
    <row r="10" spans="1:5" ht="51">
      <c r="A10" s="26" t="s">
        <v>39</v>
      </c>
      <c r="E10" s="27" t="s">
        <v>51</v>
      </c>
    </row>
    <row r="11" spans="1:5" ht="12.75">
      <c r="A11" s="28" t="s">
        <v>41</v>
      </c>
      <c r="E11" s="29" t="s">
        <v>52</v>
      </c>
    </row>
    <row r="12" spans="1:5" ht="25.5">
      <c r="A12" t="s">
        <v>43</v>
      </c>
      <c r="E12" s="27" t="s">
        <v>53</v>
      </c>
    </row>
    <row r="13" spans="1:18" ht="12.75" customHeight="1">
      <c r="A13" s="10" t="s">
        <v>32</v>
      </c>
      <c r="B13" s="10"/>
      <c r="C13" s="31" t="s">
        <v>24</v>
      </c>
      <c r="D13" s="10"/>
      <c r="E13" s="19" t="s">
        <v>54</v>
      </c>
      <c r="F13" s="10"/>
      <c r="G13" s="10"/>
      <c r="H13" s="10"/>
      <c r="I13" s="32">
        <f>0+Q13</f>
        <v>0</v>
      </c>
      <c r="O13">
        <f>0+R13</f>
        <v>0</v>
      </c>
      <c r="Q13">
        <f>0+I14+I18+I22+I26</f>
        <v>0</v>
      </c>
      <c r="R13">
        <f>0+O14+O18+O22+O26</f>
        <v>0</v>
      </c>
    </row>
    <row r="14" spans="1:16" ht="12.75">
      <c r="A14" s="17" t="s">
        <v>34</v>
      </c>
      <c r="B14" s="21" t="s">
        <v>22</v>
      </c>
      <c r="C14" s="21" t="s">
        <v>55</v>
      </c>
      <c r="D14" s="17" t="s">
        <v>36</v>
      </c>
      <c r="E14" s="22" t="s">
        <v>56</v>
      </c>
      <c r="F14" s="23" t="s">
        <v>57</v>
      </c>
      <c r="G14" s="24">
        <v>13560</v>
      </c>
      <c r="H14" s="25">
        <v>0</v>
      </c>
      <c r="I14" s="25">
        <f>ROUND(ROUND(H14,2)*ROUND(G14,3),2)</f>
        <v>0</v>
      </c>
      <c r="O14">
        <f>(I14*21)/100</f>
        <v>0</v>
      </c>
      <c r="P14" t="s">
        <v>12</v>
      </c>
    </row>
    <row r="15" spans="1:5" ht="12.75">
      <c r="A15" s="26" t="s">
        <v>39</v>
      </c>
      <c r="E15" s="27" t="s">
        <v>36</v>
      </c>
    </row>
    <row r="16" spans="1:5" ht="12.75">
      <c r="A16" s="28" t="s">
        <v>41</v>
      </c>
      <c r="E16" s="29" t="s">
        <v>58</v>
      </c>
    </row>
    <row r="17" spans="1:5" ht="51">
      <c r="A17" t="s">
        <v>43</v>
      </c>
      <c r="E17" s="27" t="s">
        <v>59</v>
      </c>
    </row>
    <row r="18" spans="1:16" ht="12.75">
      <c r="A18" s="17" t="s">
        <v>34</v>
      </c>
      <c r="B18" s="21" t="s">
        <v>24</v>
      </c>
      <c r="C18" s="21" t="s">
        <v>60</v>
      </c>
      <c r="D18" s="17" t="s">
        <v>36</v>
      </c>
      <c r="E18" s="22" t="s">
        <v>61</v>
      </c>
      <c r="F18" s="23" t="s">
        <v>57</v>
      </c>
      <c r="G18" s="24">
        <v>7960</v>
      </c>
      <c r="H18" s="25">
        <v>0</v>
      </c>
      <c r="I18" s="25">
        <f>ROUND(ROUND(H18,2)*ROUND(G18,3),2)</f>
        <v>0</v>
      </c>
      <c r="O18">
        <f>(I18*21)/100</f>
        <v>0</v>
      </c>
      <c r="P18" t="s">
        <v>12</v>
      </c>
    </row>
    <row r="19" spans="1:5" ht="12.75">
      <c r="A19" s="26" t="s">
        <v>39</v>
      </c>
      <c r="E19" s="27" t="s">
        <v>62</v>
      </c>
    </row>
    <row r="20" spans="1:5" ht="12.75">
      <c r="A20" s="28" t="s">
        <v>41</v>
      </c>
      <c r="E20" s="29" t="s">
        <v>63</v>
      </c>
    </row>
    <row r="21" spans="1:5" ht="140.25">
      <c r="A21" t="s">
        <v>43</v>
      </c>
      <c r="E21" s="27" t="s">
        <v>64</v>
      </c>
    </row>
    <row r="22" spans="1:16" ht="12.75">
      <c r="A22" s="17" t="s">
        <v>34</v>
      </c>
      <c r="B22" s="21" t="s">
        <v>26</v>
      </c>
      <c r="C22" s="21" t="s">
        <v>65</v>
      </c>
      <c r="D22" s="17" t="s">
        <v>36</v>
      </c>
      <c r="E22" s="22" t="s">
        <v>66</v>
      </c>
      <c r="F22" s="23" t="s">
        <v>50</v>
      </c>
      <c r="G22" s="24">
        <v>140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12</v>
      </c>
    </row>
    <row r="23" spans="1:5" ht="25.5">
      <c r="A23" s="26" t="s">
        <v>39</v>
      </c>
      <c r="E23" s="27" t="s">
        <v>67</v>
      </c>
    </row>
    <row r="24" spans="1:5" ht="12.75">
      <c r="A24" s="28" t="s">
        <v>41</v>
      </c>
      <c r="E24" s="29" t="s">
        <v>68</v>
      </c>
    </row>
    <row r="25" spans="1:5" ht="140.25">
      <c r="A25" t="s">
        <v>43</v>
      </c>
      <c r="E25" s="27" t="s">
        <v>64</v>
      </c>
    </row>
    <row r="26" spans="1:16" ht="12.75">
      <c r="A26" s="17" t="s">
        <v>34</v>
      </c>
      <c r="B26" s="21" t="s">
        <v>69</v>
      </c>
      <c r="C26" s="21" t="s">
        <v>70</v>
      </c>
      <c r="D26" s="17" t="s">
        <v>36</v>
      </c>
      <c r="E26" s="22" t="s">
        <v>71</v>
      </c>
      <c r="F26" s="23" t="s">
        <v>72</v>
      </c>
      <c r="G26" s="24">
        <v>1600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12</v>
      </c>
    </row>
    <row r="27" spans="1:5" ht="12.75">
      <c r="A27" s="26" t="s">
        <v>39</v>
      </c>
      <c r="E27" s="27" t="s">
        <v>73</v>
      </c>
    </row>
    <row r="28" spans="1:5" ht="12.75">
      <c r="A28" s="28" t="s">
        <v>41</v>
      </c>
      <c r="E28" s="29" t="s">
        <v>74</v>
      </c>
    </row>
    <row r="29" spans="1:5" ht="38.25">
      <c r="A29" t="s">
        <v>43</v>
      </c>
      <c r="E29" s="27" t="s">
        <v>75</v>
      </c>
    </row>
    <row r="30" spans="1:18" ht="12.75" customHeight="1">
      <c r="A30" s="10" t="s">
        <v>32</v>
      </c>
      <c r="B30" s="10"/>
      <c r="C30" s="31" t="s">
        <v>29</v>
      </c>
      <c r="D30" s="10"/>
      <c r="E30" s="19" t="s">
        <v>76</v>
      </c>
      <c r="F30" s="10"/>
      <c r="G30" s="10"/>
      <c r="H30" s="10"/>
      <c r="I30" s="32">
        <f>0+Q30</f>
        <v>0</v>
      </c>
      <c r="O30">
        <f>0+R30</f>
        <v>0</v>
      </c>
      <c r="Q30">
        <f>0+I31+I35</f>
        <v>0</v>
      </c>
      <c r="R30">
        <f>0+O31+O35</f>
        <v>0</v>
      </c>
    </row>
    <row r="31" spans="1:16" ht="25.5">
      <c r="A31" s="17" t="s">
        <v>34</v>
      </c>
      <c r="B31" s="21" t="s">
        <v>77</v>
      </c>
      <c r="C31" s="21" t="s">
        <v>78</v>
      </c>
      <c r="D31" s="17" t="s">
        <v>36</v>
      </c>
      <c r="E31" s="22" t="s">
        <v>79</v>
      </c>
      <c r="F31" s="23" t="s">
        <v>57</v>
      </c>
      <c r="G31" s="24">
        <v>362.5</v>
      </c>
      <c r="H31" s="25">
        <v>0</v>
      </c>
      <c r="I31" s="25">
        <f>ROUND(ROUND(H31,2)*ROUND(G31,3),2)</f>
        <v>0</v>
      </c>
      <c r="O31">
        <f>(I31*21)/100</f>
        <v>0</v>
      </c>
      <c r="P31" t="s">
        <v>12</v>
      </c>
    </row>
    <row r="32" spans="1:5" ht="12.75">
      <c r="A32" s="26" t="s">
        <v>39</v>
      </c>
      <c r="E32" s="27" t="s">
        <v>80</v>
      </c>
    </row>
    <row r="33" spans="1:5" ht="12.75">
      <c r="A33" s="28" t="s">
        <v>41</v>
      </c>
      <c r="E33" s="29" t="s">
        <v>81</v>
      </c>
    </row>
    <row r="34" spans="1:5" ht="38.25">
      <c r="A34" t="s">
        <v>43</v>
      </c>
      <c r="E34" s="27" t="s">
        <v>82</v>
      </c>
    </row>
    <row r="35" spans="1:16" ht="12.75">
      <c r="A35" s="17" t="s">
        <v>34</v>
      </c>
      <c r="B35" s="21" t="s">
        <v>83</v>
      </c>
      <c r="C35" s="21" t="s">
        <v>84</v>
      </c>
      <c r="D35" s="17" t="s">
        <v>36</v>
      </c>
      <c r="E35" s="22" t="s">
        <v>85</v>
      </c>
      <c r="F35" s="23" t="s">
        <v>72</v>
      </c>
      <c r="G35" s="24">
        <v>1600</v>
      </c>
      <c r="H35" s="25">
        <v>0</v>
      </c>
      <c r="I35" s="25">
        <f>ROUND(ROUND(H35,2)*ROUND(G35,3),2)</f>
        <v>0</v>
      </c>
      <c r="O35">
        <f>(I35*21)/100</f>
        <v>0</v>
      </c>
      <c r="P35" t="s">
        <v>12</v>
      </c>
    </row>
    <row r="36" spans="1:5" ht="12.75">
      <c r="A36" s="26" t="s">
        <v>39</v>
      </c>
      <c r="E36" s="27" t="s">
        <v>86</v>
      </c>
    </row>
    <row r="37" spans="1:5" ht="12.75">
      <c r="A37" s="28" t="s">
        <v>41</v>
      </c>
      <c r="E37" s="29" t="s">
        <v>74</v>
      </c>
    </row>
    <row r="38" spans="1:5" ht="25.5">
      <c r="A38" t="s">
        <v>43</v>
      </c>
      <c r="E38" s="27" t="s">
        <v>87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Tomková Alena</dc:creator>
  <cp:keywords/>
  <dc:description/>
  <cp:lastModifiedBy>Tomková Alena</cp:lastModifiedBy>
  <dcterms:created xsi:type="dcterms:W3CDTF">2023-04-05T13:52:09Z</dcterms:created>
  <dcterms:modified xsi:type="dcterms:W3CDTF">2023-04-05T13:52:09Z</dcterms:modified>
  <cp:category/>
  <cp:version/>
  <cp:contentType/>
  <cp:contentStatus/>
</cp:coreProperties>
</file>