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ejizadc.cejiza.loc\Dokumenty\VEŘEJNÉ ZAKÁZKY\2022\2022_Výtahy_2023\05c_Cast_3_BV,HO\02_ZD\profil\"/>
    </mc:Choice>
  </mc:AlternateContent>
  <xr:revisionPtr revIDLastSave="0" documentId="13_ncr:1_{14C6EBE6-38E1-447F-A748-045219CBF812}" xr6:coauthVersionLast="47" xr6:coauthVersionMax="47" xr10:uidLastSave="{00000000-0000-0000-0000-000000000000}"/>
  <bookViews>
    <workbookView xWindow="-120" yWindow="-120" windowWidth="29040" windowHeight="17520" xr2:uid="{00000000-000D-0000-FFFF-FFFF00000000}"/>
  </bookViews>
  <sheets>
    <sheet name="Část 3"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4" i="5" l="1"/>
  <c r="R85" i="5"/>
  <c r="R84" i="5"/>
  <c r="R83" i="5"/>
  <c r="R82" i="5"/>
  <c r="R81" i="5"/>
  <c r="R80" i="5"/>
  <c r="R79" i="5"/>
  <c r="R78" i="5"/>
  <c r="R77" i="5"/>
  <c r="R76" i="5"/>
  <c r="R75" i="5"/>
  <c r="R74" i="5"/>
  <c r="R73" i="5"/>
  <c r="R72" i="5"/>
  <c r="R71" i="5"/>
  <c r="R70" i="5"/>
  <c r="R69" i="5"/>
  <c r="R68" i="5"/>
  <c r="R67"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86" i="5" l="1"/>
  <c r="A10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Drochytka</author>
  </authors>
  <commentList>
    <comment ref="B83" authorId="0" shapeId="0" xr:uid="{CCF5A807-67B7-4C2C-B638-7C88F5092A20}">
      <text>
        <r>
          <rPr>
            <sz val="14"/>
            <color indexed="81"/>
            <rFont val="Tahoma"/>
            <family val="2"/>
            <charset val="238"/>
          </rPr>
          <t>V případě, že byl zřízen nový výtah, prosíme o doplnění všech požadovaných dat do vyžlucených řádků včetně informace o záruce apod. (na údaje o dalších informacích, jako délka stávající smlouvy, infomace o záruce atd. využijte sloupec "Poznámky"</t>
        </r>
      </text>
    </comment>
  </commentList>
</comments>
</file>

<file path=xl/sharedStrings.xml><?xml version="1.0" encoding="utf-8"?>
<sst xmlns="http://schemas.openxmlformats.org/spreadsheetml/2006/main" count="825" uniqueCount="274">
  <si>
    <t>Číslo</t>
  </si>
  <si>
    <t>Výrobce</t>
  </si>
  <si>
    <t>Model</t>
  </si>
  <si>
    <t>Rok pořízení</t>
  </si>
  <si>
    <t>Výrobní číslo</t>
  </si>
  <si>
    <t>Umístění výtahu</t>
  </si>
  <si>
    <t>Evakuační výtah</t>
  </si>
  <si>
    <t>ANO / NE</t>
  </si>
  <si>
    <t>Průchozí výtah</t>
  </si>
  <si>
    <t>Nosnost v kg</t>
  </si>
  <si>
    <t>Počet podlaží / počet stanic</t>
  </si>
  <si>
    <t>č. 1</t>
  </si>
  <si>
    <t>OTIS</t>
  </si>
  <si>
    <t>SGNV</t>
  </si>
  <si>
    <t>25-9-40297</t>
  </si>
  <si>
    <t>lékárna K 3096</t>
  </si>
  <si>
    <t>nákladní</t>
  </si>
  <si>
    <t>NE</t>
  </si>
  <si>
    <t>lanový</t>
  </si>
  <si>
    <t>ANO</t>
  </si>
  <si>
    <t>LT</t>
  </si>
  <si>
    <t>15-7-80059</t>
  </si>
  <si>
    <t>15-07-80021</t>
  </si>
  <si>
    <t>C5NE0275</t>
  </si>
  <si>
    <t>osobní</t>
  </si>
  <si>
    <t>15-7-80020</t>
  </si>
  <si>
    <t>prádelna-př.prádla K 3092</t>
  </si>
  <si>
    <t>C5NE0271</t>
  </si>
  <si>
    <t>2535-6-370</t>
  </si>
  <si>
    <t>C5NE0578</t>
  </si>
  <si>
    <t>C5NE0579</t>
  </si>
  <si>
    <t>C5NE0580</t>
  </si>
  <si>
    <t>C5NE0581</t>
  </si>
  <si>
    <t>C5NE0582</t>
  </si>
  <si>
    <t>č. 18</t>
  </si>
  <si>
    <t>NG</t>
  </si>
  <si>
    <t>C5NE0881</t>
  </si>
  <si>
    <t>C5NE0882</t>
  </si>
  <si>
    <t>18-8-80019</t>
  </si>
  <si>
    <t>kuchyň-svoz stravy P K 3102</t>
  </si>
  <si>
    <t>15-8-80020</t>
  </si>
  <si>
    <t>kuchyň-svoz stravy L K 3103</t>
  </si>
  <si>
    <t>25-8-40101</t>
  </si>
  <si>
    <t>kuchyň- dodavatels. K 3107</t>
  </si>
  <si>
    <t>MB</t>
  </si>
  <si>
    <t>C5SK5599</t>
  </si>
  <si>
    <t>C100</t>
  </si>
  <si>
    <t>15-7-80060</t>
  </si>
  <si>
    <t>hematolka - biochem K 3095</t>
  </si>
  <si>
    <t>NGS</t>
  </si>
  <si>
    <t>25-8-40102</t>
  </si>
  <si>
    <t>kuchyň-sklad bram. K 3108</t>
  </si>
  <si>
    <t>C5NE0574</t>
  </si>
  <si>
    <t>13/500/94</t>
  </si>
  <si>
    <t>12/500/94</t>
  </si>
  <si>
    <t>TLV</t>
  </si>
  <si>
    <t>C5SK5615</t>
  </si>
  <si>
    <t>C5SK5616</t>
  </si>
  <si>
    <t>MBV</t>
  </si>
  <si>
    <t>C5NE0774</t>
  </si>
  <si>
    <t>osobní lůžkový</t>
  </si>
  <si>
    <t>Vymyslický</t>
  </si>
  <si>
    <t>hydraulický</t>
  </si>
  <si>
    <t>řetězový</t>
  </si>
  <si>
    <t>HNV 1 600</t>
  </si>
  <si>
    <t>sklad prádla</t>
  </si>
  <si>
    <t>Skočovský</t>
  </si>
  <si>
    <t>LT 500/05</t>
  </si>
  <si>
    <t>C5SK 0313</t>
  </si>
  <si>
    <t>porodní KO 730</t>
  </si>
  <si>
    <t>157-800 70</t>
  </si>
  <si>
    <t>UNK KO 731</t>
  </si>
  <si>
    <t>Transporta</t>
  </si>
  <si>
    <t>LT 500/07</t>
  </si>
  <si>
    <t>15-8-80082</t>
  </si>
  <si>
    <t>radioterapie KO 0732</t>
  </si>
  <si>
    <t>ubytovna KO 734</t>
  </si>
  <si>
    <t>GNV 1000</t>
  </si>
  <si>
    <t>25-8-70054</t>
  </si>
  <si>
    <t>lékárna KO 734</t>
  </si>
  <si>
    <t>HOV630</t>
  </si>
  <si>
    <t>kuchyně</t>
  </si>
  <si>
    <t>LT 500/0,5</t>
  </si>
  <si>
    <t>MB C 100</t>
  </si>
  <si>
    <t>41 70 04 29</t>
  </si>
  <si>
    <t>č. 14</t>
  </si>
  <si>
    <t>NG 1000/0,18</t>
  </si>
  <si>
    <t>25-8-70053</t>
  </si>
  <si>
    <t>C 100</t>
  </si>
  <si>
    <t>chirurgie K 1388</t>
  </si>
  <si>
    <t>HOV 1275/0,6</t>
  </si>
  <si>
    <t>infekční K 1651</t>
  </si>
  <si>
    <t>EV467/1</t>
  </si>
  <si>
    <t>infekční K 1652</t>
  </si>
  <si>
    <t>Kvapil Olomouc</t>
  </si>
  <si>
    <t>LH 1600/0,58</t>
  </si>
  <si>
    <t>chirurgie K 1653</t>
  </si>
  <si>
    <t>chirurgie K 1654</t>
  </si>
  <si>
    <t>IT 1600/0,63</t>
  </si>
  <si>
    <t>2052/00/V1</t>
  </si>
  <si>
    <t>Severní křídlo</t>
  </si>
  <si>
    <t>2052/00/V2</t>
  </si>
  <si>
    <t>IT 1250/0,63</t>
  </si>
  <si>
    <t>C5KE 40 53</t>
  </si>
  <si>
    <t>kožní K 30603</t>
  </si>
  <si>
    <t>C5SK0083</t>
  </si>
  <si>
    <t>chirurgie 40 105</t>
  </si>
  <si>
    <t>Kone a.s</t>
  </si>
  <si>
    <t>č. 2</t>
  </si>
  <si>
    <t>č. 3</t>
  </si>
  <si>
    <t>č. 13</t>
  </si>
  <si>
    <t>č. 4</t>
  </si>
  <si>
    <t>č. 5</t>
  </si>
  <si>
    <t>č. 6</t>
  </si>
  <si>
    <t>č. 7</t>
  </si>
  <si>
    <t>č. 8</t>
  </si>
  <si>
    <t>č. 9</t>
  </si>
  <si>
    <t>č. 10</t>
  </si>
  <si>
    <t>č. 11</t>
  </si>
  <si>
    <t>č. 12</t>
  </si>
  <si>
    <t>č. 15</t>
  </si>
  <si>
    <t>č. 16</t>
  </si>
  <si>
    <t>č. 17</t>
  </si>
  <si>
    <t>č. 19</t>
  </si>
  <si>
    <t>č. 20</t>
  </si>
  <si>
    <t>č. 21</t>
  </si>
  <si>
    <t>č. 22</t>
  </si>
  <si>
    <t>č. 23</t>
  </si>
  <si>
    <t>č. 24</t>
  </si>
  <si>
    <t>-</t>
  </si>
  <si>
    <t>Výtah hydraulický / lanový / řetězový</t>
  </si>
  <si>
    <t>Typ výtahu (nákladní, osobní, osobní lůžkový, C100 - jídelní)</t>
  </si>
  <si>
    <t>Paušální cena za servis výtahů v Kč bez DPH</t>
  </si>
  <si>
    <t>Předpokládaná doba poskytování servisu výtahů (počet měsíců)</t>
  </si>
  <si>
    <t>3/3</t>
  </si>
  <si>
    <t>2/2</t>
  </si>
  <si>
    <t>5/5</t>
  </si>
  <si>
    <t>8/8</t>
  </si>
  <si>
    <t>2/3</t>
  </si>
  <si>
    <t>4/4</t>
  </si>
  <si>
    <t>7/7</t>
  </si>
  <si>
    <t>Předpokládaný termín zahájení poskytování servisu výtahů (datum)</t>
  </si>
  <si>
    <t>Paušální cena
v Kč bez DPH
za předpokládanou dobu poskytování servisu výtahů
za 1 výtah</t>
  </si>
  <si>
    <t>kožní K 1371</t>
  </si>
  <si>
    <t>lůžková část Veselí nad Moravou K 1290</t>
  </si>
  <si>
    <t>A. Paušální cena za servis výtahů v Kč bez DPH</t>
  </si>
  <si>
    <t>C. Celková cena za servis výtahů v Kč bez DPH</t>
  </si>
  <si>
    <t>Celková cena za servis výtahů v Kč bez DPH *****</t>
  </si>
  <si>
    <t>Maximální výše měsíčního paušálu v Kč bez DPH za 1 měsíc / 1 výtah</t>
  </si>
  <si>
    <t>* Měsíční paušál za servis 1 výtahu za 1 kalendářní měsíc bude účastníkem zadávacího řízení stanoven s ohledem na parametry výtahu, požadovaný rozsahu servisu výtahů a předpokládanou dobu poskytování servisu výtahu, přičemž nesmí překročit maximální částku uvedenou u příslušného výtahu ve sloupci P.</t>
  </si>
  <si>
    <t>**** Cena za poskytování servisních činností a služeb nezahrnutých v měsíčním paušálu celkem za dobu trvání veřejné zakázky bude stanovena podle vzorce d = (a * b) + ((a * 1,3) * c).</t>
  </si>
  <si>
    <t>B. Cena za servisní činností a služby nezahrnuté v měsíčním paušálu v Kč bez DPH</t>
  </si>
  <si>
    <t>Cena za poskytování servisních činností a služeb 
nezahrnutých v měsíčním paušálu celkem v Kč bez DPH **** (d)
d = (a * b) + ((a * 1,3) * c)</t>
  </si>
  <si>
    <t>***** Nabídková cena bez DPH bude stanovena jako součet Paušální ceny za servis výtahů bez DPH a Ceny za servisní činnosti a služby nezahrnuté v měsíčním paušálu v Kč bez DPH.</t>
  </si>
  <si>
    <t>BV Brumovice s.r.o.</t>
  </si>
  <si>
    <t>LTNA 1400</t>
  </si>
  <si>
    <t>hl. budova - RTG</t>
  </si>
  <si>
    <t xml:space="preserve">NE </t>
  </si>
  <si>
    <t>NG 225/0,25</t>
  </si>
  <si>
    <t>pw08/10-19</t>
  </si>
  <si>
    <t>0002</t>
  </si>
  <si>
    <t>dvorní trakt</t>
  </si>
  <si>
    <t>hl. budova - kuchyně</t>
  </si>
  <si>
    <t>hl. budova - ambulance</t>
  </si>
  <si>
    <t>5/6</t>
  </si>
  <si>
    <t>3/4</t>
  </si>
  <si>
    <t>č. 25</t>
  </si>
  <si>
    <t>č. 26</t>
  </si>
  <si>
    <t>Příloha č. 3 zadávací dokumentace</t>
  </si>
  <si>
    <t>Název pověřujícího zadavatele</t>
  </si>
  <si>
    <t>Nemocnice Kyjov</t>
  </si>
  <si>
    <t>OT1000/1,0</t>
  </si>
  <si>
    <t>Plicní pvilon</t>
  </si>
  <si>
    <t>C100/0,25</t>
  </si>
  <si>
    <t xml:space="preserve">Porodní jídelní </t>
  </si>
  <si>
    <t>4./4</t>
  </si>
  <si>
    <t>Porodní prádlo</t>
  </si>
  <si>
    <t>OT2000</t>
  </si>
  <si>
    <t>lůžková část Veselí n Moravou</t>
  </si>
  <si>
    <t>ANO-UPS</t>
  </si>
  <si>
    <t>LT1600/1.0</t>
  </si>
  <si>
    <t>Interna 1.výtah</t>
  </si>
  <si>
    <t>3./3</t>
  </si>
  <si>
    <t>LT166/1.0</t>
  </si>
  <si>
    <t>Interna 2.výtah</t>
  </si>
  <si>
    <t>Nemocnice Břeclav</t>
  </si>
  <si>
    <t>Č.2</t>
  </si>
  <si>
    <t>Nemocnice Hustopeče</t>
  </si>
  <si>
    <t>ZDRAVOTNICKÁ ZAŘÍZENÍ</t>
  </si>
  <si>
    <t>ZAŘÍZENÍ SOCIÁLNÍCH SLUŽEB</t>
  </si>
  <si>
    <r>
      <t xml:space="preserve">Předpokládaný počet hodin poskytování servisních činností a služeb nezahrnutých v měsíčním paušálu
</t>
    </r>
    <r>
      <rPr>
        <b/>
        <u/>
        <sz val="14"/>
        <rFont val="Segoe UI"/>
        <family val="2"/>
        <charset val="238"/>
      </rPr>
      <t>poskytovaných v běžné pracovní době</t>
    </r>
    <r>
      <rPr>
        <b/>
        <sz val="14"/>
        <rFont val="Segoe UI"/>
        <family val="2"/>
        <charset val="238"/>
      </rPr>
      <t xml:space="preserve"> *** (b)</t>
    </r>
  </si>
  <si>
    <r>
      <t xml:space="preserve">Předpokládaný počet hodin poskytování servisních činností a služeb nezahrnutých v měsíčním paušálu
</t>
    </r>
    <r>
      <rPr>
        <b/>
        <u/>
        <sz val="14"/>
        <rFont val="Segoe UI"/>
        <family val="2"/>
        <charset val="238"/>
      </rPr>
      <t>poskytovaných v době pohotovosti</t>
    </r>
    <r>
      <rPr>
        <b/>
        <sz val="14"/>
        <rFont val="Segoe UI"/>
        <family val="2"/>
        <charset val="238"/>
      </rPr>
      <t xml:space="preserve"> *** (c)</t>
    </r>
  </si>
  <si>
    <t>RDO,ARO-res K 3094</t>
  </si>
  <si>
    <t>C100 - jídelní</t>
  </si>
  <si>
    <t>BV BRUMOVICE VÝTAHY s.r.o.</t>
  </si>
  <si>
    <t>budova B</t>
  </si>
  <si>
    <t>C</t>
  </si>
  <si>
    <t>budova A</t>
  </si>
  <si>
    <t xml:space="preserve"> VYMYSLICKÝ - VÝTAHY spol. s r.o.</t>
  </si>
  <si>
    <t>Vymyslický výtahy spol. s r.o., Uh. Hradiště</t>
  </si>
  <si>
    <t>OT 1800/1,0</t>
  </si>
  <si>
    <t>STÁVAJÍCÍ BUDOVA</t>
  </si>
  <si>
    <t>Výtahy OSTRAVA spol. s r.o.</t>
  </si>
  <si>
    <t>IELTAB 1600/1,0</t>
  </si>
  <si>
    <t>7177/12</t>
  </si>
  <si>
    <t>PŘÍSTAVBA</t>
  </si>
  <si>
    <t xml:space="preserve">ANO </t>
  </si>
  <si>
    <t>NTAB 1000/1,0</t>
  </si>
  <si>
    <t>7181/12</t>
  </si>
  <si>
    <t>Centrum služeb pro seniory Kyjov</t>
  </si>
  <si>
    <t>LTNA 1600</t>
  </si>
  <si>
    <t>budova C</t>
  </si>
  <si>
    <t>Schindler CZ, a.s.</t>
  </si>
  <si>
    <t>S3100</t>
  </si>
  <si>
    <t>budova školy</t>
  </si>
  <si>
    <t>DOAN</t>
  </si>
  <si>
    <t>budova D</t>
  </si>
  <si>
    <t>Domov Horizont</t>
  </si>
  <si>
    <t>OTIS, a.s.</t>
  </si>
  <si>
    <t>hlavní budova</t>
  </si>
  <si>
    <t>TREBILIFT s.r.o.</t>
  </si>
  <si>
    <t>BOV 320/063</t>
  </si>
  <si>
    <t>5693/2009</t>
  </si>
  <si>
    <t>9/9</t>
  </si>
  <si>
    <t>Transporta Břeclav</t>
  </si>
  <si>
    <t>A1-L LT 500</t>
  </si>
  <si>
    <t>15-8-80039</t>
  </si>
  <si>
    <t>BM 100</t>
  </si>
  <si>
    <t>nezjištěno</t>
  </si>
  <si>
    <t>kuchyň</t>
  </si>
  <si>
    <t>Domov pro seniory Bažantice</t>
  </si>
  <si>
    <t>E line EH08812D</t>
  </si>
  <si>
    <t>C5NE 3225</t>
  </si>
  <si>
    <t>pravé křídlo budovy</t>
  </si>
  <si>
    <t>Jakos Huštěnovice</t>
  </si>
  <si>
    <t>SKG100/0,27</t>
  </si>
  <si>
    <t>C5NE3226</t>
  </si>
  <si>
    <t>Zelený dům pohody</t>
  </si>
  <si>
    <t>VÝTAHY s.r.o. VELKÉ MEZEŘÍČÍ</t>
  </si>
  <si>
    <t>LTI 1650/0,8</t>
  </si>
  <si>
    <t>8673/2016</t>
  </si>
  <si>
    <t>NGS 600 0,18</t>
  </si>
  <si>
    <t>gallovy řetězy</t>
  </si>
  <si>
    <t>Domov na Jarošce</t>
  </si>
  <si>
    <t>OT450/1,0</t>
  </si>
  <si>
    <t>prádelna-čistý K 3093</t>
  </si>
  <si>
    <t>transfúzka K 3091</t>
  </si>
  <si>
    <t>transfúzka K 3090</t>
  </si>
  <si>
    <t>kotelna K 3106</t>
  </si>
  <si>
    <t>LO-B-příjmový K 3375</t>
  </si>
  <si>
    <t>LO-B-pacientský K 3376</t>
  </si>
  <si>
    <t>LO-B-zásobovací K 3377</t>
  </si>
  <si>
    <t>LO-B-špinavý K 3378</t>
  </si>
  <si>
    <t>LO-B-personal K 3379</t>
  </si>
  <si>
    <t>sklad - levý K 3185</t>
  </si>
  <si>
    <t>sklad - pravý K 3186</t>
  </si>
  <si>
    <t>patologie - malý K 3540</t>
  </si>
  <si>
    <t>rehab.-vodoléčba K 3374</t>
  </si>
  <si>
    <t>operáky,ARO-pravý K 3382</t>
  </si>
  <si>
    <t>operáky,ARO-levý K 3383</t>
  </si>
  <si>
    <t>patologie - nákladní K 538</t>
  </si>
  <si>
    <t>ředitelství K 3539</t>
  </si>
  <si>
    <t>operáky-sterilka K 3373</t>
  </si>
  <si>
    <t>Domov pro seniory Hustopeče</t>
  </si>
  <si>
    <t>Mac Puar s. a.</t>
  </si>
  <si>
    <t>MP GO! Evolution, ONT 1600 / 1,0</t>
  </si>
  <si>
    <t>osobonákladní</t>
  </si>
  <si>
    <t>MP GO! Evolution, OT 630 / 1,0</t>
  </si>
  <si>
    <t>MP GO! Flex, OT 480 / 1,0</t>
  </si>
  <si>
    <r>
      <t xml:space="preserve">Měsíčí paušál
v Kč bez DPH
za 1 měsíc / 1 výtah*
</t>
    </r>
    <r>
      <rPr>
        <b/>
        <i/>
        <u/>
        <sz val="14"/>
        <color rgb="FFFF0000"/>
        <rFont val="Calibri"/>
        <family val="2"/>
        <charset val="238"/>
        <scheme val="minor"/>
      </rPr>
      <t>DOPLNÍ ÚČASTNÍK</t>
    </r>
  </si>
  <si>
    <t>Specifikace plnění; Předloha pro zpracování ceny plnění - část 3</t>
  </si>
  <si>
    <t>** Cena za 1 hodinu poskytování servisních činností a služeb nezahrnutých v měsíčním paušálu bude účastníkem zadávacího řízení stanovena s ohledem na předpokládaný počet hodin poskytování těchto služeb za dobu trvání veřejné zakázky, přičemž nesmí překročit maximální částku ve výši 380,- Kč bez DPH.</t>
  </si>
  <si>
    <t>*** Předpokládaný počet hodin poskytování servisních činností a služeb nezahrnutých v měsíčním paušálu byl stanoven na základě zkušeností jednotlivých zadavatelů s obdobným předmětem plnění z minulých let a na základě jejich předpokládaných potřeb za předpokládanou dobu plnění veřejné zakázky. Jednotliví zadavatelé nejsou povinni předpokládaný počet hodin využít, případně mohou uvedený předpokládaný počet hodin překročit, přičemž dodavatel není oprávněn cenu za 1 hodinu poskytování servisních činností a služeb nezahrnutých v měsíčním paušálu z důvodu nevyužití nebo překročení předpokládaného počtu hodin jakkoli měnit.</t>
  </si>
  <si>
    <r>
      <t xml:space="preserve">Cena za 1 hodinu poskytování servisních činností a služeb nezahrnutých v měsíčním paušálu (běžná hodinová sazba) v Kč bez DPH ** (a)
</t>
    </r>
    <r>
      <rPr>
        <b/>
        <i/>
        <sz val="14"/>
        <color rgb="FFFF0000"/>
        <rFont val="Segoe UI"/>
        <family val="2"/>
        <charset val="238"/>
      </rPr>
      <t xml:space="preserve">Cena za 1 hodinu poskytování servisních činností a služeb nezahrnutých v měsíčním paušálu (běžná hodinová sazba) v Kč bez DPH
</t>
    </r>
    <r>
      <rPr>
        <b/>
        <i/>
        <u/>
        <sz val="14"/>
        <color rgb="FFFF0000"/>
        <rFont val="Segoe UI"/>
        <family val="2"/>
        <charset val="238"/>
      </rPr>
      <t>nesmí přesáhnout částku 380,- Kč.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</si>
</sst>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43" formatCode="_-* #,##0.00_-;\-* #,##0.00_-;_-* &quot;-&quot;??_-;_-@_-"/>
    <numFmt numFmtId="164" formatCode="#,##0.00\ &quot;Kč&quot;"/>
  </numFmts>
  <fonts count="28" x14ac:knownFonts="1">
    <font>
      <sz val="11"/>
      <color theme="1"/>
      <name val="Calibri"/>
      <family val="2"/>
      <charset val="238"/>
      <scheme val="minor"/>
    </font>
    <font>
      <sz val="11"/>
      <color theme="1"/>
      <name val="Calibri"/>
      <family val="2"/>
      <charset val="238"/>
      <scheme val="minor"/>
    </font>
    <font>
      <b/>
      <sz val="16"/>
      <name val="Segoe UI"/>
      <family val="2"/>
      <charset val="238"/>
    </font>
    <font>
      <sz val="10"/>
      <name val="Segoe UI"/>
      <family val="2"/>
      <charset val="238"/>
    </font>
    <font>
      <b/>
      <sz val="14"/>
      <name val="Segoe UI"/>
      <family val="2"/>
      <charset val="238"/>
    </font>
    <font>
      <b/>
      <sz val="11"/>
      <name val="Segoe UI"/>
      <family val="2"/>
      <charset val="238"/>
    </font>
    <font>
      <sz val="16"/>
      <name val="Segoe UI"/>
      <family val="2"/>
      <charset val="238"/>
    </font>
    <font>
      <b/>
      <sz val="10"/>
      <name val="Segoe UI"/>
      <family val="2"/>
      <charset val="238"/>
    </font>
    <font>
      <b/>
      <i/>
      <sz val="14"/>
      <name val="Segoe UI"/>
      <family val="2"/>
      <charset val="238"/>
    </font>
    <font>
      <b/>
      <i/>
      <u/>
      <sz val="14"/>
      <color rgb="FFFF0000"/>
      <name val="Segoe UI"/>
      <family val="2"/>
      <charset val="238"/>
    </font>
    <font>
      <sz val="14"/>
      <name val="Segoe UI"/>
      <family val="2"/>
      <charset val="238"/>
    </font>
    <font>
      <b/>
      <i/>
      <sz val="14"/>
      <color theme="1"/>
      <name val="Segoe UI"/>
      <family val="2"/>
      <charset val="238"/>
    </font>
    <font>
      <b/>
      <i/>
      <sz val="14"/>
      <color rgb="FFFF0000"/>
      <name val="Segoe UI"/>
      <family val="2"/>
      <charset val="238"/>
    </font>
    <font>
      <b/>
      <u/>
      <sz val="14"/>
      <name val="Segoe UI"/>
      <family val="2"/>
      <charset val="238"/>
    </font>
    <font>
      <i/>
      <sz val="14"/>
      <name val="Segoe UI"/>
      <family val="2"/>
      <charset val="238"/>
    </font>
    <font>
      <b/>
      <sz val="18"/>
      <name val="Segoe UI"/>
      <family val="2"/>
      <charset val="238"/>
    </font>
    <font>
      <b/>
      <sz val="14"/>
      <name val="Calibri"/>
      <family val="2"/>
      <charset val="238"/>
      <scheme val="minor"/>
    </font>
    <font>
      <sz val="14"/>
      <name val="Calibri"/>
      <family val="2"/>
      <charset val="238"/>
      <scheme val="minor"/>
    </font>
    <font>
      <b/>
      <sz val="14"/>
      <color theme="1"/>
      <name val="Calibri"/>
      <family val="2"/>
      <charset val="238"/>
      <scheme val="minor"/>
    </font>
    <font>
      <sz val="14"/>
      <color indexed="81"/>
      <name val="Tahoma"/>
      <family val="2"/>
      <charset val="238"/>
    </font>
    <font>
      <b/>
      <sz val="14"/>
      <color rgb="FFFF0000"/>
      <name val="Calibri"/>
      <family val="2"/>
      <charset val="238"/>
      <scheme val="minor"/>
    </font>
    <font>
      <b/>
      <i/>
      <u/>
      <sz val="14"/>
      <color rgb="FFFF0000"/>
      <name val="Calibri"/>
      <family val="2"/>
      <charset val="238"/>
      <scheme val="minor"/>
    </font>
    <font>
      <sz val="10"/>
      <name val="Calibri"/>
      <family val="2"/>
      <charset val="238"/>
      <scheme val="minor"/>
    </font>
    <font>
      <b/>
      <sz val="22"/>
      <name val="Calibri"/>
      <family val="2"/>
      <charset val="238"/>
      <scheme val="minor"/>
    </font>
    <font>
      <b/>
      <sz val="18"/>
      <name val="Calibri"/>
      <family val="2"/>
      <charset val="238"/>
      <scheme val="minor"/>
    </font>
    <font>
      <b/>
      <sz val="20"/>
      <name val="Calibri"/>
      <family val="2"/>
      <charset val="238"/>
      <scheme val="minor"/>
    </font>
    <font>
      <b/>
      <sz val="14"/>
      <color rgb="FFFF0000"/>
      <name val="Calibri"/>
      <family val="2"/>
      <charset val="238"/>
    </font>
    <font>
      <sz val="8"/>
      <name val="Calibri"/>
      <family val="2"/>
      <charset val="238"/>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43">
    <xf numFmtId="0" fontId="0" fillId="0" borderId="0" xfId="0"/>
    <xf numFmtId="164" fontId="5" fillId="0" borderId="0" xfId="1" applyNumberFormat="1" applyFont="1" applyAlignment="1" applyProtection="1">
      <alignment horizontal="center"/>
    </xf>
    <xf numFmtId="164" fontId="11" fillId="5" borderId="3" xfId="0" applyNumberFormat="1" applyFont="1" applyFill="1" applyBorder="1" applyAlignment="1" applyProtection="1">
      <alignment horizontal="center" vertical="center"/>
      <protection locked="0"/>
    </xf>
    <xf numFmtId="164" fontId="11" fillId="5" borderId="1" xfId="0" applyNumberFormat="1" applyFont="1" applyFill="1" applyBorder="1" applyAlignment="1" applyProtection="1">
      <alignment horizontal="center" vertical="center"/>
      <protection locked="0"/>
    </xf>
    <xf numFmtId="164" fontId="11" fillId="5" borderId="8" xfId="0" applyNumberFormat="1" applyFont="1" applyFill="1" applyBorder="1" applyAlignment="1" applyProtection="1">
      <alignment horizontal="center" vertical="center"/>
      <protection locked="0"/>
    </xf>
    <xf numFmtId="164" fontId="11" fillId="5" borderId="5" xfId="0" applyNumberFormat="1" applyFont="1" applyFill="1" applyBorder="1" applyAlignment="1" applyProtection="1">
      <alignment horizontal="center" vertical="center"/>
      <protection locked="0"/>
    </xf>
    <xf numFmtId="164" fontId="11" fillId="5" borderId="2" xfId="0" applyNumberFormat="1" applyFont="1" applyFill="1" applyBorder="1" applyAlignment="1" applyProtection="1">
      <alignment horizontal="center" vertical="center"/>
      <protection locked="0"/>
    </xf>
    <xf numFmtId="164" fontId="8" fillId="5" borderId="5" xfId="0" applyNumberFormat="1" applyFont="1" applyFill="1" applyBorder="1" applyAlignment="1" applyProtection="1">
      <alignment horizontal="center" vertical="center"/>
      <protection locked="0"/>
    </xf>
    <xf numFmtId="164" fontId="8" fillId="5" borderId="3" xfId="0" applyNumberFormat="1" applyFont="1" applyFill="1" applyBorder="1" applyAlignment="1" applyProtection="1">
      <alignment horizontal="center" vertical="center"/>
      <protection locked="0"/>
    </xf>
    <xf numFmtId="164" fontId="20" fillId="2" borderId="9" xfId="1" applyNumberFormat="1" applyFont="1" applyFill="1" applyBorder="1" applyAlignment="1" applyProtection="1">
      <alignment horizontal="center" vertical="center" wrapText="1"/>
    </xf>
    <xf numFmtId="164" fontId="20" fillId="2" borderId="10" xfId="1" applyNumberFormat="1" applyFont="1" applyFill="1" applyBorder="1" applyAlignment="1" applyProtection="1">
      <alignment horizontal="center" vertical="center" wrapText="1"/>
    </xf>
    <xf numFmtId="164" fontId="8" fillId="6" borderId="20" xfId="1" applyNumberFormat="1" applyFont="1" applyFill="1" applyBorder="1" applyAlignment="1" applyProtection="1">
      <alignment horizontal="center" vertical="center"/>
      <protection locked="0"/>
    </xf>
    <xf numFmtId="164" fontId="8" fillId="6" borderId="19" xfId="1" applyNumberFormat="1" applyFont="1" applyFill="1" applyBorder="1" applyAlignment="1" applyProtection="1">
      <alignment horizontal="center" vertical="center"/>
      <protection locked="0"/>
    </xf>
    <xf numFmtId="164" fontId="8" fillId="6" borderId="7" xfId="1" applyNumberFormat="1" applyFont="1" applyFill="1" applyBorder="1" applyAlignment="1" applyProtection="1">
      <alignment horizontal="center" vertical="center"/>
      <protection locked="0"/>
    </xf>
    <xf numFmtId="164" fontId="2" fillId="7" borderId="12" xfId="1" applyNumberFormat="1" applyFont="1" applyFill="1" applyBorder="1" applyAlignment="1" applyProtection="1">
      <alignment horizontal="center" vertical="center"/>
    </xf>
    <xf numFmtId="164" fontId="2" fillId="7" borderId="22" xfId="1" applyNumberFormat="1" applyFont="1" applyFill="1" applyBorder="1" applyAlignment="1" applyProtection="1">
      <alignment horizontal="center" vertical="center"/>
    </xf>
    <xf numFmtId="164" fontId="2" fillId="7" borderId="13" xfId="1" applyNumberFormat="1" applyFont="1" applyFill="1" applyBorder="1" applyAlignment="1" applyProtection="1">
      <alignment horizontal="center" vertical="center"/>
    </xf>
    <xf numFmtId="164" fontId="2" fillId="7" borderId="14" xfId="1" applyNumberFormat="1" applyFont="1" applyFill="1" applyBorder="1" applyAlignment="1" applyProtection="1">
      <alignment horizontal="center" vertical="center"/>
    </xf>
    <xf numFmtId="164" fontId="2" fillId="7" borderId="17" xfId="1" applyNumberFormat="1" applyFont="1" applyFill="1" applyBorder="1" applyAlignment="1" applyProtection="1">
      <alignment horizontal="center" vertical="center"/>
    </xf>
    <xf numFmtId="0" fontId="23" fillId="4" borderId="0" xfId="0" applyFont="1" applyFill="1" applyAlignment="1" applyProtection="1">
      <alignment horizontal="center"/>
    </xf>
    <xf numFmtId="0" fontId="22" fillId="0" borderId="0" xfId="0" applyFont="1" applyProtection="1"/>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15" fillId="0" borderId="16" xfId="0" applyFont="1" applyBorder="1" applyAlignment="1" applyProtection="1">
      <alignment horizontal="center" vertical="center"/>
    </xf>
    <xf numFmtId="0" fontId="3" fillId="0" borderId="0" xfId="0" applyFont="1" applyProtection="1"/>
    <xf numFmtId="0" fontId="16" fillId="2" borderId="40"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xf>
    <xf numFmtId="0" fontId="16" fillId="2" borderId="3"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xf>
    <xf numFmtId="0" fontId="16" fillId="2" borderId="35"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xf>
    <xf numFmtId="0" fontId="16" fillId="2" borderId="10"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xf>
    <xf numFmtId="0" fontId="16" fillId="2" borderId="5"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2" fillId="3" borderId="43" xfId="0" applyFont="1" applyFill="1" applyBorder="1" applyAlignment="1" applyProtection="1">
      <alignment horizontal="center" vertical="center" wrapText="1"/>
    </xf>
    <xf numFmtId="0" fontId="6" fillId="0" borderId="0" xfId="0" applyFont="1" applyProtection="1"/>
    <xf numFmtId="0" fontId="16" fillId="9" borderId="23" xfId="0" applyFont="1" applyFill="1" applyBorder="1" applyAlignment="1" applyProtection="1">
      <alignment horizontal="center" vertical="center" wrapText="1"/>
    </xf>
    <xf numFmtId="0" fontId="17" fillId="0" borderId="3" xfId="0" applyFont="1" applyBorder="1" applyAlignment="1" applyProtection="1">
      <alignment horizontal="center" vertical="center"/>
    </xf>
    <xf numFmtId="0" fontId="17" fillId="0" borderId="3" xfId="0" applyFont="1" applyBorder="1" applyAlignment="1" applyProtection="1">
      <alignment horizontal="center" vertical="center" wrapText="1"/>
    </xf>
    <xf numFmtId="14" fontId="18" fillId="4" borderId="3" xfId="0" applyNumberFormat="1"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164" fontId="26" fillId="0" borderId="3" xfId="4" applyNumberFormat="1" applyFont="1" applyFill="1" applyBorder="1" applyAlignment="1" applyProtection="1">
      <alignment horizontal="center" vertical="center"/>
    </xf>
    <xf numFmtId="164" fontId="8" fillId="8" borderId="4" xfId="0" applyNumberFormat="1" applyFont="1" applyFill="1" applyBorder="1" applyAlignment="1" applyProtection="1">
      <alignment horizontal="center" vertical="center"/>
    </xf>
    <xf numFmtId="164" fontId="3" fillId="0" borderId="0" xfId="0" applyNumberFormat="1" applyFont="1" applyProtection="1"/>
    <xf numFmtId="0" fontId="16" fillId="9" borderId="32" xfId="0"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14" fontId="18" fillId="4" borderId="1" xfId="0" applyNumberFormat="1"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164" fontId="26" fillId="0" borderId="1" xfId="4" applyNumberFormat="1" applyFont="1" applyFill="1" applyBorder="1" applyAlignment="1" applyProtection="1">
      <alignment horizontal="center" vertical="center"/>
    </xf>
    <xf numFmtId="164" fontId="8" fillId="8" borderId="36" xfId="0" applyNumberFormat="1" applyFont="1" applyFill="1" applyBorder="1" applyAlignment="1" applyProtection="1">
      <alignment horizontal="center" vertical="center"/>
    </xf>
    <xf numFmtId="0" fontId="17" fillId="4" borderId="1" xfId="0" applyFont="1" applyFill="1" applyBorder="1" applyAlignment="1" applyProtection="1">
      <alignment horizontal="center" vertical="center" wrapText="1"/>
    </xf>
    <xf numFmtId="49" fontId="17" fillId="0" borderId="1" xfId="0" applyNumberFormat="1" applyFont="1" applyBorder="1" applyAlignment="1" applyProtection="1">
      <alignment horizontal="center" vertical="center"/>
    </xf>
    <xf numFmtId="0" fontId="16" fillId="9" borderId="41" xfId="0" applyFont="1" applyFill="1" applyBorder="1" applyAlignment="1" applyProtection="1">
      <alignment horizontal="center" vertical="center" wrapText="1"/>
    </xf>
    <xf numFmtId="0" fontId="17" fillId="0" borderId="8" xfId="0" applyFont="1" applyBorder="1" applyAlignment="1" applyProtection="1">
      <alignment horizontal="center" vertical="center"/>
    </xf>
    <xf numFmtId="0" fontId="17" fillId="0" borderId="8" xfId="0" applyFont="1" applyBorder="1" applyAlignment="1" applyProtection="1">
      <alignment horizontal="center" vertical="center" wrapText="1"/>
    </xf>
    <xf numFmtId="49" fontId="17" fillId="0" borderId="8" xfId="0" applyNumberFormat="1" applyFont="1" applyBorder="1" applyAlignment="1" applyProtection="1">
      <alignment horizontal="center" vertical="center"/>
    </xf>
    <xf numFmtId="14" fontId="18" fillId="4" borderId="8" xfId="0" applyNumberFormat="1" applyFont="1" applyFill="1" applyBorder="1" applyAlignment="1" applyProtection="1">
      <alignment horizontal="center" vertical="center"/>
    </xf>
    <xf numFmtId="0" fontId="17" fillId="4" borderId="8" xfId="0" applyFont="1" applyFill="1" applyBorder="1" applyAlignment="1" applyProtection="1">
      <alignment horizontal="center" vertical="center"/>
    </xf>
    <xf numFmtId="164" fontId="26" fillId="0" borderId="8" xfId="4" applyNumberFormat="1" applyFont="1" applyFill="1" applyBorder="1" applyAlignment="1" applyProtection="1">
      <alignment horizontal="center" vertical="center"/>
    </xf>
    <xf numFmtId="164" fontId="8" fillId="8" borderId="44" xfId="0" applyNumberFormat="1" applyFont="1" applyFill="1" applyBorder="1" applyAlignment="1" applyProtection="1">
      <alignment horizontal="center" vertical="center"/>
    </xf>
    <xf numFmtId="0" fontId="16" fillId="0" borderId="23" xfId="0" applyFont="1" applyBorder="1" applyAlignment="1" applyProtection="1">
      <alignment horizontal="center" vertical="center" wrapText="1"/>
    </xf>
    <xf numFmtId="0" fontId="16" fillId="0" borderId="32" xfId="0" applyFont="1" applyBorder="1" applyAlignment="1" applyProtection="1">
      <alignment horizontal="center" vertical="center" wrapText="1"/>
    </xf>
    <xf numFmtId="0" fontId="16" fillId="0" borderId="24" xfId="0" applyFont="1" applyBorder="1" applyAlignment="1" applyProtection="1">
      <alignment horizontal="center" vertical="center" wrapText="1"/>
    </xf>
    <xf numFmtId="0" fontId="17" fillId="0" borderId="5" xfId="0" applyFont="1" applyBorder="1" applyAlignment="1" applyProtection="1">
      <alignment horizontal="center" vertical="center"/>
    </xf>
    <xf numFmtId="0" fontId="17" fillId="0" borderId="5" xfId="0" applyFont="1" applyBorder="1" applyAlignment="1" applyProtection="1">
      <alignment horizontal="center" vertical="center" wrapText="1"/>
    </xf>
    <xf numFmtId="14" fontId="18" fillId="4" borderId="5" xfId="0" applyNumberFormat="1" applyFont="1" applyFill="1" applyBorder="1" applyAlignment="1" applyProtection="1">
      <alignment horizontal="center" vertical="center"/>
    </xf>
    <xf numFmtId="0" fontId="17" fillId="4" borderId="5" xfId="0" applyFont="1" applyFill="1" applyBorder="1" applyAlignment="1" applyProtection="1">
      <alignment horizontal="center" vertical="center"/>
    </xf>
    <xf numFmtId="164" fontId="26" fillId="0" borderId="5" xfId="4" applyNumberFormat="1" applyFont="1" applyFill="1" applyBorder="1" applyAlignment="1" applyProtection="1">
      <alignment horizontal="center" vertical="center"/>
    </xf>
    <xf numFmtId="164" fontId="8" fillId="8" borderId="30" xfId="0" applyNumberFormat="1" applyFont="1" applyFill="1" applyBorder="1" applyAlignment="1" applyProtection="1">
      <alignment horizontal="center" vertical="center"/>
    </xf>
    <xf numFmtId="0" fontId="16" fillId="9" borderId="34" xfId="0" applyFont="1" applyFill="1" applyBorder="1" applyAlignment="1" applyProtection="1">
      <alignment horizontal="center" vertical="center" wrapText="1"/>
    </xf>
    <xf numFmtId="0" fontId="17" fillId="4" borderId="2" xfId="0" applyFont="1" applyFill="1" applyBorder="1" applyAlignment="1" applyProtection="1">
      <alignment horizontal="center" vertical="center"/>
    </xf>
    <xf numFmtId="0" fontId="17" fillId="4" borderId="2" xfId="0" applyFont="1" applyFill="1" applyBorder="1" applyAlignment="1" applyProtection="1">
      <alignment horizontal="center" vertical="center" wrapText="1"/>
    </xf>
    <xf numFmtId="49" fontId="17" fillId="4" borderId="2" xfId="0" applyNumberFormat="1" applyFont="1" applyFill="1" applyBorder="1" applyAlignment="1" applyProtection="1">
      <alignment horizontal="center" vertical="center"/>
    </xf>
    <xf numFmtId="14" fontId="18" fillId="4" borderId="2" xfId="0" applyNumberFormat="1" applyFont="1" applyFill="1" applyBorder="1" applyAlignment="1" applyProtection="1">
      <alignment horizontal="center" vertical="center"/>
    </xf>
    <xf numFmtId="0" fontId="17" fillId="0" borderId="2" xfId="0" applyFont="1" applyBorder="1" applyAlignment="1" applyProtection="1">
      <alignment horizontal="center" vertical="center"/>
    </xf>
    <xf numFmtId="164" fontId="26" fillId="0" borderId="2" xfId="4" applyNumberFormat="1" applyFont="1" applyFill="1" applyBorder="1" applyAlignment="1" applyProtection="1">
      <alignment horizontal="center" vertical="center"/>
    </xf>
    <xf numFmtId="164" fontId="8" fillId="8" borderId="33" xfId="0" applyNumberFormat="1" applyFont="1" applyFill="1" applyBorder="1" applyAlignment="1" applyProtection="1">
      <alignment horizontal="center" vertical="center"/>
    </xf>
    <xf numFmtId="49" fontId="17" fillId="4" borderId="1" xfId="0" applyNumberFormat="1" applyFont="1" applyFill="1" applyBorder="1" applyAlignment="1" applyProtection="1">
      <alignment horizontal="center" vertical="center"/>
    </xf>
    <xf numFmtId="0" fontId="16" fillId="9" borderId="24" xfId="0" applyFont="1" applyFill="1" applyBorder="1" applyAlignment="1" applyProtection="1">
      <alignment horizontal="center" vertical="center" wrapText="1"/>
    </xf>
    <xf numFmtId="0" fontId="17" fillId="4" borderId="5" xfId="0" applyFont="1" applyFill="1" applyBorder="1" applyAlignment="1" applyProtection="1">
      <alignment horizontal="center" vertical="center" wrapText="1"/>
    </xf>
    <xf numFmtId="3" fontId="17" fillId="4" borderId="5" xfId="0" applyNumberFormat="1" applyFont="1" applyFill="1" applyBorder="1" applyAlignment="1" applyProtection="1">
      <alignment horizontal="center" vertical="center"/>
    </xf>
    <xf numFmtId="49" fontId="17" fillId="4" borderId="5" xfId="0" applyNumberFormat="1" applyFont="1" applyFill="1" applyBorder="1" applyAlignment="1" applyProtection="1">
      <alignment horizontal="center" vertical="center"/>
    </xf>
    <xf numFmtId="0" fontId="2" fillId="3" borderId="37" xfId="0" applyFont="1" applyFill="1" applyBorder="1" applyAlignment="1" applyProtection="1">
      <alignment horizontal="center" vertical="center" wrapText="1"/>
    </xf>
    <xf numFmtId="0" fontId="2" fillId="3" borderId="38" xfId="0" applyFont="1" applyFill="1" applyBorder="1" applyAlignment="1" applyProtection="1">
      <alignment horizontal="center" vertical="center" wrapText="1"/>
    </xf>
    <xf numFmtId="0" fontId="2" fillId="3" borderId="39" xfId="0" applyFont="1" applyFill="1" applyBorder="1" applyAlignment="1" applyProtection="1">
      <alignment horizontal="center" vertical="center" wrapText="1"/>
    </xf>
    <xf numFmtId="0" fontId="16" fillId="4" borderId="23"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49" fontId="17" fillId="4" borderId="3" xfId="0" applyNumberFormat="1" applyFont="1" applyFill="1" applyBorder="1" applyAlignment="1" applyProtection="1">
      <alignment horizontal="center" vertical="center"/>
    </xf>
    <xf numFmtId="164" fontId="20" fillId="0" borderId="3" xfId="4" applyNumberFormat="1" applyFont="1" applyFill="1" applyBorder="1" applyAlignment="1" applyProtection="1">
      <alignment horizontal="center" vertical="center"/>
    </xf>
    <xf numFmtId="0" fontId="16" fillId="4" borderId="32" xfId="0" applyFont="1" applyFill="1" applyBorder="1" applyAlignment="1" applyProtection="1">
      <alignment horizontal="center" vertical="center" wrapText="1"/>
    </xf>
    <xf numFmtId="164" fontId="20" fillId="0" borderId="1" xfId="4" applyNumberFormat="1" applyFont="1" applyFill="1" applyBorder="1" applyAlignment="1" applyProtection="1">
      <alignment horizontal="center" vertical="center"/>
    </xf>
    <xf numFmtId="0" fontId="16" fillId="4" borderId="24" xfId="0" applyFont="1" applyFill="1" applyBorder="1" applyAlignment="1" applyProtection="1">
      <alignment horizontal="center" vertical="center" wrapText="1"/>
    </xf>
    <xf numFmtId="164" fontId="20" fillId="0" borderId="5" xfId="4" applyNumberFormat="1" applyFont="1" applyFill="1" applyBorder="1" applyAlignment="1" applyProtection="1">
      <alignment horizontal="center" vertical="center"/>
    </xf>
    <xf numFmtId="0" fontId="16" fillId="10" borderId="34" xfId="0" applyFont="1" applyFill="1" applyBorder="1" applyAlignment="1" applyProtection="1">
      <alignment horizontal="center" vertical="center" wrapText="1"/>
    </xf>
    <xf numFmtId="164" fontId="20" fillId="0" borderId="2" xfId="4" applyNumberFormat="1" applyFont="1" applyFill="1" applyBorder="1" applyAlignment="1" applyProtection="1">
      <alignment horizontal="center" vertical="center"/>
    </xf>
    <xf numFmtId="0" fontId="16" fillId="10" borderId="32" xfId="0" applyFont="1" applyFill="1" applyBorder="1" applyAlignment="1" applyProtection="1">
      <alignment horizontal="center" vertical="center" wrapText="1"/>
    </xf>
    <xf numFmtId="0" fontId="16" fillId="10" borderId="24" xfId="0" applyFont="1" applyFill="1" applyBorder="1" applyAlignment="1" applyProtection="1">
      <alignment horizontal="center" vertical="center" wrapText="1"/>
    </xf>
    <xf numFmtId="0" fontId="16" fillId="10" borderId="41" xfId="0" applyFont="1" applyFill="1" applyBorder="1" applyAlignment="1" applyProtection="1">
      <alignment horizontal="center" vertical="center" wrapText="1"/>
    </xf>
    <xf numFmtId="0" fontId="17" fillId="4" borderId="8" xfId="0" applyFont="1" applyFill="1" applyBorder="1" applyAlignment="1" applyProtection="1">
      <alignment horizontal="center" vertical="center" wrapText="1"/>
    </xf>
    <xf numFmtId="164" fontId="20" fillId="0" borderId="8" xfId="4" applyNumberFormat="1" applyFont="1" applyFill="1" applyBorder="1" applyAlignment="1" applyProtection="1">
      <alignment horizontal="center" vertical="center"/>
    </xf>
    <xf numFmtId="0" fontId="16" fillId="10" borderId="23" xfId="0" applyFont="1" applyFill="1" applyBorder="1" applyAlignment="1" applyProtection="1">
      <alignment horizontal="center" vertical="center" wrapText="1"/>
    </xf>
    <xf numFmtId="49" fontId="17" fillId="0" borderId="3" xfId="0" applyNumberFormat="1" applyFont="1" applyBorder="1" applyAlignment="1" applyProtection="1">
      <alignment horizontal="center" vertical="center" wrapText="1"/>
    </xf>
    <xf numFmtId="49" fontId="17" fillId="0" borderId="1" xfId="0" applyNumberFormat="1" applyFont="1" applyBorder="1" applyAlignment="1" applyProtection="1">
      <alignment horizontal="center" vertical="center" wrapText="1"/>
    </xf>
    <xf numFmtId="49" fontId="17" fillId="0" borderId="5" xfId="0" applyNumberFormat="1" applyFont="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164" fontId="2" fillId="7" borderId="29"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xf>
    <xf numFmtId="0" fontId="10" fillId="0" borderId="0" xfId="0" applyFont="1" applyAlignment="1" applyProtection="1">
      <alignment horizontal="left" vertical="center"/>
    </xf>
    <xf numFmtId="0" fontId="4" fillId="0" borderId="0" xfId="0" applyFont="1" applyAlignment="1" applyProtection="1">
      <alignment horizontal="center" vertical="center"/>
    </xf>
    <xf numFmtId="0" fontId="15" fillId="0" borderId="0" xfId="0" applyFont="1" applyAlignment="1" applyProtection="1">
      <alignment horizontal="center" vertical="center"/>
    </xf>
    <xf numFmtId="0" fontId="4" fillId="0" borderId="16" xfId="0" applyFont="1" applyBorder="1" applyAlignment="1" applyProtection="1">
      <alignment horizontal="center" vertical="center"/>
    </xf>
    <xf numFmtId="0" fontId="4" fillId="2" borderId="31"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19"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10"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2" fillId="2" borderId="13"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2" borderId="17" xfId="0" applyFont="1" applyFill="1" applyBorder="1" applyAlignment="1" applyProtection="1">
      <alignment horizontal="left" vertical="center"/>
    </xf>
    <xf numFmtId="0" fontId="14" fillId="0" borderId="0" xfId="0" applyFont="1" applyAlignment="1" applyProtection="1">
      <alignment horizontal="left" vertical="center" wrapText="1"/>
    </xf>
    <xf numFmtId="0" fontId="2" fillId="0" borderId="0" xfId="0" applyFont="1" applyAlignment="1" applyProtection="1">
      <alignment horizontal="center" vertical="center"/>
    </xf>
    <xf numFmtId="0" fontId="7" fillId="0" borderId="0" xfId="0" applyFont="1" applyAlignment="1" applyProtection="1">
      <alignment horizontal="center"/>
    </xf>
    <xf numFmtId="0" fontId="3" fillId="0" borderId="0" xfId="0" applyFont="1" applyAlignment="1" applyProtection="1">
      <alignment horizontal="center"/>
    </xf>
    <xf numFmtId="164" fontId="7" fillId="0" borderId="0" xfId="0" applyNumberFormat="1" applyFont="1" applyAlignment="1" applyProtection="1">
      <alignment horizontal="center"/>
    </xf>
  </cellXfs>
  <cellStyles count="5">
    <cellStyle name="Čárka" xfId="4" builtinId="3"/>
    <cellStyle name="Měna" xfId="1" builtinId="4"/>
    <cellStyle name="Měna 2" xfId="2" xr:uid="{00000000-0005-0000-0000-000000000000}"/>
    <cellStyle name="Měna 3" xfId="3" xr:uid="{6C56560D-2E16-4474-B806-9E37514EA9E7}"/>
    <cellStyle name="Normální"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CC"/>
      <color rgb="FFFFFF99"/>
      <color rgb="FFFFC7CE"/>
      <color rgb="FF9C0006"/>
      <color rgb="FF00CC66"/>
      <color rgb="FFC6EFCE"/>
      <color rgb="FF006100"/>
      <color rgb="FFC5D9F1"/>
      <color rgb="FF9EE27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08381-AA6B-4B6A-A834-868D74EF2163}">
  <sheetPr>
    <pageSetUpPr fitToPage="1"/>
  </sheetPr>
  <dimension ref="A1:S117"/>
  <sheetViews>
    <sheetView tabSelected="1" showRuler="0" topLeftCell="A11" zoomScale="40" zoomScaleNormal="40" zoomScaleSheetLayoutView="40" zoomScalePageLayoutView="55" workbookViewId="0">
      <selection activeCell="Q11" sqref="Q11"/>
    </sheetView>
  </sheetViews>
  <sheetFormatPr defaultColWidth="9.85546875" defaultRowHeight="16.5" x14ac:dyDescent="0.3"/>
  <cols>
    <col min="1" max="1" width="32.42578125" style="140" customWidth="1"/>
    <col min="2" max="2" width="16.140625" style="141" customWidth="1"/>
    <col min="3" max="3" width="36.85546875" style="141" customWidth="1"/>
    <col min="4" max="4" width="21" style="141" customWidth="1"/>
    <col min="5" max="5" width="17.85546875" style="141" customWidth="1"/>
    <col min="6" max="6" width="16.85546875" style="141" customWidth="1"/>
    <col min="7" max="7" width="24.85546875" style="141" customWidth="1"/>
    <col min="8" max="8" width="28.7109375" style="141" customWidth="1"/>
    <col min="9" max="9" width="17.5703125" style="141" customWidth="1"/>
    <col min="10" max="10" width="17.85546875" style="141" customWidth="1"/>
    <col min="11" max="11" width="18.42578125" style="141" customWidth="1"/>
    <col min="12" max="12" width="13.5703125" style="141" customWidth="1"/>
    <col min="13" max="13" width="20.42578125" style="141" customWidth="1"/>
    <col min="14" max="14" width="27" style="140" customWidth="1"/>
    <col min="15" max="15" width="29.28515625" style="140" customWidth="1"/>
    <col min="16" max="16" width="26.7109375" style="1" customWidth="1"/>
    <col min="17" max="17" width="33.140625" style="140" customWidth="1"/>
    <col min="18" max="18" width="33.42578125" style="140" customWidth="1"/>
    <col min="19" max="19" width="19.5703125" style="24" customWidth="1"/>
    <col min="20" max="16384" width="9.85546875" style="24"/>
  </cols>
  <sheetData>
    <row r="1" spans="1:19" s="20" customFormat="1" ht="37.5" customHeight="1" x14ac:dyDescent="0.45">
      <c r="A1" s="19" t="s">
        <v>168</v>
      </c>
      <c r="B1" s="19"/>
      <c r="C1" s="19"/>
      <c r="D1" s="19"/>
      <c r="E1" s="19"/>
      <c r="F1" s="19"/>
      <c r="G1" s="19"/>
      <c r="H1" s="19"/>
      <c r="I1" s="19"/>
      <c r="J1" s="19"/>
      <c r="K1" s="19"/>
      <c r="L1" s="19"/>
      <c r="M1" s="19"/>
      <c r="N1" s="19"/>
      <c r="O1" s="19"/>
      <c r="P1" s="19"/>
      <c r="Q1" s="19"/>
      <c r="R1" s="19"/>
    </row>
    <row r="2" spans="1:19" s="20" customFormat="1" ht="22.5" customHeight="1" x14ac:dyDescent="0.2">
      <c r="A2" s="21" t="s">
        <v>129</v>
      </c>
      <c r="B2" s="21"/>
      <c r="C2" s="21"/>
      <c r="D2" s="21"/>
      <c r="E2" s="21"/>
      <c r="F2" s="21"/>
      <c r="G2" s="21"/>
      <c r="H2" s="21"/>
      <c r="I2" s="21"/>
      <c r="J2" s="21"/>
      <c r="K2" s="21"/>
      <c r="L2" s="21"/>
      <c r="M2" s="21"/>
      <c r="N2" s="21"/>
      <c r="O2" s="21"/>
      <c r="P2" s="21"/>
      <c r="Q2" s="21"/>
      <c r="R2" s="21"/>
    </row>
    <row r="3" spans="1:19" s="20" customFormat="1" ht="41.25" customHeight="1" x14ac:dyDescent="0.2">
      <c r="A3" s="22" t="s">
        <v>270</v>
      </c>
      <c r="B3" s="22"/>
      <c r="C3" s="22"/>
      <c r="D3" s="22"/>
      <c r="E3" s="22"/>
      <c r="F3" s="22"/>
      <c r="G3" s="22"/>
      <c r="H3" s="22"/>
      <c r="I3" s="22"/>
      <c r="J3" s="22"/>
      <c r="K3" s="22"/>
      <c r="L3" s="22"/>
      <c r="M3" s="22"/>
      <c r="N3" s="22"/>
      <c r="O3" s="22"/>
      <c r="P3" s="22"/>
      <c r="Q3" s="22"/>
      <c r="R3" s="22"/>
    </row>
    <row r="4" spans="1:19" s="20" customFormat="1" ht="22.5" customHeight="1" x14ac:dyDescent="0.2">
      <c r="A4" s="21"/>
      <c r="B4" s="21"/>
      <c r="C4" s="21"/>
      <c r="D4" s="21"/>
      <c r="E4" s="21"/>
      <c r="F4" s="21"/>
      <c r="G4" s="21"/>
      <c r="H4" s="21"/>
      <c r="I4" s="21"/>
      <c r="J4" s="21"/>
      <c r="K4" s="21"/>
      <c r="L4" s="21"/>
      <c r="M4" s="21"/>
      <c r="N4" s="21"/>
      <c r="O4" s="21"/>
      <c r="P4" s="21"/>
      <c r="Q4" s="21"/>
      <c r="R4" s="21"/>
    </row>
    <row r="5" spans="1:19" s="20" customFormat="1" ht="22.5" customHeight="1" x14ac:dyDescent="0.2">
      <c r="A5" s="21"/>
      <c r="B5" s="21"/>
      <c r="C5" s="21"/>
      <c r="D5" s="21"/>
      <c r="E5" s="21"/>
      <c r="F5" s="21"/>
      <c r="G5" s="21"/>
      <c r="H5" s="21"/>
      <c r="I5" s="21"/>
      <c r="J5" s="21"/>
      <c r="K5" s="21"/>
      <c r="L5" s="21"/>
      <c r="M5" s="21"/>
      <c r="N5" s="21"/>
      <c r="O5" s="21"/>
      <c r="P5" s="21"/>
      <c r="Q5" s="21"/>
      <c r="R5" s="21"/>
    </row>
    <row r="6" spans="1:19" s="20" customFormat="1" ht="22.5" customHeight="1" x14ac:dyDescent="0.2">
      <c r="A6" s="21" t="s">
        <v>145</v>
      </c>
      <c r="B6" s="21"/>
      <c r="C6" s="21"/>
      <c r="D6" s="21"/>
      <c r="E6" s="21"/>
      <c r="F6" s="21"/>
      <c r="G6" s="21"/>
      <c r="H6" s="21"/>
      <c r="I6" s="21"/>
      <c r="J6" s="21"/>
      <c r="K6" s="21"/>
      <c r="L6" s="21"/>
      <c r="M6" s="21"/>
      <c r="N6" s="21"/>
      <c r="O6" s="21"/>
      <c r="P6" s="21"/>
      <c r="Q6" s="21"/>
      <c r="R6" s="21"/>
    </row>
    <row r="7" spans="1:19" ht="22.5" customHeight="1" thickBot="1" x14ac:dyDescent="0.3">
      <c r="A7" s="23"/>
      <c r="B7" s="23"/>
      <c r="C7" s="23"/>
      <c r="D7" s="23"/>
      <c r="E7" s="23"/>
      <c r="F7" s="23"/>
      <c r="G7" s="23"/>
      <c r="H7" s="23"/>
      <c r="I7" s="23"/>
      <c r="J7" s="23"/>
      <c r="K7" s="23"/>
      <c r="L7" s="23"/>
      <c r="M7" s="23"/>
      <c r="N7" s="23"/>
      <c r="O7" s="23"/>
      <c r="P7" s="23"/>
      <c r="Q7" s="23"/>
      <c r="R7" s="23"/>
    </row>
    <row r="8" spans="1:19" s="20" customFormat="1" ht="132" customHeight="1" x14ac:dyDescent="0.2">
      <c r="A8" s="25" t="s">
        <v>169</v>
      </c>
      <c r="B8" s="26" t="s">
        <v>0</v>
      </c>
      <c r="C8" s="26" t="s">
        <v>1</v>
      </c>
      <c r="D8" s="26" t="s">
        <v>2</v>
      </c>
      <c r="E8" s="26" t="s">
        <v>3</v>
      </c>
      <c r="F8" s="26" t="s">
        <v>4</v>
      </c>
      <c r="G8" s="26" t="s">
        <v>5</v>
      </c>
      <c r="H8" s="27" t="s">
        <v>131</v>
      </c>
      <c r="I8" s="28" t="s">
        <v>6</v>
      </c>
      <c r="J8" s="29" t="s">
        <v>8</v>
      </c>
      <c r="K8" s="27" t="s">
        <v>130</v>
      </c>
      <c r="L8" s="27" t="s">
        <v>9</v>
      </c>
      <c r="M8" s="27" t="s">
        <v>10</v>
      </c>
      <c r="N8" s="27" t="s">
        <v>141</v>
      </c>
      <c r="O8" s="27" t="s">
        <v>133</v>
      </c>
      <c r="P8" s="9" t="s">
        <v>148</v>
      </c>
      <c r="Q8" s="30" t="s">
        <v>269</v>
      </c>
      <c r="R8" s="31" t="s">
        <v>142</v>
      </c>
    </row>
    <row r="9" spans="1:19" s="20" customFormat="1" ht="60" customHeight="1" thickBot="1" x14ac:dyDescent="0.25">
      <c r="A9" s="32"/>
      <c r="B9" s="33"/>
      <c r="C9" s="33"/>
      <c r="D9" s="33"/>
      <c r="E9" s="33"/>
      <c r="F9" s="33"/>
      <c r="G9" s="33"/>
      <c r="H9" s="34"/>
      <c r="I9" s="35" t="s">
        <v>7</v>
      </c>
      <c r="J9" s="35" t="s">
        <v>7</v>
      </c>
      <c r="K9" s="34"/>
      <c r="L9" s="34"/>
      <c r="M9" s="34"/>
      <c r="N9" s="34"/>
      <c r="O9" s="34"/>
      <c r="P9" s="10"/>
      <c r="Q9" s="36"/>
      <c r="R9" s="37"/>
    </row>
    <row r="10" spans="1:19" s="41" customFormat="1" ht="43.5" customHeight="1" thickBot="1" x14ac:dyDescent="0.55000000000000004">
      <c r="A10" s="38" t="s">
        <v>188</v>
      </c>
      <c r="B10" s="39"/>
      <c r="C10" s="39"/>
      <c r="D10" s="39"/>
      <c r="E10" s="39"/>
      <c r="F10" s="39"/>
      <c r="G10" s="39"/>
      <c r="H10" s="39"/>
      <c r="I10" s="39"/>
      <c r="J10" s="39"/>
      <c r="K10" s="39"/>
      <c r="L10" s="39"/>
      <c r="M10" s="39"/>
      <c r="N10" s="39"/>
      <c r="O10" s="39"/>
      <c r="P10" s="39"/>
      <c r="Q10" s="39"/>
      <c r="R10" s="40"/>
    </row>
    <row r="11" spans="1:19" ht="60" customHeight="1" x14ac:dyDescent="0.25">
      <c r="A11" s="42" t="s">
        <v>170</v>
      </c>
      <c r="B11" s="43" t="s">
        <v>11</v>
      </c>
      <c r="C11" s="43" t="s">
        <v>61</v>
      </c>
      <c r="D11" s="44" t="s">
        <v>64</v>
      </c>
      <c r="E11" s="43">
        <v>2002</v>
      </c>
      <c r="F11" s="43">
        <v>37702</v>
      </c>
      <c r="G11" s="44" t="s">
        <v>65</v>
      </c>
      <c r="H11" s="43" t="s">
        <v>24</v>
      </c>
      <c r="I11" s="43" t="s">
        <v>17</v>
      </c>
      <c r="J11" s="43" t="s">
        <v>17</v>
      </c>
      <c r="K11" s="43" t="s">
        <v>62</v>
      </c>
      <c r="L11" s="43">
        <v>1600</v>
      </c>
      <c r="M11" s="43" t="s">
        <v>135</v>
      </c>
      <c r="N11" s="45">
        <v>45108</v>
      </c>
      <c r="O11" s="46">
        <v>36</v>
      </c>
      <c r="P11" s="47">
        <v>530</v>
      </c>
      <c r="Q11" s="2">
        <v>0</v>
      </c>
      <c r="R11" s="48">
        <f t="shared" ref="R11:R65" si="0">Q11*O11</f>
        <v>0</v>
      </c>
      <c r="S11" s="49"/>
    </row>
    <row r="12" spans="1:19" ht="60" customHeight="1" x14ac:dyDescent="0.25">
      <c r="A12" s="50" t="s">
        <v>170</v>
      </c>
      <c r="B12" s="51" t="s">
        <v>108</v>
      </c>
      <c r="C12" s="51" t="s">
        <v>66</v>
      </c>
      <c r="D12" s="52" t="s">
        <v>67</v>
      </c>
      <c r="E12" s="51">
        <v>1983</v>
      </c>
      <c r="F12" s="51" t="s">
        <v>68</v>
      </c>
      <c r="G12" s="52" t="s">
        <v>69</v>
      </c>
      <c r="H12" s="51" t="s">
        <v>24</v>
      </c>
      <c r="I12" s="51" t="s">
        <v>17</v>
      </c>
      <c r="J12" s="51" t="s">
        <v>17</v>
      </c>
      <c r="K12" s="51" t="s">
        <v>18</v>
      </c>
      <c r="L12" s="51">
        <v>500</v>
      </c>
      <c r="M12" s="51" t="s">
        <v>139</v>
      </c>
      <c r="N12" s="53">
        <v>45108</v>
      </c>
      <c r="O12" s="54">
        <v>36</v>
      </c>
      <c r="P12" s="55">
        <v>530</v>
      </c>
      <c r="Q12" s="3">
        <v>0</v>
      </c>
      <c r="R12" s="56">
        <f t="shared" si="0"/>
        <v>0</v>
      </c>
    </row>
    <row r="13" spans="1:19" ht="60" customHeight="1" x14ac:dyDescent="0.25">
      <c r="A13" s="50" t="s">
        <v>170</v>
      </c>
      <c r="B13" s="51" t="s">
        <v>109</v>
      </c>
      <c r="C13" s="51" t="s">
        <v>66</v>
      </c>
      <c r="D13" s="52" t="s">
        <v>67</v>
      </c>
      <c r="E13" s="51">
        <v>1989</v>
      </c>
      <c r="F13" s="51" t="s">
        <v>70</v>
      </c>
      <c r="G13" s="52" t="s">
        <v>71</v>
      </c>
      <c r="H13" s="51" t="s">
        <v>24</v>
      </c>
      <c r="I13" s="51" t="s">
        <v>17</v>
      </c>
      <c r="J13" s="51" t="s">
        <v>19</v>
      </c>
      <c r="K13" s="51" t="s">
        <v>18</v>
      </c>
      <c r="L13" s="51">
        <v>500</v>
      </c>
      <c r="M13" s="51" t="s">
        <v>134</v>
      </c>
      <c r="N13" s="53">
        <v>45108</v>
      </c>
      <c r="O13" s="54">
        <v>36</v>
      </c>
      <c r="P13" s="55">
        <v>530</v>
      </c>
      <c r="Q13" s="3">
        <v>0</v>
      </c>
      <c r="R13" s="56">
        <f t="shared" si="0"/>
        <v>0</v>
      </c>
    </row>
    <row r="14" spans="1:19" ht="60" customHeight="1" x14ac:dyDescent="0.25">
      <c r="A14" s="50" t="s">
        <v>170</v>
      </c>
      <c r="B14" s="51" t="s">
        <v>111</v>
      </c>
      <c r="C14" s="51" t="s">
        <v>72</v>
      </c>
      <c r="D14" s="52" t="s">
        <v>73</v>
      </c>
      <c r="E14" s="51">
        <v>1990</v>
      </c>
      <c r="F14" s="51" t="s">
        <v>74</v>
      </c>
      <c r="G14" s="52" t="s">
        <v>75</v>
      </c>
      <c r="H14" s="51" t="s">
        <v>24</v>
      </c>
      <c r="I14" s="51" t="s">
        <v>17</v>
      </c>
      <c r="J14" s="51" t="s">
        <v>17</v>
      </c>
      <c r="K14" s="51" t="s">
        <v>18</v>
      </c>
      <c r="L14" s="51">
        <v>500</v>
      </c>
      <c r="M14" s="51" t="s">
        <v>138</v>
      </c>
      <c r="N14" s="53">
        <v>45108</v>
      </c>
      <c r="O14" s="54">
        <v>36</v>
      </c>
      <c r="P14" s="55">
        <v>410</v>
      </c>
      <c r="Q14" s="3">
        <v>0</v>
      </c>
      <c r="R14" s="56">
        <f t="shared" si="0"/>
        <v>0</v>
      </c>
    </row>
    <row r="15" spans="1:19" ht="60" customHeight="1" x14ac:dyDescent="0.25">
      <c r="A15" s="50" t="s">
        <v>170</v>
      </c>
      <c r="B15" s="51" t="s">
        <v>112</v>
      </c>
      <c r="C15" s="54" t="s">
        <v>61</v>
      </c>
      <c r="D15" s="57" t="s">
        <v>244</v>
      </c>
      <c r="E15" s="54">
        <v>2020</v>
      </c>
      <c r="F15" s="54">
        <v>428119</v>
      </c>
      <c r="G15" s="57" t="s">
        <v>76</v>
      </c>
      <c r="H15" s="54" t="s">
        <v>24</v>
      </c>
      <c r="I15" s="54" t="s">
        <v>17</v>
      </c>
      <c r="J15" s="54" t="s">
        <v>17</v>
      </c>
      <c r="K15" s="54" t="s">
        <v>18</v>
      </c>
      <c r="L15" s="54">
        <v>450</v>
      </c>
      <c r="M15" s="54" t="s">
        <v>140</v>
      </c>
      <c r="N15" s="53">
        <v>45108</v>
      </c>
      <c r="O15" s="54">
        <v>36</v>
      </c>
      <c r="P15" s="55">
        <v>530</v>
      </c>
      <c r="Q15" s="3">
        <v>0</v>
      </c>
      <c r="R15" s="56">
        <f t="shared" si="0"/>
        <v>0</v>
      </c>
    </row>
    <row r="16" spans="1:19" ht="60" customHeight="1" x14ac:dyDescent="0.25">
      <c r="A16" s="50" t="s">
        <v>170</v>
      </c>
      <c r="B16" s="51" t="s">
        <v>113</v>
      </c>
      <c r="C16" s="51" t="s">
        <v>72</v>
      </c>
      <c r="D16" s="52" t="s">
        <v>77</v>
      </c>
      <c r="E16" s="51">
        <v>1989</v>
      </c>
      <c r="F16" s="51" t="s">
        <v>78</v>
      </c>
      <c r="G16" s="52" t="s">
        <v>79</v>
      </c>
      <c r="H16" s="51" t="s">
        <v>16</v>
      </c>
      <c r="I16" s="51" t="s">
        <v>17</v>
      </c>
      <c r="J16" s="51" t="s">
        <v>19</v>
      </c>
      <c r="K16" s="51" t="s">
        <v>63</v>
      </c>
      <c r="L16" s="51">
        <v>1000</v>
      </c>
      <c r="M16" s="51" t="s">
        <v>139</v>
      </c>
      <c r="N16" s="53">
        <v>45108</v>
      </c>
      <c r="O16" s="54">
        <v>36</v>
      </c>
      <c r="P16" s="55">
        <v>410</v>
      </c>
      <c r="Q16" s="3">
        <v>0</v>
      </c>
      <c r="R16" s="56">
        <f t="shared" si="0"/>
        <v>0</v>
      </c>
    </row>
    <row r="17" spans="1:18" ht="60" customHeight="1" x14ac:dyDescent="0.25">
      <c r="A17" s="50" t="s">
        <v>170</v>
      </c>
      <c r="B17" s="51" t="s">
        <v>114</v>
      </c>
      <c r="C17" s="51" t="s">
        <v>61</v>
      </c>
      <c r="D17" s="52" t="s">
        <v>80</v>
      </c>
      <c r="E17" s="51">
        <v>2002</v>
      </c>
      <c r="F17" s="51">
        <v>37602</v>
      </c>
      <c r="G17" s="52" t="s">
        <v>81</v>
      </c>
      <c r="H17" s="51" t="s">
        <v>24</v>
      </c>
      <c r="I17" s="51" t="s">
        <v>17</v>
      </c>
      <c r="J17" s="51" t="s">
        <v>17</v>
      </c>
      <c r="K17" s="51" t="s">
        <v>62</v>
      </c>
      <c r="L17" s="51">
        <v>630</v>
      </c>
      <c r="M17" s="51" t="s">
        <v>135</v>
      </c>
      <c r="N17" s="53">
        <v>45108</v>
      </c>
      <c r="O17" s="54">
        <v>36</v>
      </c>
      <c r="P17" s="55">
        <v>530</v>
      </c>
      <c r="Q17" s="3">
        <v>0</v>
      </c>
      <c r="R17" s="56">
        <f t="shared" si="0"/>
        <v>0</v>
      </c>
    </row>
    <row r="18" spans="1:18" ht="60" customHeight="1" x14ac:dyDescent="0.25">
      <c r="A18" s="50" t="s">
        <v>170</v>
      </c>
      <c r="B18" s="51" t="s">
        <v>115</v>
      </c>
      <c r="C18" s="51" t="s">
        <v>72</v>
      </c>
      <c r="D18" s="52" t="s">
        <v>83</v>
      </c>
      <c r="E18" s="51">
        <v>1972</v>
      </c>
      <c r="F18" s="51" t="s">
        <v>84</v>
      </c>
      <c r="G18" s="52" t="s">
        <v>144</v>
      </c>
      <c r="H18" s="51" t="s">
        <v>16</v>
      </c>
      <c r="I18" s="51" t="s">
        <v>17</v>
      </c>
      <c r="J18" s="51" t="s">
        <v>17</v>
      </c>
      <c r="K18" s="51" t="s">
        <v>18</v>
      </c>
      <c r="L18" s="51">
        <v>100</v>
      </c>
      <c r="M18" s="51" t="s">
        <v>134</v>
      </c>
      <c r="N18" s="53">
        <v>45108</v>
      </c>
      <c r="O18" s="54">
        <v>36</v>
      </c>
      <c r="P18" s="55">
        <v>105</v>
      </c>
      <c r="Q18" s="3">
        <v>0</v>
      </c>
      <c r="R18" s="56">
        <f t="shared" si="0"/>
        <v>0</v>
      </c>
    </row>
    <row r="19" spans="1:18" ht="60" customHeight="1" x14ac:dyDescent="0.25">
      <c r="A19" s="50" t="s">
        <v>170</v>
      </c>
      <c r="B19" s="51" t="s">
        <v>116</v>
      </c>
      <c r="C19" s="51" t="s">
        <v>72</v>
      </c>
      <c r="D19" s="52" t="s">
        <v>86</v>
      </c>
      <c r="E19" s="51">
        <v>1989</v>
      </c>
      <c r="F19" s="51" t="s">
        <v>87</v>
      </c>
      <c r="G19" s="52" t="s">
        <v>143</v>
      </c>
      <c r="H19" s="51" t="s">
        <v>16</v>
      </c>
      <c r="I19" s="51" t="s">
        <v>17</v>
      </c>
      <c r="J19" s="51" t="s">
        <v>17</v>
      </c>
      <c r="K19" s="51" t="s">
        <v>63</v>
      </c>
      <c r="L19" s="51">
        <v>1000</v>
      </c>
      <c r="M19" s="51" t="s">
        <v>134</v>
      </c>
      <c r="N19" s="53">
        <v>45108</v>
      </c>
      <c r="O19" s="54">
        <v>36</v>
      </c>
      <c r="P19" s="55">
        <v>410</v>
      </c>
      <c r="Q19" s="3">
        <v>0</v>
      </c>
      <c r="R19" s="56">
        <f t="shared" si="0"/>
        <v>0</v>
      </c>
    </row>
    <row r="20" spans="1:18" ht="60" customHeight="1" x14ac:dyDescent="0.25">
      <c r="A20" s="50" t="s">
        <v>170</v>
      </c>
      <c r="B20" s="51" t="s">
        <v>117</v>
      </c>
      <c r="C20" s="51" t="s">
        <v>12</v>
      </c>
      <c r="D20" s="52" t="s">
        <v>88</v>
      </c>
      <c r="E20" s="51">
        <v>1999</v>
      </c>
      <c r="F20" s="51">
        <v>1734</v>
      </c>
      <c r="G20" s="52" t="s">
        <v>89</v>
      </c>
      <c r="H20" s="51" t="s">
        <v>16</v>
      </c>
      <c r="I20" s="51" t="s">
        <v>17</v>
      </c>
      <c r="J20" s="51" t="s">
        <v>17</v>
      </c>
      <c r="K20" s="51" t="s">
        <v>18</v>
      </c>
      <c r="L20" s="51">
        <v>100</v>
      </c>
      <c r="M20" s="51" t="s">
        <v>134</v>
      </c>
      <c r="N20" s="53">
        <v>45108</v>
      </c>
      <c r="O20" s="54">
        <v>36</v>
      </c>
      <c r="P20" s="55">
        <v>105</v>
      </c>
      <c r="Q20" s="3">
        <v>0</v>
      </c>
      <c r="R20" s="56">
        <f t="shared" si="0"/>
        <v>0</v>
      </c>
    </row>
    <row r="21" spans="1:18" ht="60" customHeight="1" x14ac:dyDescent="0.25">
      <c r="A21" s="50" t="s">
        <v>170</v>
      </c>
      <c r="B21" s="51" t="s">
        <v>118</v>
      </c>
      <c r="C21" s="51" t="s">
        <v>12</v>
      </c>
      <c r="D21" s="52" t="s">
        <v>88</v>
      </c>
      <c r="E21" s="51">
        <v>1999</v>
      </c>
      <c r="F21" s="51">
        <v>1735</v>
      </c>
      <c r="G21" s="52" t="s">
        <v>89</v>
      </c>
      <c r="H21" s="51" t="s">
        <v>16</v>
      </c>
      <c r="I21" s="51" t="s">
        <v>17</v>
      </c>
      <c r="J21" s="51" t="s">
        <v>17</v>
      </c>
      <c r="K21" s="51" t="s">
        <v>18</v>
      </c>
      <c r="L21" s="51">
        <v>100</v>
      </c>
      <c r="M21" s="51" t="s">
        <v>134</v>
      </c>
      <c r="N21" s="53">
        <v>45108</v>
      </c>
      <c r="O21" s="54">
        <v>36</v>
      </c>
      <c r="P21" s="55">
        <v>105</v>
      </c>
      <c r="Q21" s="3">
        <v>0</v>
      </c>
      <c r="R21" s="56">
        <f t="shared" si="0"/>
        <v>0</v>
      </c>
    </row>
    <row r="22" spans="1:18" ht="60" customHeight="1" x14ac:dyDescent="0.25">
      <c r="A22" s="50" t="s">
        <v>170</v>
      </c>
      <c r="B22" s="51" t="s">
        <v>119</v>
      </c>
      <c r="C22" s="51" t="s">
        <v>61</v>
      </c>
      <c r="D22" s="52" t="s">
        <v>90</v>
      </c>
      <c r="E22" s="51">
        <v>2001</v>
      </c>
      <c r="F22" s="51">
        <v>467</v>
      </c>
      <c r="G22" s="52" t="s">
        <v>91</v>
      </c>
      <c r="H22" s="51" t="s">
        <v>24</v>
      </c>
      <c r="I22" s="51" t="s">
        <v>17</v>
      </c>
      <c r="J22" s="51" t="s">
        <v>19</v>
      </c>
      <c r="K22" s="51" t="s">
        <v>62</v>
      </c>
      <c r="L22" s="51">
        <v>1275</v>
      </c>
      <c r="M22" s="51" t="s">
        <v>135</v>
      </c>
      <c r="N22" s="53">
        <v>45108</v>
      </c>
      <c r="O22" s="54">
        <v>36</v>
      </c>
      <c r="P22" s="55">
        <v>640</v>
      </c>
      <c r="Q22" s="3">
        <v>0</v>
      </c>
      <c r="R22" s="56">
        <f t="shared" si="0"/>
        <v>0</v>
      </c>
    </row>
    <row r="23" spans="1:18" ht="60" customHeight="1" x14ac:dyDescent="0.25">
      <c r="A23" s="50" t="s">
        <v>170</v>
      </c>
      <c r="B23" s="51" t="s">
        <v>110</v>
      </c>
      <c r="C23" s="51" t="s">
        <v>61</v>
      </c>
      <c r="D23" s="52" t="s">
        <v>83</v>
      </c>
      <c r="E23" s="51">
        <v>2001</v>
      </c>
      <c r="F23" s="51" t="s">
        <v>92</v>
      </c>
      <c r="G23" s="52" t="s">
        <v>93</v>
      </c>
      <c r="H23" s="51" t="s">
        <v>16</v>
      </c>
      <c r="I23" s="51" t="s">
        <v>17</v>
      </c>
      <c r="J23" s="51" t="s">
        <v>17</v>
      </c>
      <c r="K23" s="51" t="s">
        <v>18</v>
      </c>
      <c r="L23" s="51">
        <v>100</v>
      </c>
      <c r="M23" s="51" t="s">
        <v>135</v>
      </c>
      <c r="N23" s="53">
        <v>45108</v>
      </c>
      <c r="O23" s="54">
        <v>36</v>
      </c>
      <c r="P23" s="55">
        <v>105</v>
      </c>
      <c r="Q23" s="3">
        <v>0</v>
      </c>
      <c r="R23" s="56">
        <f t="shared" si="0"/>
        <v>0</v>
      </c>
    </row>
    <row r="24" spans="1:18" ht="60" customHeight="1" x14ac:dyDescent="0.25">
      <c r="A24" s="50" t="s">
        <v>170</v>
      </c>
      <c r="B24" s="51" t="s">
        <v>85</v>
      </c>
      <c r="C24" s="51" t="s">
        <v>94</v>
      </c>
      <c r="D24" s="52" t="s">
        <v>95</v>
      </c>
      <c r="E24" s="51">
        <v>1998</v>
      </c>
      <c r="F24" s="51">
        <v>1732</v>
      </c>
      <c r="G24" s="52" t="s">
        <v>96</v>
      </c>
      <c r="H24" s="51" t="s">
        <v>60</v>
      </c>
      <c r="I24" s="51" t="s">
        <v>19</v>
      </c>
      <c r="J24" s="51" t="s">
        <v>19</v>
      </c>
      <c r="K24" s="51" t="s">
        <v>62</v>
      </c>
      <c r="L24" s="51">
        <v>1600</v>
      </c>
      <c r="M24" s="51" t="s">
        <v>136</v>
      </c>
      <c r="N24" s="53">
        <v>45108</v>
      </c>
      <c r="O24" s="54">
        <v>36</v>
      </c>
      <c r="P24" s="55">
        <v>640</v>
      </c>
      <c r="Q24" s="3">
        <v>0</v>
      </c>
      <c r="R24" s="56">
        <f t="shared" si="0"/>
        <v>0</v>
      </c>
    </row>
    <row r="25" spans="1:18" ht="60" customHeight="1" x14ac:dyDescent="0.25">
      <c r="A25" s="50" t="s">
        <v>170</v>
      </c>
      <c r="B25" s="51" t="s">
        <v>120</v>
      </c>
      <c r="C25" s="51" t="s">
        <v>94</v>
      </c>
      <c r="D25" s="52" t="s">
        <v>95</v>
      </c>
      <c r="E25" s="51">
        <v>1998</v>
      </c>
      <c r="F25" s="51">
        <v>1733</v>
      </c>
      <c r="G25" s="52" t="s">
        <v>97</v>
      </c>
      <c r="H25" s="51" t="s">
        <v>60</v>
      </c>
      <c r="I25" s="51" t="s">
        <v>19</v>
      </c>
      <c r="J25" s="51" t="s">
        <v>19</v>
      </c>
      <c r="K25" s="51" t="s">
        <v>62</v>
      </c>
      <c r="L25" s="51">
        <v>1600</v>
      </c>
      <c r="M25" s="51" t="s">
        <v>136</v>
      </c>
      <c r="N25" s="53">
        <v>45108</v>
      </c>
      <c r="O25" s="54">
        <v>36</v>
      </c>
      <c r="P25" s="55">
        <v>640</v>
      </c>
      <c r="Q25" s="3">
        <v>0</v>
      </c>
      <c r="R25" s="56">
        <f t="shared" si="0"/>
        <v>0</v>
      </c>
    </row>
    <row r="26" spans="1:18" ht="60" customHeight="1" x14ac:dyDescent="0.25">
      <c r="A26" s="50" t="s">
        <v>170</v>
      </c>
      <c r="B26" s="51" t="s">
        <v>121</v>
      </c>
      <c r="C26" s="51" t="s">
        <v>12</v>
      </c>
      <c r="D26" s="52" t="s">
        <v>98</v>
      </c>
      <c r="E26" s="51">
        <v>1995</v>
      </c>
      <c r="F26" s="51" t="s">
        <v>99</v>
      </c>
      <c r="G26" s="52" t="s">
        <v>100</v>
      </c>
      <c r="H26" s="51" t="s">
        <v>24</v>
      </c>
      <c r="I26" s="51" t="s">
        <v>19</v>
      </c>
      <c r="J26" s="51" t="s">
        <v>17</v>
      </c>
      <c r="K26" s="51" t="s">
        <v>18</v>
      </c>
      <c r="L26" s="51">
        <v>1600</v>
      </c>
      <c r="M26" s="51" t="s">
        <v>134</v>
      </c>
      <c r="N26" s="53">
        <v>45108</v>
      </c>
      <c r="O26" s="54">
        <v>36</v>
      </c>
      <c r="P26" s="55">
        <v>640</v>
      </c>
      <c r="Q26" s="3">
        <v>0</v>
      </c>
      <c r="R26" s="56">
        <f t="shared" si="0"/>
        <v>0</v>
      </c>
    </row>
    <row r="27" spans="1:18" ht="60" customHeight="1" x14ac:dyDescent="0.25">
      <c r="A27" s="50" t="s">
        <v>170</v>
      </c>
      <c r="B27" s="51" t="s">
        <v>122</v>
      </c>
      <c r="C27" s="51" t="s">
        <v>12</v>
      </c>
      <c r="D27" s="52" t="s">
        <v>98</v>
      </c>
      <c r="E27" s="51">
        <v>1995</v>
      </c>
      <c r="F27" s="51" t="s">
        <v>101</v>
      </c>
      <c r="G27" s="52" t="s">
        <v>100</v>
      </c>
      <c r="H27" s="51" t="s">
        <v>24</v>
      </c>
      <c r="I27" s="51" t="s">
        <v>19</v>
      </c>
      <c r="J27" s="51" t="s">
        <v>17</v>
      </c>
      <c r="K27" s="51" t="s">
        <v>18</v>
      </c>
      <c r="L27" s="51">
        <v>1600</v>
      </c>
      <c r="M27" s="51" t="s">
        <v>134</v>
      </c>
      <c r="N27" s="53">
        <v>45108</v>
      </c>
      <c r="O27" s="54">
        <v>36</v>
      </c>
      <c r="P27" s="55">
        <v>640</v>
      </c>
      <c r="Q27" s="3">
        <v>0</v>
      </c>
      <c r="R27" s="56">
        <f t="shared" si="0"/>
        <v>0</v>
      </c>
    </row>
    <row r="28" spans="1:18" ht="60" customHeight="1" x14ac:dyDescent="0.25">
      <c r="A28" s="50" t="s">
        <v>170</v>
      </c>
      <c r="B28" s="51" t="s">
        <v>34</v>
      </c>
      <c r="C28" s="51" t="s">
        <v>12</v>
      </c>
      <c r="D28" s="52" t="s">
        <v>102</v>
      </c>
      <c r="E28" s="51">
        <v>2002</v>
      </c>
      <c r="F28" s="51" t="s">
        <v>103</v>
      </c>
      <c r="G28" s="52" t="s">
        <v>104</v>
      </c>
      <c r="H28" s="51" t="s">
        <v>24</v>
      </c>
      <c r="I28" s="51" t="s">
        <v>17</v>
      </c>
      <c r="J28" s="51" t="s">
        <v>17</v>
      </c>
      <c r="K28" s="51" t="s">
        <v>18</v>
      </c>
      <c r="L28" s="51">
        <v>1250</v>
      </c>
      <c r="M28" s="51" t="s">
        <v>134</v>
      </c>
      <c r="N28" s="53">
        <v>45108</v>
      </c>
      <c r="O28" s="54">
        <v>36</v>
      </c>
      <c r="P28" s="55">
        <v>640</v>
      </c>
      <c r="Q28" s="3">
        <v>0</v>
      </c>
      <c r="R28" s="56">
        <f t="shared" si="0"/>
        <v>0</v>
      </c>
    </row>
    <row r="29" spans="1:18" ht="60" customHeight="1" x14ac:dyDescent="0.25">
      <c r="A29" s="50" t="s">
        <v>170</v>
      </c>
      <c r="B29" s="51" t="s">
        <v>123</v>
      </c>
      <c r="C29" s="51" t="s">
        <v>12</v>
      </c>
      <c r="D29" s="52" t="s">
        <v>82</v>
      </c>
      <c r="E29" s="51">
        <v>2004</v>
      </c>
      <c r="F29" s="51" t="s">
        <v>105</v>
      </c>
      <c r="G29" s="52" t="s">
        <v>106</v>
      </c>
      <c r="H29" s="51" t="s">
        <v>24</v>
      </c>
      <c r="I29" s="51" t="s">
        <v>17</v>
      </c>
      <c r="J29" s="51" t="s">
        <v>17</v>
      </c>
      <c r="K29" s="51" t="s">
        <v>18</v>
      </c>
      <c r="L29" s="51">
        <v>500</v>
      </c>
      <c r="M29" s="51" t="s">
        <v>136</v>
      </c>
      <c r="N29" s="53">
        <v>45108</v>
      </c>
      <c r="O29" s="54">
        <v>36</v>
      </c>
      <c r="P29" s="55">
        <v>530</v>
      </c>
      <c r="Q29" s="3">
        <v>0</v>
      </c>
      <c r="R29" s="56">
        <f t="shared" si="0"/>
        <v>0</v>
      </c>
    </row>
    <row r="30" spans="1:18" ht="60" customHeight="1" x14ac:dyDescent="0.25">
      <c r="A30" s="50" t="s">
        <v>170</v>
      </c>
      <c r="B30" s="51" t="s">
        <v>124</v>
      </c>
      <c r="C30" s="51" t="s">
        <v>61</v>
      </c>
      <c r="D30" s="51" t="s">
        <v>171</v>
      </c>
      <c r="E30" s="51">
        <v>2017</v>
      </c>
      <c r="F30" s="51">
        <v>388217</v>
      </c>
      <c r="G30" s="52" t="s">
        <v>172</v>
      </c>
      <c r="H30" s="51" t="s">
        <v>24</v>
      </c>
      <c r="I30" s="51" t="s">
        <v>17</v>
      </c>
      <c r="J30" s="51" t="s">
        <v>17</v>
      </c>
      <c r="K30" s="51" t="s">
        <v>18</v>
      </c>
      <c r="L30" s="51">
        <v>1000</v>
      </c>
      <c r="M30" s="58" t="s">
        <v>134</v>
      </c>
      <c r="N30" s="53">
        <v>45108</v>
      </c>
      <c r="O30" s="54">
        <v>36</v>
      </c>
      <c r="P30" s="55">
        <v>350</v>
      </c>
      <c r="Q30" s="3">
        <v>0</v>
      </c>
      <c r="R30" s="56">
        <f t="shared" si="0"/>
        <v>0</v>
      </c>
    </row>
    <row r="31" spans="1:18" ht="60" customHeight="1" x14ac:dyDescent="0.25">
      <c r="A31" s="50" t="s">
        <v>170</v>
      </c>
      <c r="B31" s="51" t="s">
        <v>125</v>
      </c>
      <c r="C31" s="51" t="s">
        <v>61</v>
      </c>
      <c r="D31" s="51" t="s">
        <v>173</v>
      </c>
      <c r="E31" s="51">
        <v>2019</v>
      </c>
      <c r="F31" s="51">
        <v>422519</v>
      </c>
      <c r="G31" s="52" t="s">
        <v>174</v>
      </c>
      <c r="H31" s="51" t="s">
        <v>16</v>
      </c>
      <c r="I31" s="51" t="s">
        <v>17</v>
      </c>
      <c r="J31" s="51" t="s">
        <v>17</v>
      </c>
      <c r="K31" s="51" t="s">
        <v>18</v>
      </c>
      <c r="L31" s="51">
        <v>100</v>
      </c>
      <c r="M31" s="58" t="s">
        <v>175</v>
      </c>
      <c r="N31" s="53">
        <v>45108</v>
      </c>
      <c r="O31" s="51">
        <v>36</v>
      </c>
      <c r="P31" s="55">
        <v>105</v>
      </c>
      <c r="Q31" s="3">
        <v>0</v>
      </c>
      <c r="R31" s="56">
        <f t="shared" si="0"/>
        <v>0</v>
      </c>
    </row>
    <row r="32" spans="1:18" ht="60" customHeight="1" x14ac:dyDescent="0.25">
      <c r="A32" s="50" t="s">
        <v>170</v>
      </c>
      <c r="B32" s="51" t="s">
        <v>126</v>
      </c>
      <c r="C32" s="51" t="s">
        <v>61</v>
      </c>
      <c r="D32" s="51" t="s">
        <v>173</v>
      </c>
      <c r="E32" s="51">
        <v>2019</v>
      </c>
      <c r="F32" s="51">
        <v>422419</v>
      </c>
      <c r="G32" s="52" t="s">
        <v>176</v>
      </c>
      <c r="H32" s="51" t="s">
        <v>16</v>
      </c>
      <c r="I32" s="51" t="s">
        <v>17</v>
      </c>
      <c r="J32" s="51" t="s">
        <v>17</v>
      </c>
      <c r="K32" s="51" t="s">
        <v>18</v>
      </c>
      <c r="L32" s="51">
        <v>100</v>
      </c>
      <c r="M32" s="58" t="s">
        <v>139</v>
      </c>
      <c r="N32" s="53">
        <v>45108</v>
      </c>
      <c r="O32" s="51">
        <v>36</v>
      </c>
      <c r="P32" s="55">
        <v>105</v>
      </c>
      <c r="Q32" s="3">
        <v>0</v>
      </c>
      <c r="R32" s="56">
        <f t="shared" si="0"/>
        <v>0</v>
      </c>
    </row>
    <row r="33" spans="1:18" ht="60" customHeight="1" x14ac:dyDescent="0.25">
      <c r="A33" s="50" t="s">
        <v>170</v>
      </c>
      <c r="B33" s="51" t="s">
        <v>127</v>
      </c>
      <c r="C33" s="51" t="s">
        <v>61</v>
      </c>
      <c r="D33" s="51" t="s">
        <v>177</v>
      </c>
      <c r="E33" s="51">
        <v>2018</v>
      </c>
      <c r="F33" s="51">
        <v>399918</v>
      </c>
      <c r="G33" s="52" t="s">
        <v>178</v>
      </c>
      <c r="H33" s="51" t="s">
        <v>24</v>
      </c>
      <c r="I33" s="51" t="s">
        <v>179</v>
      </c>
      <c r="J33" s="51" t="s">
        <v>19</v>
      </c>
      <c r="K33" s="51" t="s">
        <v>18</v>
      </c>
      <c r="L33" s="51">
        <v>2000</v>
      </c>
      <c r="M33" s="58" t="s">
        <v>175</v>
      </c>
      <c r="N33" s="53">
        <v>45108</v>
      </c>
      <c r="O33" s="54">
        <v>36</v>
      </c>
      <c r="P33" s="55">
        <v>530</v>
      </c>
      <c r="Q33" s="3">
        <v>0</v>
      </c>
      <c r="R33" s="56">
        <f t="shared" si="0"/>
        <v>0</v>
      </c>
    </row>
    <row r="34" spans="1:18" ht="60" customHeight="1" x14ac:dyDescent="0.25">
      <c r="A34" s="50" t="s">
        <v>170</v>
      </c>
      <c r="B34" s="51" t="s">
        <v>128</v>
      </c>
      <c r="C34" s="51" t="s">
        <v>61</v>
      </c>
      <c r="D34" s="51" t="s">
        <v>180</v>
      </c>
      <c r="E34" s="51">
        <v>2012</v>
      </c>
      <c r="F34" s="51">
        <v>238112</v>
      </c>
      <c r="G34" s="52" t="s">
        <v>181</v>
      </c>
      <c r="H34" s="51" t="s">
        <v>24</v>
      </c>
      <c r="I34" s="51" t="s">
        <v>17</v>
      </c>
      <c r="J34" s="51" t="s">
        <v>17</v>
      </c>
      <c r="K34" s="51" t="s">
        <v>18</v>
      </c>
      <c r="L34" s="51">
        <v>1600</v>
      </c>
      <c r="M34" s="58" t="s">
        <v>182</v>
      </c>
      <c r="N34" s="53">
        <v>45108</v>
      </c>
      <c r="O34" s="54">
        <v>36</v>
      </c>
      <c r="P34" s="55">
        <v>530</v>
      </c>
      <c r="Q34" s="3">
        <v>0</v>
      </c>
      <c r="R34" s="56">
        <f t="shared" si="0"/>
        <v>0</v>
      </c>
    </row>
    <row r="35" spans="1:18" ht="60" customHeight="1" thickBot="1" x14ac:dyDescent="0.3">
      <c r="A35" s="59" t="s">
        <v>170</v>
      </c>
      <c r="B35" s="60" t="s">
        <v>166</v>
      </c>
      <c r="C35" s="60" t="s">
        <v>61</v>
      </c>
      <c r="D35" s="60" t="s">
        <v>183</v>
      </c>
      <c r="E35" s="60">
        <v>2012</v>
      </c>
      <c r="F35" s="60">
        <v>238012</v>
      </c>
      <c r="G35" s="61" t="s">
        <v>184</v>
      </c>
      <c r="H35" s="60" t="s">
        <v>24</v>
      </c>
      <c r="I35" s="60" t="s">
        <v>17</v>
      </c>
      <c r="J35" s="60" t="s">
        <v>17</v>
      </c>
      <c r="K35" s="60" t="s">
        <v>18</v>
      </c>
      <c r="L35" s="60">
        <v>1600</v>
      </c>
      <c r="M35" s="62" t="s">
        <v>182</v>
      </c>
      <c r="N35" s="63">
        <v>45108</v>
      </c>
      <c r="O35" s="64">
        <v>36</v>
      </c>
      <c r="P35" s="65">
        <v>530</v>
      </c>
      <c r="Q35" s="4">
        <v>0</v>
      </c>
      <c r="R35" s="66">
        <f t="shared" si="0"/>
        <v>0</v>
      </c>
    </row>
    <row r="36" spans="1:18" ht="60" customHeight="1" x14ac:dyDescent="0.25">
      <c r="A36" s="67" t="s">
        <v>185</v>
      </c>
      <c r="B36" s="43" t="s">
        <v>11</v>
      </c>
      <c r="C36" s="43" t="s">
        <v>12</v>
      </c>
      <c r="D36" s="44" t="s">
        <v>13</v>
      </c>
      <c r="E36" s="43">
        <v>1990</v>
      </c>
      <c r="F36" s="43" t="s">
        <v>14</v>
      </c>
      <c r="G36" s="44" t="s">
        <v>15</v>
      </c>
      <c r="H36" s="43" t="s">
        <v>16</v>
      </c>
      <c r="I36" s="43" t="s">
        <v>17</v>
      </c>
      <c r="J36" s="43" t="s">
        <v>17</v>
      </c>
      <c r="K36" s="43" t="s">
        <v>63</v>
      </c>
      <c r="L36" s="43">
        <v>500</v>
      </c>
      <c r="M36" s="43" t="s">
        <v>134</v>
      </c>
      <c r="N36" s="45">
        <v>45108</v>
      </c>
      <c r="O36" s="46">
        <v>36</v>
      </c>
      <c r="P36" s="47">
        <v>315</v>
      </c>
      <c r="Q36" s="2">
        <v>0</v>
      </c>
      <c r="R36" s="48">
        <f t="shared" si="0"/>
        <v>0</v>
      </c>
    </row>
    <row r="37" spans="1:18" ht="60" customHeight="1" x14ac:dyDescent="0.25">
      <c r="A37" s="68" t="s">
        <v>185</v>
      </c>
      <c r="B37" s="51" t="s">
        <v>108</v>
      </c>
      <c r="C37" s="51" t="s">
        <v>12</v>
      </c>
      <c r="D37" s="52" t="s">
        <v>20</v>
      </c>
      <c r="E37" s="51">
        <v>1990</v>
      </c>
      <c r="F37" s="51" t="s">
        <v>21</v>
      </c>
      <c r="G37" s="52" t="s">
        <v>192</v>
      </c>
      <c r="H37" s="51" t="s">
        <v>16</v>
      </c>
      <c r="I37" s="51" t="s">
        <v>17</v>
      </c>
      <c r="J37" s="51" t="s">
        <v>17</v>
      </c>
      <c r="K37" s="51" t="s">
        <v>18</v>
      </c>
      <c r="L37" s="51">
        <v>500</v>
      </c>
      <c r="M37" s="51" t="s">
        <v>134</v>
      </c>
      <c r="N37" s="53">
        <v>45108</v>
      </c>
      <c r="O37" s="54">
        <v>36</v>
      </c>
      <c r="P37" s="55">
        <v>315</v>
      </c>
      <c r="Q37" s="3">
        <v>0</v>
      </c>
      <c r="R37" s="56">
        <f t="shared" si="0"/>
        <v>0</v>
      </c>
    </row>
    <row r="38" spans="1:18" ht="60" customHeight="1" x14ac:dyDescent="0.25">
      <c r="A38" s="68" t="s">
        <v>185</v>
      </c>
      <c r="B38" s="51" t="s">
        <v>109</v>
      </c>
      <c r="C38" s="51" t="s">
        <v>12</v>
      </c>
      <c r="D38" s="52" t="s">
        <v>20</v>
      </c>
      <c r="E38" s="51">
        <v>1990</v>
      </c>
      <c r="F38" s="51" t="s">
        <v>22</v>
      </c>
      <c r="G38" s="52" t="s">
        <v>245</v>
      </c>
      <c r="H38" s="51" t="s">
        <v>16</v>
      </c>
      <c r="I38" s="51" t="s">
        <v>17</v>
      </c>
      <c r="J38" s="51" t="s">
        <v>17</v>
      </c>
      <c r="K38" s="51" t="s">
        <v>18</v>
      </c>
      <c r="L38" s="51">
        <v>500</v>
      </c>
      <c r="M38" s="51" t="s">
        <v>134</v>
      </c>
      <c r="N38" s="53">
        <v>45108</v>
      </c>
      <c r="O38" s="54">
        <v>36</v>
      </c>
      <c r="P38" s="55">
        <v>315</v>
      </c>
      <c r="Q38" s="3">
        <v>0</v>
      </c>
      <c r="R38" s="56">
        <f t="shared" si="0"/>
        <v>0</v>
      </c>
    </row>
    <row r="39" spans="1:18" ht="60" customHeight="1" x14ac:dyDescent="0.25">
      <c r="A39" s="68" t="s">
        <v>185</v>
      </c>
      <c r="B39" s="51" t="s">
        <v>111</v>
      </c>
      <c r="C39" s="51" t="s">
        <v>12</v>
      </c>
      <c r="D39" s="52" t="s">
        <v>13</v>
      </c>
      <c r="E39" s="51">
        <v>1990</v>
      </c>
      <c r="F39" s="51" t="s">
        <v>23</v>
      </c>
      <c r="G39" s="52" t="s">
        <v>246</v>
      </c>
      <c r="H39" s="51" t="s">
        <v>24</v>
      </c>
      <c r="I39" s="51" t="s">
        <v>17</v>
      </c>
      <c r="J39" s="51" t="s">
        <v>17</v>
      </c>
      <c r="K39" s="51" t="s">
        <v>18</v>
      </c>
      <c r="L39" s="51">
        <v>500</v>
      </c>
      <c r="M39" s="51" t="s">
        <v>134</v>
      </c>
      <c r="N39" s="53">
        <v>45108</v>
      </c>
      <c r="O39" s="54">
        <v>36</v>
      </c>
      <c r="P39" s="55">
        <v>315</v>
      </c>
      <c r="Q39" s="3">
        <v>0</v>
      </c>
      <c r="R39" s="56">
        <f t="shared" si="0"/>
        <v>0</v>
      </c>
    </row>
    <row r="40" spans="1:18" ht="60" customHeight="1" x14ac:dyDescent="0.25">
      <c r="A40" s="68" t="s">
        <v>185</v>
      </c>
      <c r="B40" s="51" t="s">
        <v>112</v>
      </c>
      <c r="C40" s="51" t="s">
        <v>12</v>
      </c>
      <c r="D40" s="52" t="s">
        <v>20</v>
      </c>
      <c r="E40" s="51">
        <v>1990</v>
      </c>
      <c r="F40" s="51" t="s">
        <v>25</v>
      </c>
      <c r="G40" s="52" t="s">
        <v>26</v>
      </c>
      <c r="H40" s="51" t="s">
        <v>16</v>
      </c>
      <c r="I40" s="51" t="s">
        <v>17</v>
      </c>
      <c r="J40" s="51" t="s">
        <v>17</v>
      </c>
      <c r="K40" s="51" t="s">
        <v>18</v>
      </c>
      <c r="L40" s="51">
        <v>500</v>
      </c>
      <c r="M40" s="51" t="s">
        <v>134</v>
      </c>
      <c r="N40" s="53">
        <v>45108</v>
      </c>
      <c r="O40" s="54">
        <v>36</v>
      </c>
      <c r="P40" s="55">
        <v>315</v>
      </c>
      <c r="Q40" s="3">
        <v>0</v>
      </c>
      <c r="R40" s="56">
        <f t="shared" si="0"/>
        <v>0</v>
      </c>
    </row>
    <row r="41" spans="1:18" ht="60" customHeight="1" x14ac:dyDescent="0.25">
      <c r="A41" s="68" t="s">
        <v>185</v>
      </c>
      <c r="B41" s="51" t="s">
        <v>113</v>
      </c>
      <c r="C41" s="51" t="s">
        <v>12</v>
      </c>
      <c r="D41" s="52" t="s">
        <v>20</v>
      </c>
      <c r="E41" s="51">
        <v>1990</v>
      </c>
      <c r="F41" s="51" t="s">
        <v>27</v>
      </c>
      <c r="G41" s="52" t="s">
        <v>247</v>
      </c>
      <c r="H41" s="51" t="s">
        <v>16</v>
      </c>
      <c r="I41" s="51" t="s">
        <v>17</v>
      </c>
      <c r="J41" s="51" t="s">
        <v>17</v>
      </c>
      <c r="K41" s="51" t="s">
        <v>63</v>
      </c>
      <c r="L41" s="51">
        <v>500</v>
      </c>
      <c r="M41" s="51" t="s">
        <v>134</v>
      </c>
      <c r="N41" s="53">
        <v>45108</v>
      </c>
      <c r="O41" s="54">
        <v>36</v>
      </c>
      <c r="P41" s="55">
        <v>315</v>
      </c>
      <c r="Q41" s="3">
        <v>0</v>
      </c>
      <c r="R41" s="56">
        <f t="shared" si="0"/>
        <v>0</v>
      </c>
    </row>
    <row r="42" spans="1:18" ht="60" customHeight="1" x14ac:dyDescent="0.25">
      <c r="A42" s="68" t="s">
        <v>185</v>
      </c>
      <c r="B42" s="51" t="s">
        <v>114</v>
      </c>
      <c r="C42" s="51" t="s">
        <v>12</v>
      </c>
      <c r="D42" s="52" t="s">
        <v>13</v>
      </c>
      <c r="E42" s="51">
        <v>1990</v>
      </c>
      <c r="F42" s="51" t="s">
        <v>28</v>
      </c>
      <c r="G42" s="52" t="s">
        <v>248</v>
      </c>
      <c r="H42" s="51" t="s">
        <v>16</v>
      </c>
      <c r="I42" s="51" t="s">
        <v>17</v>
      </c>
      <c r="J42" s="51" t="s">
        <v>17</v>
      </c>
      <c r="K42" s="51" t="s">
        <v>63</v>
      </c>
      <c r="L42" s="51">
        <v>500</v>
      </c>
      <c r="M42" s="51" t="s">
        <v>135</v>
      </c>
      <c r="N42" s="53">
        <v>45108</v>
      </c>
      <c r="O42" s="54">
        <v>36</v>
      </c>
      <c r="P42" s="55">
        <v>315</v>
      </c>
      <c r="Q42" s="3">
        <v>0</v>
      </c>
      <c r="R42" s="56">
        <f t="shared" si="0"/>
        <v>0</v>
      </c>
    </row>
    <row r="43" spans="1:18" ht="60" customHeight="1" x14ac:dyDescent="0.25">
      <c r="A43" s="68" t="s">
        <v>185</v>
      </c>
      <c r="B43" s="51" t="s">
        <v>115</v>
      </c>
      <c r="C43" s="51" t="s">
        <v>12</v>
      </c>
      <c r="D43" s="52" t="s">
        <v>20</v>
      </c>
      <c r="E43" s="51">
        <v>1990</v>
      </c>
      <c r="F43" s="51" t="s">
        <v>29</v>
      </c>
      <c r="G43" s="52" t="s">
        <v>249</v>
      </c>
      <c r="H43" s="51" t="s">
        <v>16</v>
      </c>
      <c r="I43" s="51" t="s">
        <v>19</v>
      </c>
      <c r="J43" s="51" t="s">
        <v>17</v>
      </c>
      <c r="K43" s="51" t="s">
        <v>18</v>
      </c>
      <c r="L43" s="51">
        <v>500</v>
      </c>
      <c r="M43" s="51" t="s">
        <v>136</v>
      </c>
      <c r="N43" s="53">
        <v>45108</v>
      </c>
      <c r="O43" s="54">
        <v>36</v>
      </c>
      <c r="P43" s="55">
        <v>370</v>
      </c>
      <c r="Q43" s="3">
        <v>0</v>
      </c>
      <c r="R43" s="56">
        <f t="shared" si="0"/>
        <v>0</v>
      </c>
    </row>
    <row r="44" spans="1:18" ht="60" customHeight="1" x14ac:dyDescent="0.25">
      <c r="A44" s="68" t="s">
        <v>185</v>
      </c>
      <c r="B44" s="51" t="s">
        <v>116</v>
      </c>
      <c r="C44" s="51" t="s">
        <v>12</v>
      </c>
      <c r="D44" s="52" t="s">
        <v>20</v>
      </c>
      <c r="E44" s="51">
        <v>1990</v>
      </c>
      <c r="F44" s="51" t="s">
        <v>30</v>
      </c>
      <c r="G44" s="52" t="s">
        <v>250</v>
      </c>
      <c r="H44" s="51" t="s">
        <v>16</v>
      </c>
      <c r="I44" s="51" t="s">
        <v>19</v>
      </c>
      <c r="J44" s="51" t="s">
        <v>17</v>
      </c>
      <c r="K44" s="51" t="s">
        <v>18</v>
      </c>
      <c r="L44" s="51">
        <v>500</v>
      </c>
      <c r="M44" s="51" t="s">
        <v>136</v>
      </c>
      <c r="N44" s="53">
        <v>45108</v>
      </c>
      <c r="O44" s="54">
        <v>36</v>
      </c>
      <c r="P44" s="55">
        <v>370</v>
      </c>
      <c r="Q44" s="3">
        <v>0</v>
      </c>
      <c r="R44" s="56">
        <f t="shared" si="0"/>
        <v>0</v>
      </c>
    </row>
    <row r="45" spans="1:18" ht="60" customHeight="1" x14ac:dyDescent="0.25">
      <c r="A45" s="68" t="s">
        <v>185</v>
      </c>
      <c r="B45" s="51" t="s">
        <v>117</v>
      </c>
      <c r="C45" s="51" t="s">
        <v>12</v>
      </c>
      <c r="D45" s="52" t="s">
        <v>20</v>
      </c>
      <c r="E45" s="51">
        <v>1990</v>
      </c>
      <c r="F45" s="51" t="s">
        <v>31</v>
      </c>
      <c r="G45" s="52" t="s">
        <v>251</v>
      </c>
      <c r="H45" s="51" t="s">
        <v>16</v>
      </c>
      <c r="I45" s="51" t="s">
        <v>19</v>
      </c>
      <c r="J45" s="51" t="s">
        <v>17</v>
      </c>
      <c r="K45" s="51" t="s">
        <v>18</v>
      </c>
      <c r="L45" s="51">
        <v>500</v>
      </c>
      <c r="M45" s="51" t="s">
        <v>136</v>
      </c>
      <c r="N45" s="53">
        <v>45108</v>
      </c>
      <c r="O45" s="54">
        <v>36</v>
      </c>
      <c r="P45" s="55">
        <v>370</v>
      </c>
      <c r="Q45" s="3">
        <v>0</v>
      </c>
      <c r="R45" s="56">
        <f t="shared" si="0"/>
        <v>0</v>
      </c>
    </row>
    <row r="46" spans="1:18" ht="60" customHeight="1" x14ac:dyDescent="0.25">
      <c r="A46" s="68" t="s">
        <v>185</v>
      </c>
      <c r="B46" s="51" t="s">
        <v>118</v>
      </c>
      <c r="C46" s="51" t="s">
        <v>12</v>
      </c>
      <c r="D46" s="52" t="s">
        <v>20</v>
      </c>
      <c r="E46" s="51">
        <v>1990</v>
      </c>
      <c r="F46" s="51" t="s">
        <v>32</v>
      </c>
      <c r="G46" s="52" t="s">
        <v>252</v>
      </c>
      <c r="H46" s="51" t="s">
        <v>16</v>
      </c>
      <c r="I46" s="51" t="s">
        <v>19</v>
      </c>
      <c r="J46" s="51" t="s">
        <v>17</v>
      </c>
      <c r="K46" s="51" t="s">
        <v>18</v>
      </c>
      <c r="L46" s="51">
        <v>500</v>
      </c>
      <c r="M46" s="51" t="s">
        <v>136</v>
      </c>
      <c r="N46" s="53">
        <v>45108</v>
      </c>
      <c r="O46" s="54">
        <v>36</v>
      </c>
      <c r="P46" s="55">
        <v>370</v>
      </c>
      <c r="Q46" s="3">
        <v>0</v>
      </c>
      <c r="R46" s="56">
        <f t="shared" si="0"/>
        <v>0</v>
      </c>
    </row>
    <row r="47" spans="1:18" ht="60" customHeight="1" x14ac:dyDescent="0.25">
      <c r="A47" s="68" t="s">
        <v>185</v>
      </c>
      <c r="B47" s="51" t="s">
        <v>119</v>
      </c>
      <c r="C47" s="51" t="s">
        <v>12</v>
      </c>
      <c r="D47" s="52" t="s">
        <v>20</v>
      </c>
      <c r="E47" s="51">
        <v>1990</v>
      </c>
      <c r="F47" s="51" t="s">
        <v>33</v>
      </c>
      <c r="G47" s="52" t="s">
        <v>253</v>
      </c>
      <c r="H47" s="51" t="s">
        <v>16</v>
      </c>
      <c r="I47" s="51" t="s">
        <v>19</v>
      </c>
      <c r="J47" s="51" t="s">
        <v>17</v>
      </c>
      <c r="K47" s="51" t="s">
        <v>18</v>
      </c>
      <c r="L47" s="51">
        <v>500</v>
      </c>
      <c r="M47" s="51" t="s">
        <v>136</v>
      </c>
      <c r="N47" s="53">
        <v>45108</v>
      </c>
      <c r="O47" s="54">
        <v>36</v>
      </c>
      <c r="P47" s="55">
        <v>370</v>
      </c>
      <c r="Q47" s="3">
        <v>0</v>
      </c>
      <c r="R47" s="56">
        <f t="shared" si="0"/>
        <v>0</v>
      </c>
    </row>
    <row r="48" spans="1:18" ht="60" customHeight="1" x14ac:dyDescent="0.25">
      <c r="A48" s="68" t="s">
        <v>185</v>
      </c>
      <c r="B48" s="51" t="s">
        <v>110</v>
      </c>
      <c r="C48" s="51" t="s">
        <v>12</v>
      </c>
      <c r="D48" s="52" t="s">
        <v>35</v>
      </c>
      <c r="E48" s="51">
        <v>1990</v>
      </c>
      <c r="F48" s="51" t="s">
        <v>36</v>
      </c>
      <c r="G48" s="52" t="s">
        <v>254</v>
      </c>
      <c r="H48" s="51" t="s">
        <v>16</v>
      </c>
      <c r="I48" s="51" t="s">
        <v>17</v>
      </c>
      <c r="J48" s="51" t="s">
        <v>19</v>
      </c>
      <c r="K48" s="51" t="s">
        <v>63</v>
      </c>
      <c r="L48" s="51">
        <v>1000</v>
      </c>
      <c r="M48" s="51" t="s">
        <v>134</v>
      </c>
      <c r="N48" s="53">
        <v>45108</v>
      </c>
      <c r="O48" s="54">
        <v>36</v>
      </c>
      <c r="P48" s="55">
        <v>315</v>
      </c>
      <c r="Q48" s="3">
        <v>0</v>
      </c>
      <c r="R48" s="56">
        <f t="shared" si="0"/>
        <v>0</v>
      </c>
    </row>
    <row r="49" spans="1:18" ht="60" customHeight="1" x14ac:dyDescent="0.25">
      <c r="A49" s="68" t="s">
        <v>185</v>
      </c>
      <c r="B49" s="51" t="s">
        <v>85</v>
      </c>
      <c r="C49" s="51" t="s">
        <v>12</v>
      </c>
      <c r="D49" s="52" t="s">
        <v>35</v>
      </c>
      <c r="E49" s="51">
        <v>1990</v>
      </c>
      <c r="F49" s="51" t="s">
        <v>37</v>
      </c>
      <c r="G49" s="52" t="s">
        <v>255</v>
      </c>
      <c r="H49" s="51" t="s">
        <v>16</v>
      </c>
      <c r="I49" s="51" t="s">
        <v>17</v>
      </c>
      <c r="J49" s="51" t="s">
        <v>19</v>
      </c>
      <c r="K49" s="51" t="s">
        <v>63</v>
      </c>
      <c r="L49" s="51">
        <v>1000</v>
      </c>
      <c r="M49" s="51" t="s">
        <v>134</v>
      </c>
      <c r="N49" s="53">
        <v>45108</v>
      </c>
      <c r="O49" s="54">
        <v>36</v>
      </c>
      <c r="P49" s="55">
        <v>315</v>
      </c>
      <c r="Q49" s="3">
        <v>0</v>
      </c>
      <c r="R49" s="56">
        <f t="shared" si="0"/>
        <v>0</v>
      </c>
    </row>
    <row r="50" spans="1:18" ht="60" customHeight="1" x14ac:dyDescent="0.25">
      <c r="A50" s="68" t="s">
        <v>185</v>
      </c>
      <c r="B50" s="51" t="s">
        <v>120</v>
      </c>
      <c r="C50" s="51" t="s">
        <v>12</v>
      </c>
      <c r="D50" s="52" t="s">
        <v>20</v>
      </c>
      <c r="E50" s="51">
        <v>1990</v>
      </c>
      <c r="F50" s="51" t="s">
        <v>38</v>
      </c>
      <c r="G50" s="52" t="s">
        <v>39</v>
      </c>
      <c r="H50" s="51" t="s">
        <v>16</v>
      </c>
      <c r="I50" s="51" t="s">
        <v>17</v>
      </c>
      <c r="J50" s="51" t="s">
        <v>19</v>
      </c>
      <c r="K50" s="51" t="s">
        <v>18</v>
      </c>
      <c r="L50" s="51">
        <v>500</v>
      </c>
      <c r="M50" s="51" t="s">
        <v>134</v>
      </c>
      <c r="N50" s="53">
        <v>45108</v>
      </c>
      <c r="O50" s="54">
        <v>36</v>
      </c>
      <c r="P50" s="55">
        <v>315</v>
      </c>
      <c r="Q50" s="3">
        <v>0</v>
      </c>
      <c r="R50" s="56">
        <f t="shared" si="0"/>
        <v>0</v>
      </c>
    </row>
    <row r="51" spans="1:18" ht="60" customHeight="1" x14ac:dyDescent="0.25">
      <c r="A51" s="68" t="s">
        <v>185</v>
      </c>
      <c r="B51" s="51" t="s">
        <v>121</v>
      </c>
      <c r="C51" s="51" t="s">
        <v>12</v>
      </c>
      <c r="D51" s="52" t="s">
        <v>20</v>
      </c>
      <c r="E51" s="51">
        <v>1990</v>
      </c>
      <c r="F51" s="51" t="s">
        <v>40</v>
      </c>
      <c r="G51" s="52" t="s">
        <v>41</v>
      </c>
      <c r="H51" s="51" t="s">
        <v>16</v>
      </c>
      <c r="I51" s="51" t="s">
        <v>17</v>
      </c>
      <c r="J51" s="51" t="s">
        <v>19</v>
      </c>
      <c r="K51" s="51" t="s">
        <v>18</v>
      </c>
      <c r="L51" s="51">
        <v>500</v>
      </c>
      <c r="M51" s="51" t="s">
        <v>134</v>
      </c>
      <c r="N51" s="53">
        <v>45108</v>
      </c>
      <c r="O51" s="54">
        <v>36</v>
      </c>
      <c r="P51" s="55">
        <v>355</v>
      </c>
      <c r="Q51" s="3">
        <v>0</v>
      </c>
      <c r="R51" s="56">
        <f t="shared" si="0"/>
        <v>0</v>
      </c>
    </row>
    <row r="52" spans="1:18" ht="60" customHeight="1" x14ac:dyDescent="0.25">
      <c r="A52" s="68" t="s">
        <v>185</v>
      </c>
      <c r="B52" s="51" t="s">
        <v>122</v>
      </c>
      <c r="C52" s="51" t="s">
        <v>12</v>
      </c>
      <c r="D52" s="52" t="s">
        <v>13</v>
      </c>
      <c r="E52" s="51">
        <v>1990</v>
      </c>
      <c r="F52" s="51" t="s">
        <v>42</v>
      </c>
      <c r="G52" s="52" t="s">
        <v>43</v>
      </c>
      <c r="H52" s="51" t="s">
        <v>16</v>
      </c>
      <c r="I52" s="51" t="s">
        <v>17</v>
      </c>
      <c r="J52" s="51" t="s">
        <v>17</v>
      </c>
      <c r="K52" s="51" t="s">
        <v>63</v>
      </c>
      <c r="L52" s="51">
        <v>500</v>
      </c>
      <c r="M52" s="51" t="s">
        <v>134</v>
      </c>
      <c r="N52" s="53">
        <v>45108</v>
      </c>
      <c r="O52" s="54">
        <v>36</v>
      </c>
      <c r="P52" s="55">
        <v>315</v>
      </c>
      <c r="Q52" s="3">
        <v>0</v>
      </c>
      <c r="R52" s="56">
        <f t="shared" si="0"/>
        <v>0</v>
      </c>
    </row>
    <row r="53" spans="1:18" ht="60" customHeight="1" x14ac:dyDescent="0.25">
      <c r="A53" s="68" t="s">
        <v>185</v>
      </c>
      <c r="B53" s="51" t="s">
        <v>34</v>
      </c>
      <c r="C53" s="51" t="s">
        <v>12</v>
      </c>
      <c r="D53" s="52" t="s">
        <v>44</v>
      </c>
      <c r="E53" s="51">
        <v>2000</v>
      </c>
      <c r="F53" s="51" t="s">
        <v>45</v>
      </c>
      <c r="G53" s="52" t="s">
        <v>256</v>
      </c>
      <c r="H53" s="51" t="s">
        <v>46</v>
      </c>
      <c r="I53" s="51" t="s">
        <v>17</v>
      </c>
      <c r="J53" s="51" t="s">
        <v>17</v>
      </c>
      <c r="K53" s="51" t="s">
        <v>18</v>
      </c>
      <c r="L53" s="51">
        <v>100</v>
      </c>
      <c r="M53" s="51" t="s">
        <v>135</v>
      </c>
      <c r="N53" s="53">
        <v>45108</v>
      </c>
      <c r="O53" s="54">
        <v>36</v>
      </c>
      <c r="P53" s="55">
        <v>105</v>
      </c>
      <c r="Q53" s="3">
        <v>0</v>
      </c>
      <c r="R53" s="56">
        <f t="shared" si="0"/>
        <v>0</v>
      </c>
    </row>
    <row r="54" spans="1:18" ht="60" customHeight="1" x14ac:dyDescent="0.25">
      <c r="A54" s="68" t="s">
        <v>185</v>
      </c>
      <c r="B54" s="51" t="s">
        <v>123</v>
      </c>
      <c r="C54" s="51" t="s">
        <v>12</v>
      </c>
      <c r="D54" s="52" t="s">
        <v>20</v>
      </c>
      <c r="E54" s="51">
        <v>1990</v>
      </c>
      <c r="F54" s="51" t="s">
        <v>47</v>
      </c>
      <c r="G54" s="52" t="s">
        <v>48</v>
      </c>
      <c r="H54" s="51" t="s">
        <v>16</v>
      </c>
      <c r="I54" s="51" t="s">
        <v>17</v>
      </c>
      <c r="J54" s="51" t="s">
        <v>17</v>
      </c>
      <c r="K54" s="51" t="s">
        <v>18</v>
      </c>
      <c r="L54" s="51">
        <v>500</v>
      </c>
      <c r="M54" s="51" t="s">
        <v>135</v>
      </c>
      <c r="N54" s="53">
        <v>45108</v>
      </c>
      <c r="O54" s="54">
        <v>36</v>
      </c>
      <c r="P54" s="55">
        <v>315</v>
      </c>
      <c r="Q54" s="3">
        <v>0</v>
      </c>
      <c r="R54" s="56">
        <f t="shared" si="0"/>
        <v>0</v>
      </c>
    </row>
    <row r="55" spans="1:18" ht="60" customHeight="1" x14ac:dyDescent="0.25">
      <c r="A55" s="68" t="s">
        <v>185</v>
      </c>
      <c r="B55" s="51" t="s">
        <v>124</v>
      </c>
      <c r="C55" s="51" t="s">
        <v>12</v>
      </c>
      <c r="D55" s="52" t="s">
        <v>49</v>
      </c>
      <c r="E55" s="51">
        <v>1990</v>
      </c>
      <c r="F55" s="51" t="s">
        <v>50</v>
      </c>
      <c r="G55" s="52" t="s">
        <v>51</v>
      </c>
      <c r="H55" s="51" t="s">
        <v>16</v>
      </c>
      <c r="I55" s="51" t="s">
        <v>17</v>
      </c>
      <c r="J55" s="51" t="s">
        <v>17</v>
      </c>
      <c r="K55" s="51" t="s">
        <v>63</v>
      </c>
      <c r="L55" s="51">
        <v>500</v>
      </c>
      <c r="M55" s="51" t="s">
        <v>134</v>
      </c>
      <c r="N55" s="53">
        <v>45108</v>
      </c>
      <c r="O55" s="54">
        <v>36</v>
      </c>
      <c r="P55" s="55">
        <v>315</v>
      </c>
      <c r="Q55" s="3">
        <v>0</v>
      </c>
      <c r="R55" s="56">
        <f t="shared" si="0"/>
        <v>0</v>
      </c>
    </row>
    <row r="56" spans="1:18" ht="60" customHeight="1" x14ac:dyDescent="0.25">
      <c r="A56" s="68" t="s">
        <v>185</v>
      </c>
      <c r="B56" s="51" t="s">
        <v>125</v>
      </c>
      <c r="C56" s="51" t="s">
        <v>12</v>
      </c>
      <c r="D56" s="52" t="s">
        <v>20</v>
      </c>
      <c r="E56" s="51">
        <v>1990</v>
      </c>
      <c r="F56" s="51" t="s">
        <v>52</v>
      </c>
      <c r="G56" s="52" t="s">
        <v>257</v>
      </c>
      <c r="H56" s="51" t="s">
        <v>16</v>
      </c>
      <c r="I56" s="51" t="s">
        <v>17</v>
      </c>
      <c r="J56" s="51" t="s">
        <v>17</v>
      </c>
      <c r="K56" s="51" t="s">
        <v>18</v>
      </c>
      <c r="L56" s="51">
        <v>500</v>
      </c>
      <c r="M56" s="51" t="s">
        <v>134</v>
      </c>
      <c r="N56" s="53">
        <v>45108</v>
      </c>
      <c r="O56" s="54">
        <v>36</v>
      </c>
      <c r="P56" s="55">
        <v>315</v>
      </c>
      <c r="Q56" s="3">
        <v>0</v>
      </c>
      <c r="R56" s="56">
        <f t="shared" si="0"/>
        <v>0</v>
      </c>
    </row>
    <row r="57" spans="1:18" ht="60" customHeight="1" x14ac:dyDescent="0.25">
      <c r="A57" s="68" t="s">
        <v>185</v>
      </c>
      <c r="B57" s="51" t="s">
        <v>126</v>
      </c>
      <c r="C57" s="51" t="s">
        <v>12</v>
      </c>
      <c r="D57" s="52" t="s">
        <v>20</v>
      </c>
      <c r="E57" s="51">
        <v>2000</v>
      </c>
      <c r="F57" s="51" t="s">
        <v>53</v>
      </c>
      <c r="G57" s="52" t="s">
        <v>258</v>
      </c>
      <c r="H57" s="51" t="s">
        <v>16</v>
      </c>
      <c r="I57" s="51" t="s">
        <v>17</v>
      </c>
      <c r="J57" s="51" t="s">
        <v>17</v>
      </c>
      <c r="K57" s="51" t="s">
        <v>18</v>
      </c>
      <c r="L57" s="51">
        <v>500</v>
      </c>
      <c r="M57" s="51" t="s">
        <v>134</v>
      </c>
      <c r="N57" s="53">
        <v>45108</v>
      </c>
      <c r="O57" s="54">
        <v>36</v>
      </c>
      <c r="P57" s="55">
        <v>315</v>
      </c>
      <c r="Q57" s="3">
        <v>0</v>
      </c>
      <c r="R57" s="56">
        <f t="shared" si="0"/>
        <v>0</v>
      </c>
    </row>
    <row r="58" spans="1:18" ht="60" customHeight="1" x14ac:dyDescent="0.25">
      <c r="A58" s="68" t="s">
        <v>185</v>
      </c>
      <c r="B58" s="51" t="s">
        <v>127</v>
      </c>
      <c r="C58" s="51" t="s">
        <v>12</v>
      </c>
      <c r="D58" s="52" t="s">
        <v>20</v>
      </c>
      <c r="E58" s="51">
        <v>2000</v>
      </c>
      <c r="F58" s="51" t="s">
        <v>54</v>
      </c>
      <c r="G58" s="52" t="s">
        <v>259</v>
      </c>
      <c r="H58" s="51" t="s">
        <v>16</v>
      </c>
      <c r="I58" s="51" t="s">
        <v>17</v>
      </c>
      <c r="J58" s="51" t="s">
        <v>17</v>
      </c>
      <c r="K58" s="51" t="s">
        <v>18</v>
      </c>
      <c r="L58" s="51">
        <v>500</v>
      </c>
      <c r="M58" s="51" t="s">
        <v>134</v>
      </c>
      <c r="N58" s="53">
        <v>45108</v>
      </c>
      <c r="O58" s="54">
        <v>36</v>
      </c>
      <c r="P58" s="55">
        <v>315</v>
      </c>
      <c r="Q58" s="3">
        <v>0</v>
      </c>
      <c r="R58" s="56">
        <f t="shared" si="0"/>
        <v>0</v>
      </c>
    </row>
    <row r="59" spans="1:18" ht="60" customHeight="1" x14ac:dyDescent="0.25">
      <c r="A59" s="68" t="s">
        <v>185</v>
      </c>
      <c r="B59" s="51" t="s">
        <v>128</v>
      </c>
      <c r="C59" s="51" t="s">
        <v>12</v>
      </c>
      <c r="D59" s="52" t="s">
        <v>55</v>
      </c>
      <c r="E59" s="51">
        <v>2002</v>
      </c>
      <c r="F59" s="51" t="s">
        <v>56</v>
      </c>
      <c r="G59" s="52" t="s">
        <v>260</v>
      </c>
      <c r="H59" s="51" t="s">
        <v>16</v>
      </c>
      <c r="I59" s="51" t="s">
        <v>17</v>
      </c>
      <c r="J59" s="51" t="s">
        <v>17</v>
      </c>
      <c r="K59" s="51" t="s">
        <v>18</v>
      </c>
      <c r="L59" s="51">
        <v>500</v>
      </c>
      <c r="M59" s="51" t="s">
        <v>134</v>
      </c>
      <c r="N59" s="53">
        <v>45108</v>
      </c>
      <c r="O59" s="54">
        <v>36</v>
      </c>
      <c r="P59" s="55">
        <v>315</v>
      </c>
      <c r="Q59" s="3">
        <v>0</v>
      </c>
      <c r="R59" s="56">
        <f t="shared" si="0"/>
        <v>0</v>
      </c>
    </row>
    <row r="60" spans="1:18" ht="60" customHeight="1" x14ac:dyDescent="0.25">
      <c r="A60" s="68" t="s">
        <v>185</v>
      </c>
      <c r="B60" s="51" t="s">
        <v>166</v>
      </c>
      <c r="C60" s="51" t="s">
        <v>12</v>
      </c>
      <c r="D60" s="52" t="s">
        <v>55</v>
      </c>
      <c r="E60" s="51">
        <v>2002</v>
      </c>
      <c r="F60" s="51" t="s">
        <v>57</v>
      </c>
      <c r="G60" s="52" t="s">
        <v>261</v>
      </c>
      <c r="H60" s="51" t="s">
        <v>16</v>
      </c>
      <c r="I60" s="51" t="s">
        <v>17</v>
      </c>
      <c r="J60" s="51" t="s">
        <v>17</v>
      </c>
      <c r="K60" s="51" t="s">
        <v>18</v>
      </c>
      <c r="L60" s="51">
        <v>500</v>
      </c>
      <c r="M60" s="51" t="s">
        <v>134</v>
      </c>
      <c r="N60" s="53">
        <v>45108</v>
      </c>
      <c r="O60" s="54">
        <v>36</v>
      </c>
      <c r="P60" s="55">
        <v>315</v>
      </c>
      <c r="Q60" s="3">
        <v>0</v>
      </c>
      <c r="R60" s="56">
        <f t="shared" si="0"/>
        <v>0</v>
      </c>
    </row>
    <row r="61" spans="1:18" ht="60" customHeight="1" thickBot="1" x14ac:dyDescent="0.3">
      <c r="A61" s="69" t="s">
        <v>185</v>
      </c>
      <c r="B61" s="70" t="s">
        <v>167</v>
      </c>
      <c r="C61" s="70" t="s">
        <v>12</v>
      </c>
      <c r="D61" s="71" t="s">
        <v>58</v>
      </c>
      <c r="E61" s="70">
        <v>2002</v>
      </c>
      <c r="F61" s="70" t="s">
        <v>59</v>
      </c>
      <c r="G61" s="71" t="s">
        <v>262</v>
      </c>
      <c r="H61" s="70" t="s">
        <v>46</v>
      </c>
      <c r="I61" s="70" t="s">
        <v>17</v>
      </c>
      <c r="J61" s="70" t="s">
        <v>17</v>
      </c>
      <c r="K61" s="70" t="s">
        <v>18</v>
      </c>
      <c r="L61" s="70">
        <v>100</v>
      </c>
      <c r="M61" s="70" t="s">
        <v>135</v>
      </c>
      <c r="N61" s="72">
        <v>45108</v>
      </c>
      <c r="O61" s="73">
        <v>36</v>
      </c>
      <c r="P61" s="74">
        <v>105</v>
      </c>
      <c r="Q61" s="5">
        <v>0</v>
      </c>
      <c r="R61" s="75">
        <f t="shared" si="0"/>
        <v>0</v>
      </c>
    </row>
    <row r="62" spans="1:18" ht="60" customHeight="1" x14ac:dyDescent="0.25">
      <c r="A62" s="76" t="s">
        <v>187</v>
      </c>
      <c r="B62" s="77" t="s">
        <v>11</v>
      </c>
      <c r="C62" s="77" t="s">
        <v>154</v>
      </c>
      <c r="D62" s="78" t="s">
        <v>155</v>
      </c>
      <c r="E62" s="77">
        <v>2004</v>
      </c>
      <c r="F62" s="77">
        <v>707104</v>
      </c>
      <c r="G62" s="78" t="s">
        <v>156</v>
      </c>
      <c r="H62" s="77" t="s">
        <v>60</v>
      </c>
      <c r="I62" s="77" t="s">
        <v>157</v>
      </c>
      <c r="J62" s="77" t="s">
        <v>17</v>
      </c>
      <c r="K62" s="77" t="s">
        <v>18</v>
      </c>
      <c r="L62" s="77">
        <v>1200</v>
      </c>
      <c r="M62" s="79" t="s">
        <v>136</v>
      </c>
      <c r="N62" s="80">
        <v>45108</v>
      </c>
      <c r="O62" s="81">
        <v>36</v>
      </c>
      <c r="P62" s="82">
        <v>685</v>
      </c>
      <c r="Q62" s="6">
        <v>0</v>
      </c>
      <c r="R62" s="83">
        <f t="shared" si="0"/>
        <v>0</v>
      </c>
    </row>
    <row r="63" spans="1:18" ht="60" customHeight="1" x14ac:dyDescent="0.25">
      <c r="A63" s="50" t="s">
        <v>187</v>
      </c>
      <c r="B63" s="54" t="s">
        <v>108</v>
      </c>
      <c r="C63" s="54" t="s">
        <v>154</v>
      </c>
      <c r="D63" s="57" t="s">
        <v>155</v>
      </c>
      <c r="E63" s="54">
        <v>2005</v>
      </c>
      <c r="F63" s="54">
        <v>707204</v>
      </c>
      <c r="G63" s="57" t="s">
        <v>161</v>
      </c>
      <c r="H63" s="54" t="s">
        <v>60</v>
      </c>
      <c r="I63" s="54" t="s">
        <v>17</v>
      </c>
      <c r="J63" s="54" t="s">
        <v>17</v>
      </c>
      <c r="K63" s="54" t="s">
        <v>18</v>
      </c>
      <c r="L63" s="54">
        <v>1201</v>
      </c>
      <c r="M63" s="84" t="s">
        <v>164</v>
      </c>
      <c r="N63" s="53">
        <v>45108</v>
      </c>
      <c r="O63" s="54">
        <v>36</v>
      </c>
      <c r="P63" s="55">
        <v>895</v>
      </c>
      <c r="Q63" s="3">
        <v>0</v>
      </c>
      <c r="R63" s="56">
        <f t="shared" si="0"/>
        <v>0</v>
      </c>
    </row>
    <row r="64" spans="1:18" ht="60" customHeight="1" x14ac:dyDescent="0.25">
      <c r="A64" s="50" t="s">
        <v>187</v>
      </c>
      <c r="B64" s="54" t="s">
        <v>109</v>
      </c>
      <c r="C64" s="54" t="s">
        <v>154</v>
      </c>
      <c r="D64" s="57" t="s">
        <v>158</v>
      </c>
      <c r="E64" s="54">
        <v>2000</v>
      </c>
      <c r="F64" s="84" t="s">
        <v>160</v>
      </c>
      <c r="G64" s="57" t="s">
        <v>162</v>
      </c>
      <c r="H64" s="54" t="s">
        <v>16</v>
      </c>
      <c r="I64" s="54" t="s">
        <v>17</v>
      </c>
      <c r="J64" s="54" t="s">
        <v>17</v>
      </c>
      <c r="K64" s="54" t="s">
        <v>63</v>
      </c>
      <c r="L64" s="54">
        <v>225</v>
      </c>
      <c r="M64" s="84" t="s">
        <v>135</v>
      </c>
      <c r="N64" s="53">
        <v>45108</v>
      </c>
      <c r="O64" s="54">
        <v>36</v>
      </c>
      <c r="P64" s="55">
        <v>560</v>
      </c>
      <c r="Q64" s="3">
        <v>0</v>
      </c>
      <c r="R64" s="56">
        <f t="shared" si="0"/>
        <v>0</v>
      </c>
    </row>
    <row r="65" spans="1:18" ht="60" customHeight="1" thickBot="1" x14ac:dyDescent="0.3">
      <c r="A65" s="85" t="s">
        <v>187</v>
      </c>
      <c r="B65" s="73" t="s">
        <v>111</v>
      </c>
      <c r="C65" s="73" t="s">
        <v>107</v>
      </c>
      <c r="D65" s="86" t="s">
        <v>159</v>
      </c>
      <c r="E65" s="73">
        <v>2013</v>
      </c>
      <c r="F65" s="87">
        <v>40345837</v>
      </c>
      <c r="G65" s="86" t="s">
        <v>163</v>
      </c>
      <c r="H65" s="73" t="s">
        <v>24</v>
      </c>
      <c r="I65" s="73" t="s">
        <v>17</v>
      </c>
      <c r="J65" s="73" t="s">
        <v>19</v>
      </c>
      <c r="K65" s="73" t="s">
        <v>18</v>
      </c>
      <c r="L65" s="73">
        <v>630</v>
      </c>
      <c r="M65" s="88" t="s">
        <v>165</v>
      </c>
      <c r="N65" s="72">
        <v>45108</v>
      </c>
      <c r="O65" s="73">
        <v>36</v>
      </c>
      <c r="P65" s="55">
        <v>750</v>
      </c>
      <c r="Q65" s="3">
        <v>0</v>
      </c>
      <c r="R65" s="75">
        <f t="shared" si="0"/>
        <v>0</v>
      </c>
    </row>
    <row r="66" spans="1:18" ht="60" customHeight="1" thickBot="1" x14ac:dyDescent="0.3">
      <c r="A66" s="89" t="s">
        <v>189</v>
      </c>
      <c r="B66" s="90"/>
      <c r="C66" s="90"/>
      <c r="D66" s="90"/>
      <c r="E66" s="90"/>
      <c r="F66" s="90"/>
      <c r="G66" s="90"/>
      <c r="H66" s="90"/>
      <c r="I66" s="90"/>
      <c r="J66" s="90"/>
      <c r="K66" s="90"/>
      <c r="L66" s="90"/>
      <c r="M66" s="90"/>
      <c r="N66" s="90"/>
      <c r="O66" s="90"/>
      <c r="P66" s="90"/>
      <c r="Q66" s="90"/>
      <c r="R66" s="91"/>
    </row>
    <row r="67" spans="1:18" ht="60" customHeight="1" x14ac:dyDescent="0.25">
      <c r="A67" s="92" t="s">
        <v>209</v>
      </c>
      <c r="B67" s="46" t="s">
        <v>11</v>
      </c>
      <c r="C67" s="46" t="s">
        <v>199</v>
      </c>
      <c r="D67" s="93" t="s">
        <v>200</v>
      </c>
      <c r="E67" s="46">
        <v>2016</v>
      </c>
      <c r="F67" s="93">
        <v>325015</v>
      </c>
      <c r="G67" s="93" t="s">
        <v>201</v>
      </c>
      <c r="H67" s="46" t="s">
        <v>60</v>
      </c>
      <c r="I67" s="46" t="s">
        <v>17</v>
      </c>
      <c r="J67" s="46" t="s">
        <v>17</v>
      </c>
      <c r="K67" s="46" t="s">
        <v>18</v>
      </c>
      <c r="L67" s="46">
        <v>1800</v>
      </c>
      <c r="M67" s="94" t="s">
        <v>139</v>
      </c>
      <c r="N67" s="45">
        <v>45108</v>
      </c>
      <c r="O67" s="46">
        <v>36</v>
      </c>
      <c r="P67" s="95">
        <v>915</v>
      </c>
      <c r="Q67" s="2">
        <v>0</v>
      </c>
      <c r="R67" s="48">
        <f t="shared" ref="R67:R85" si="1">Q67*O67</f>
        <v>0</v>
      </c>
    </row>
    <row r="68" spans="1:18" ht="60" customHeight="1" x14ac:dyDescent="0.25">
      <c r="A68" s="96" t="s">
        <v>209</v>
      </c>
      <c r="B68" s="54" t="s">
        <v>108</v>
      </c>
      <c r="C68" s="54" t="s">
        <v>202</v>
      </c>
      <c r="D68" s="57" t="s">
        <v>203</v>
      </c>
      <c r="E68" s="54">
        <v>2013</v>
      </c>
      <c r="F68" s="57" t="s">
        <v>204</v>
      </c>
      <c r="G68" s="57" t="s">
        <v>205</v>
      </c>
      <c r="H68" s="54" t="s">
        <v>60</v>
      </c>
      <c r="I68" s="54" t="s">
        <v>206</v>
      </c>
      <c r="J68" s="54" t="s">
        <v>17</v>
      </c>
      <c r="K68" s="54" t="s">
        <v>18</v>
      </c>
      <c r="L68" s="54">
        <v>1600</v>
      </c>
      <c r="M68" s="84" t="s">
        <v>136</v>
      </c>
      <c r="N68" s="53">
        <v>45108</v>
      </c>
      <c r="O68" s="54">
        <v>36</v>
      </c>
      <c r="P68" s="97">
        <v>1005</v>
      </c>
      <c r="Q68" s="3">
        <v>0</v>
      </c>
      <c r="R68" s="56">
        <f t="shared" si="1"/>
        <v>0</v>
      </c>
    </row>
    <row r="69" spans="1:18" ht="60" customHeight="1" thickBot="1" x14ac:dyDescent="0.3">
      <c r="A69" s="98" t="s">
        <v>209</v>
      </c>
      <c r="B69" s="73" t="s">
        <v>109</v>
      </c>
      <c r="C69" s="73" t="s">
        <v>202</v>
      </c>
      <c r="D69" s="86" t="s">
        <v>207</v>
      </c>
      <c r="E69" s="73">
        <v>2013</v>
      </c>
      <c r="F69" s="86" t="s">
        <v>208</v>
      </c>
      <c r="G69" s="86" t="s">
        <v>205</v>
      </c>
      <c r="H69" s="73" t="s">
        <v>16</v>
      </c>
      <c r="I69" s="73" t="s">
        <v>17</v>
      </c>
      <c r="J69" s="73" t="s">
        <v>17</v>
      </c>
      <c r="K69" s="73" t="s">
        <v>18</v>
      </c>
      <c r="L69" s="73">
        <v>1000</v>
      </c>
      <c r="M69" s="88" t="s">
        <v>139</v>
      </c>
      <c r="N69" s="72">
        <v>45108</v>
      </c>
      <c r="O69" s="73">
        <v>36</v>
      </c>
      <c r="P69" s="99">
        <v>1005</v>
      </c>
      <c r="Q69" s="5">
        <v>0</v>
      </c>
      <c r="R69" s="75">
        <f t="shared" si="1"/>
        <v>0</v>
      </c>
    </row>
    <row r="70" spans="1:18" ht="60" customHeight="1" x14ac:dyDescent="0.25">
      <c r="A70" s="100" t="s">
        <v>217</v>
      </c>
      <c r="B70" s="77" t="s">
        <v>11</v>
      </c>
      <c r="C70" s="77" t="s">
        <v>194</v>
      </c>
      <c r="D70" s="78" t="s">
        <v>210</v>
      </c>
      <c r="E70" s="77">
        <v>2011</v>
      </c>
      <c r="F70" s="78">
        <v>301101</v>
      </c>
      <c r="G70" s="78" t="s">
        <v>197</v>
      </c>
      <c r="H70" s="77" t="s">
        <v>60</v>
      </c>
      <c r="I70" s="77" t="s">
        <v>17</v>
      </c>
      <c r="J70" s="77" t="s">
        <v>17</v>
      </c>
      <c r="K70" s="77" t="s">
        <v>18</v>
      </c>
      <c r="L70" s="77">
        <v>1600</v>
      </c>
      <c r="M70" s="77" t="s">
        <v>139</v>
      </c>
      <c r="N70" s="80">
        <v>45108</v>
      </c>
      <c r="O70" s="77">
        <v>36</v>
      </c>
      <c r="P70" s="101">
        <v>600</v>
      </c>
      <c r="Q70" s="6">
        <v>0</v>
      </c>
      <c r="R70" s="83">
        <f t="shared" si="1"/>
        <v>0</v>
      </c>
    </row>
    <row r="71" spans="1:18" ht="60" customHeight="1" x14ac:dyDescent="0.25">
      <c r="A71" s="102" t="s">
        <v>217</v>
      </c>
      <c r="B71" s="54" t="s">
        <v>108</v>
      </c>
      <c r="C71" s="54" t="s">
        <v>194</v>
      </c>
      <c r="D71" s="57" t="s">
        <v>210</v>
      </c>
      <c r="E71" s="54">
        <v>2011</v>
      </c>
      <c r="F71" s="57">
        <v>301102</v>
      </c>
      <c r="G71" s="57" t="s">
        <v>195</v>
      </c>
      <c r="H71" s="54" t="s">
        <v>60</v>
      </c>
      <c r="I71" s="54" t="s">
        <v>17</v>
      </c>
      <c r="J71" s="54" t="s">
        <v>17</v>
      </c>
      <c r="K71" s="54" t="s">
        <v>18</v>
      </c>
      <c r="L71" s="54">
        <v>1600</v>
      </c>
      <c r="M71" s="54" t="s">
        <v>139</v>
      </c>
      <c r="N71" s="53">
        <v>45108</v>
      </c>
      <c r="O71" s="54">
        <v>36</v>
      </c>
      <c r="P71" s="97">
        <v>600</v>
      </c>
      <c r="Q71" s="3">
        <v>0</v>
      </c>
      <c r="R71" s="56">
        <f t="shared" si="1"/>
        <v>0</v>
      </c>
    </row>
    <row r="72" spans="1:18" ht="60" customHeight="1" x14ac:dyDescent="0.25">
      <c r="A72" s="102" t="s">
        <v>217</v>
      </c>
      <c r="B72" s="54" t="s">
        <v>109</v>
      </c>
      <c r="C72" s="54" t="s">
        <v>194</v>
      </c>
      <c r="D72" s="57" t="s">
        <v>210</v>
      </c>
      <c r="E72" s="54">
        <v>2011</v>
      </c>
      <c r="F72" s="57">
        <v>301103</v>
      </c>
      <c r="G72" s="57" t="s">
        <v>211</v>
      </c>
      <c r="H72" s="54" t="s">
        <v>60</v>
      </c>
      <c r="I72" s="54" t="s">
        <v>17</v>
      </c>
      <c r="J72" s="54" t="s">
        <v>17</v>
      </c>
      <c r="K72" s="54" t="s">
        <v>18</v>
      </c>
      <c r="L72" s="54">
        <v>1600</v>
      </c>
      <c r="M72" s="54" t="s">
        <v>139</v>
      </c>
      <c r="N72" s="53">
        <v>45108</v>
      </c>
      <c r="O72" s="54">
        <v>36</v>
      </c>
      <c r="P72" s="97">
        <v>600</v>
      </c>
      <c r="Q72" s="3">
        <v>0</v>
      </c>
      <c r="R72" s="56">
        <f t="shared" si="1"/>
        <v>0</v>
      </c>
    </row>
    <row r="73" spans="1:18" ht="60" customHeight="1" x14ac:dyDescent="0.25">
      <c r="A73" s="102" t="s">
        <v>217</v>
      </c>
      <c r="B73" s="54" t="s">
        <v>111</v>
      </c>
      <c r="C73" s="54" t="s">
        <v>212</v>
      </c>
      <c r="D73" s="57" t="s">
        <v>213</v>
      </c>
      <c r="E73" s="54">
        <v>2010</v>
      </c>
      <c r="F73" s="57">
        <v>6109548</v>
      </c>
      <c r="G73" s="57" t="s">
        <v>214</v>
      </c>
      <c r="H73" s="54" t="s">
        <v>24</v>
      </c>
      <c r="I73" s="54" t="s">
        <v>17</v>
      </c>
      <c r="J73" s="54" t="s">
        <v>17</v>
      </c>
      <c r="K73" s="54" t="s">
        <v>18</v>
      </c>
      <c r="L73" s="54">
        <v>675</v>
      </c>
      <c r="M73" s="54" t="s">
        <v>135</v>
      </c>
      <c r="N73" s="53">
        <v>45108</v>
      </c>
      <c r="O73" s="54">
        <v>36</v>
      </c>
      <c r="P73" s="97">
        <v>600</v>
      </c>
      <c r="Q73" s="3">
        <v>0</v>
      </c>
      <c r="R73" s="56">
        <f t="shared" si="1"/>
        <v>0</v>
      </c>
    </row>
    <row r="74" spans="1:18" ht="60" customHeight="1" thickBot="1" x14ac:dyDescent="0.3">
      <c r="A74" s="103" t="s">
        <v>217</v>
      </c>
      <c r="B74" s="73" t="s">
        <v>112</v>
      </c>
      <c r="C74" s="73" t="s">
        <v>198</v>
      </c>
      <c r="D74" s="86" t="s">
        <v>215</v>
      </c>
      <c r="E74" s="73">
        <v>2015</v>
      </c>
      <c r="F74" s="86">
        <v>324615</v>
      </c>
      <c r="G74" s="86" t="s">
        <v>216</v>
      </c>
      <c r="H74" s="73" t="s">
        <v>60</v>
      </c>
      <c r="I74" s="73" t="s">
        <v>19</v>
      </c>
      <c r="J74" s="73" t="s">
        <v>19</v>
      </c>
      <c r="K74" s="73" t="s">
        <v>18</v>
      </c>
      <c r="L74" s="73">
        <v>1600</v>
      </c>
      <c r="M74" s="88" t="s">
        <v>134</v>
      </c>
      <c r="N74" s="72">
        <v>45108</v>
      </c>
      <c r="O74" s="73">
        <v>36</v>
      </c>
      <c r="P74" s="97">
        <v>600</v>
      </c>
      <c r="Q74" s="5">
        <v>0</v>
      </c>
      <c r="R74" s="75">
        <f t="shared" si="1"/>
        <v>0</v>
      </c>
    </row>
    <row r="75" spans="1:18" ht="60" customHeight="1" x14ac:dyDescent="0.25">
      <c r="A75" s="67" t="s">
        <v>230</v>
      </c>
      <c r="B75" s="46" t="s">
        <v>11</v>
      </c>
      <c r="C75" s="46" t="s">
        <v>220</v>
      </c>
      <c r="D75" s="93" t="s">
        <v>221</v>
      </c>
      <c r="E75" s="46">
        <v>2009</v>
      </c>
      <c r="F75" s="93" t="s">
        <v>222</v>
      </c>
      <c r="G75" s="93" t="s">
        <v>219</v>
      </c>
      <c r="H75" s="46" t="s">
        <v>24</v>
      </c>
      <c r="I75" s="46" t="s">
        <v>17</v>
      </c>
      <c r="J75" s="46" t="s">
        <v>19</v>
      </c>
      <c r="K75" s="46" t="s">
        <v>18</v>
      </c>
      <c r="L75" s="46">
        <v>320</v>
      </c>
      <c r="M75" s="46" t="s">
        <v>223</v>
      </c>
      <c r="N75" s="45">
        <v>45108</v>
      </c>
      <c r="O75" s="46">
        <v>36</v>
      </c>
      <c r="P75" s="95">
        <v>720</v>
      </c>
      <c r="Q75" s="2">
        <v>0</v>
      </c>
      <c r="R75" s="48">
        <f t="shared" si="1"/>
        <v>0</v>
      </c>
    </row>
    <row r="76" spans="1:18" ht="60" customHeight="1" x14ac:dyDescent="0.25">
      <c r="A76" s="68" t="s">
        <v>230</v>
      </c>
      <c r="B76" s="54" t="s">
        <v>108</v>
      </c>
      <c r="C76" s="54" t="s">
        <v>224</v>
      </c>
      <c r="D76" s="57" t="s">
        <v>225</v>
      </c>
      <c r="E76" s="54">
        <v>1989</v>
      </c>
      <c r="F76" s="57" t="s">
        <v>226</v>
      </c>
      <c r="G76" s="57" t="s">
        <v>219</v>
      </c>
      <c r="H76" s="54" t="s">
        <v>60</v>
      </c>
      <c r="I76" s="54" t="s">
        <v>19</v>
      </c>
      <c r="J76" s="54" t="s">
        <v>17</v>
      </c>
      <c r="K76" s="54" t="s">
        <v>18</v>
      </c>
      <c r="L76" s="54">
        <v>500</v>
      </c>
      <c r="M76" s="54" t="s">
        <v>137</v>
      </c>
      <c r="N76" s="53">
        <v>45108</v>
      </c>
      <c r="O76" s="54">
        <v>36</v>
      </c>
      <c r="P76" s="97">
        <v>720</v>
      </c>
      <c r="Q76" s="3">
        <v>0</v>
      </c>
      <c r="R76" s="56">
        <f t="shared" si="1"/>
        <v>0</v>
      </c>
    </row>
    <row r="77" spans="1:18" ht="60" customHeight="1" thickBot="1" x14ac:dyDescent="0.3">
      <c r="A77" s="69" t="s">
        <v>230</v>
      </c>
      <c r="B77" s="73" t="s">
        <v>109</v>
      </c>
      <c r="C77" s="73" t="s">
        <v>224</v>
      </c>
      <c r="D77" s="86" t="s">
        <v>227</v>
      </c>
      <c r="E77" s="73">
        <v>1978</v>
      </c>
      <c r="F77" s="86" t="s">
        <v>228</v>
      </c>
      <c r="G77" s="86" t="s">
        <v>229</v>
      </c>
      <c r="H77" s="73" t="s">
        <v>193</v>
      </c>
      <c r="I77" s="73" t="s">
        <v>17</v>
      </c>
      <c r="J77" s="73" t="s">
        <v>17</v>
      </c>
      <c r="K77" s="73" t="s">
        <v>18</v>
      </c>
      <c r="L77" s="73">
        <v>100</v>
      </c>
      <c r="M77" s="73" t="s">
        <v>135</v>
      </c>
      <c r="N77" s="72">
        <v>45108</v>
      </c>
      <c r="O77" s="73">
        <v>36</v>
      </c>
      <c r="P77" s="99">
        <v>340</v>
      </c>
      <c r="Q77" s="5">
        <v>0</v>
      </c>
      <c r="R77" s="75">
        <f t="shared" si="1"/>
        <v>0</v>
      </c>
    </row>
    <row r="78" spans="1:18" ht="60" customHeight="1" x14ac:dyDescent="0.25">
      <c r="A78" s="100" t="s">
        <v>237</v>
      </c>
      <c r="B78" s="77" t="s">
        <v>11</v>
      </c>
      <c r="C78" s="77" t="s">
        <v>218</v>
      </c>
      <c r="D78" s="78" t="s">
        <v>231</v>
      </c>
      <c r="E78" s="77">
        <v>2000</v>
      </c>
      <c r="F78" s="78" t="s">
        <v>232</v>
      </c>
      <c r="G78" s="78" t="s">
        <v>233</v>
      </c>
      <c r="H78" s="77" t="s">
        <v>24</v>
      </c>
      <c r="I78" s="77" t="s">
        <v>17</v>
      </c>
      <c r="J78" s="77" t="s">
        <v>17</v>
      </c>
      <c r="K78" s="77" t="s">
        <v>18</v>
      </c>
      <c r="L78" s="77">
        <v>630</v>
      </c>
      <c r="M78" s="77" t="s">
        <v>139</v>
      </c>
      <c r="N78" s="80">
        <v>45108</v>
      </c>
      <c r="O78" s="77">
        <v>36</v>
      </c>
      <c r="P78" s="101">
        <v>720</v>
      </c>
      <c r="Q78" s="6">
        <v>0</v>
      </c>
      <c r="R78" s="83">
        <f t="shared" si="1"/>
        <v>0</v>
      </c>
    </row>
    <row r="79" spans="1:18" ht="60" customHeight="1" x14ac:dyDescent="0.25">
      <c r="A79" s="102" t="s">
        <v>237</v>
      </c>
      <c r="B79" s="54" t="s">
        <v>108</v>
      </c>
      <c r="C79" s="54" t="s">
        <v>234</v>
      </c>
      <c r="D79" s="57" t="s">
        <v>196</v>
      </c>
      <c r="E79" s="54">
        <v>1974</v>
      </c>
      <c r="F79" s="57">
        <v>69095</v>
      </c>
      <c r="G79" s="57" t="s">
        <v>233</v>
      </c>
      <c r="H79" s="54" t="s">
        <v>16</v>
      </c>
      <c r="I79" s="54" t="s">
        <v>17</v>
      </c>
      <c r="J79" s="54" t="s">
        <v>17</v>
      </c>
      <c r="K79" s="54" t="s">
        <v>18</v>
      </c>
      <c r="L79" s="54">
        <v>100</v>
      </c>
      <c r="M79" s="54" t="s">
        <v>135</v>
      </c>
      <c r="N79" s="53">
        <v>45108</v>
      </c>
      <c r="O79" s="54">
        <v>36</v>
      </c>
      <c r="P79" s="97">
        <v>360</v>
      </c>
      <c r="Q79" s="3">
        <v>0</v>
      </c>
      <c r="R79" s="56">
        <f t="shared" si="1"/>
        <v>0</v>
      </c>
    </row>
    <row r="80" spans="1:18" ht="60" customHeight="1" thickBot="1" x14ac:dyDescent="0.3">
      <c r="A80" s="104" t="s">
        <v>237</v>
      </c>
      <c r="B80" s="64" t="s">
        <v>109</v>
      </c>
      <c r="C80" s="64" t="s">
        <v>218</v>
      </c>
      <c r="D80" s="105" t="s">
        <v>235</v>
      </c>
      <c r="E80" s="64">
        <v>2000</v>
      </c>
      <c r="F80" s="105" t="s">
        <v>236</v>
      </c>
      <c r="G80" s="105" t="s">
        <v>233</v>
      </c>
      <c r="H80" s="64" t="s">
        <v>16</v>
      </c>
      <c r="I80" s="64" t="s">
        <v>17</v>
      </c>
      <c r="J80" s="64" t="s">
        <v>17</v>
      </c>
      <c r="K80" s="64" t="s">
        <v>18</v>
      </c>
      <c r="L80" s="64">
        <v>100</v>
      </c>
      <c r="M80" s="64" t="s">
        <v>135</v>
      </c>
      <c r="N80" s="63">
        <v>45108</v>
      </c>
      <c r="O80" s="64">
        <v>36</v>
      </c>
      <c r="P80" s="106">
        <v>360</v>
      </c>
      <c r="Q80" s="4">
        <v>0</v>
      </c>
      <c r="R80" s="66">
        <f t="shared" si="1"/>
        <v>0</v>
      </c>
    </row>
    <row r="81" spans="1:18" ht="60" customHeight="1" x14ac:dyDescent="0.25">
      <c r="A81" s="67" t="s">
        <v>243</v>
      </c>
      <c r="B81" s="46" t="s">
        <v>11</v>
      </c>
      <c r="C81" s="46" t="s">
        <v>238</v>
      </c>
      <c r="D81" s="93" t="s">
        <v>239</v>
      </c>
      <c r="E81" s="46">
        <v>2016</v>
      </c>
      <c r="F81" s="93" t="s">
        <v>240</v>
      </c>
      <c r="G81" s="93" t="s">
        <v>219</v>
      </c>
      <c r="H81" s="46" t="s">
        <v>60</v>
      </c>
      <c r="I81" s="46" t="s">
        <v>17</v>
      </c>
      <c r="J81" s="46" t="s">
        <v>19</v>
      </c>
      <c r="K81" s="46" t="s">
        <v>18</v>
      </c>
      <c r="L81" s="46">
        <v>1650</v>
      </c>
      <c r="M81" s="94" t="s">
        <v>136</v>
      </c>
      <c r="N81" s="45">
        <v>45108</v>
      </c>
      <c r="O81" s="46">
        <v>36</v>
      </c>
      <c r="P81" s="95">
        <v>800</v>
      </c>
      <c r="Q81" s="8">
        <v>0</v>
      </c>
      <c r="R81" s="48">
        <f t="shared" si="1"/>
        <v>0</v>
      </c>
    </row>
    <row r="82" spans="1:18" ht="60" customHeight="1" thickBot="1" x14ac:dyDescent="0.3">
      <c r="A82" s="69" t="s">
        <v>243</v>
      </c>
      <c r="B82" s="73" t="s">
        <v>186</v>
      </c>
      <c r="C82" s="73" t="s">
        <v>194</v>
      </c>
      <c r="D82" s="86" t="s">
        <v>241</v>
      </c>
      <c r="E82" s="73">
        <v>1996</v>
      </c>
      <c r="F82" s="86">
        <v>9647</v>
      </c>
      <c r="G82" s="86" t="s">
        <v>219</v>
      </c>
      <c r="H82" s="73" t="s">
        <v>16</v>
      </c>
      <c r="I82" s="73" t="s">
        <v>17</v>
      </c>
      <c r="J82" s="73" t="s">
        <v>19</v>
      </c>
      <c r="K82" s="73" t="s">
        <v>242</v>
      </c>
      <c r="L82" s="73">
        <v>600</v>
      </c>
      <c r="M82" s="88" t="s">
        <v>134</v>
      </c>
      <c r="N82" s="72">
        <v>45108</v>
      </c>
      <c r="O82" s="73">
        <v>36</v>
      </c>
      <c r="P82" s="99">
        <v>600</v>
      </c>
      <c r="Q82" s="7">
        <v>0</v>
      </c>
      <c r="R82" s="75">
        <f t="shared" si="1"/>
        <v>0</v>
      </c>
    </row>
    <row r="83" spans="1:18" ht="60" customHeight="1" x14ac:dyDescent="0.25">
      <c r="A83" s="107" t="s">
        <v>263</v>
      </c>
      <c r="B83" s="46" t="s">
        <v>11</v>
      </c>
      <c r="C83" s="93" t="s">
        <v>264</v>
      </c>
      <c r="D83" s="93" t="s">
        <v>265</v>
      </c>
      <c r="E83" s="93">
        <v>2021</v>
      </c>
      <c r="F83" s="93">
        <v>2011069</v>
      </c>
      <c r="G83" s="93" t="s">
        <v>219</v>
      </c>
      <c r="H83" s="93" t="s">
        <v>266</v>
      </c>
      <c r="I83" s="93" t="s">
        <v>19</v>
      </c>
      <c r="J83" s="93" t="s">
        <v>17</v>
      </c>
      <c r="K83" s="93" t="s">
        <v>18</v>
      </c>
      <c r="L83" s="93">
        <v>1600</v>
      </c>
      <c r="M83" s="108" t="s">
        <v>136</v>
      </c>
      <c r="N83" s="45">
        <v>45108</v>
      </c>
      <c r="O83" s="46">
        <v>36</v>
      </c>
      <c r="P83" s="95">
        <v>1865</v>
      </c>
      <c r="Q83" s="8">
        <v>0</v>
      </c>
      <c r="R83" s="48">
        <f t="shared" si="1"/>
        <v>0</v>
      </c>
    </row>
    <row r="84" spans="1:18" ht="60" customHeight="1" x14ac:dyDescent="0.25">
      <c r="A84" s="102" t="s">
        <v>263</v>
      </c>
      <c r="B84" s="54" t="s">
        <v>108</v>
      </c>
      <c r="C84" s="57" t="s">
        <v>264</v>
      </c>
      <c r="D84" s="57" t="s">
        <v>267</v>
      </c>
      <c r="E84" s="57">
        <v>2021</v>
      </c>
      <c r="F84" s="57">
        <v>2011070</v>
      </c>
      <c r="G84" s="57" t="s">
        <v>219</v>
      </c>
      <c r="H84" s="57" t="s">
        <v>24</v>
      </c>
      <c r="I84" s="57" t="s">
        <v>19</v>
      </c>
      <c r="J84" s="57" t="s">
        <v>17</v>
      </c>
      <c r="K84" s="57" t="s">
        <v>18</v>
      </c>
      <c r="L84" s="57">
        <v>630</v>
      </c>
      <c r="M84" s="109" t="s">
        <v>136</v>
      </c>
      <c r="N84" s="53">
        <v>45108</v>
      </c>
      <c r="O84" s="54">
        <v>36</v>
      </c>
      <c r="P84" s="97">
        <v>1695</v>
      </c>
      <c r="Q84" s="3">
        <v>0</v>
      </c>
      <c r="R84" s="56">
        <f t="shared" si="1"/>
        <v>0</v>
      </c>
    </row>
    <row r="85" spans="1:18" ht="60" customHeight="1" thickBot="1" x14ac:dyDescent="0.3">
      <c r="A85" s="103" t="s">
        <v>263</v>
      </c>
      <c r="B85" s="73" t="s">
        <v>109</v>
      </c>
      <c r="C85" s="86" t="s">
        <v>264</v>
      </c>
      <c r="D85" s="86" t="s">
        <v>268</v>
      </c>
      <c r="E85" s="86">
        <v>2021</v>
      </c>
      <c r="F85" s="86">
        <v>2011071</v>
      </c>
      <c r="G85" s="86" t="s">
        <v>219</v>
      </c>
      <c r="H85" s="86" t="s">
        <v>24</v>
      </c>
      <c r="I85" s="86" t="s">
        <v>17</v>
      </c>
      <c r="J85" s="86" t="s">
        <v>17</v>
      </c>
      <c r="K85" s="86" t="s">
        <v>18</v>
      </c>
      <c r="L85" s="86">
        <v>480</v>
      </c>
      <c r="M85" s="110" t="s">
        <v>135</v>
      </c>
      <c r="N85" s="72">
        <v>45108</v>
      </c>
      <c r="O85" s="73">
        <v>36</v>
      </c>
      <c r="P85" s="99">
        <v>1370</v>
      </c>
      <c r="Q85" s="5">
        <v>0</v>
      </c>
      <c r="R85" s="75">
        <f t="shared" si="1"/>
        <v>0</v>
      </c>
    </row>
    <row r="86" spans="1:18" ht="37.5" customHeight="1" thickBot="1" x14ac:dyDescent="0.3">
      <c r="A86" s="111" t="s">
        <v>132</v>
      </c>
      <c r="B86" s="112"/>
      <c r="C86" s="112"/>
      <c r="D86" s="112"/>
      <c r="E86" s="112"/>
      <c r="F86" s="112"/>
      <c r="G86" s="112"/>
      <c r="H86" s="112"/>
      <c r="I86" s="112"/>
      <c r="J86" s="112"/>
      <c r="K86" s="112"/>
      <c r="L86" s="112"/>
      <c r="M86" s="112"/>
      <c r="N86" s="112"/>
      <c r="O86" s="112"/>
      <c r="P86" s="112"/>
      <c r="Q86" s="113"/>
      <c r="R86" s="114">
        <f>SUM(R11:R85)</f>
        <v>0</v>
      </c>
    </row>
    <row r="87" spans="1:18" ht="20.25" x14ac:dyDescent="0.25">
      <c r="A87" s="115"/>
      <c r="B87" s="115"/>
      <c r="C87" s="115"/>
      <c r="D87" s="115"/>
      <c r="E87" s="115"/>
      <c r="F87" s="115"/>
      <c r="G87" s="115"/>
      <c r="H87" s="115"/>
      <c r="I87" s="115"/>
      <c r="J87" s="115"/>
      <c r="K87" s="115"/>
      <c r="L87" s="115"/>
      <c r="M87" s="115"/>
      <c r="N87" s="115"/>
      <c r="O87" s="115"/>
      <c r="P87" s="115"/>
      <c r="Q87" s="115"/>
      <c r="R87" s="115"/>
    </row>
    <row r="88" spans="1:18" ht="20.25" x14ac:dyDescent="0.25">
      <c r="A88" s="116" t="s">
        <v>149</v>
      </c>
      <c r="B88" s="116"/>
      <c r="C88" s="116"/>
      <c r="D88" s="116"/>
      <c r="E88" s="116"/>
      <c r="F88" s="116"/>
      <c r="G88" s="116"/>
      <c r="H88" s="116"/>
      <c r="I88" s="116"/>
      <c r="J88" s="116"/>
      <c r="K88" s="116"/>
      <c r="L88" s="116"/>
      <c r="M88" s="116"/>
      <c r="N88" s="116"/>
      <c r="O88" s="116"/>
      <c r="P88" s="116"/>
      <c r="Q88" s="116"/>
      <c r="R88" s="116"/>
    </row>
    <row r="89" spans="1:18" ht="20.25" x14ac:dyDescent="0.25">
      <c r="A89" s="117"/>
      <c r="B89" s="117"/>
      <c r="C89" s="117"/>
      <c r="D89" s="117"/>
      <c r="E89" s="117"/>
      <c r="F89" s="117"/>
      <c r="G89" s="117"/>
      <c r="H89" s="117"/>
      <c r="I89" s="117"/>
      <c r="J89" s="117"/>
      <c r="K89" s="117"/>
      <c r="L89" s="117"/>
      <c r="M89" s="117"/>
      <c r="N89" s="117"/>
      <c r="O89" s="117"/>
      <c r="P89" s="117"/>
      <c r="Q89" s="117"/>
      <c r="R89" s="117"/>
    </row>
    <row r="90" spans="1:18" ht="20.25" x14ac:dyDescent="0.25">
      <c r="A90" s="117"/>
      <c r="B90" s="117"/>
      <c r="C90" s="117"/>
      <c r="D90" s="117"/>
      <c r="E90" s="117"/>
      <c r="F90" s="117"/>
      <c r="G90" s="117"/>
      <c r="H90" s="117"/>
      <c r="I90" s="117"/>
      <c r="J90" s="117"/>
      <c r="K90" s="117"/>
      <c r="L90" s="117"/>
      <c r="M90" s="117"/>
      <c r="N90" s="117"/>
      <c r="O90" s="117"/>
      <c r="P90" s="117"/>
      <c r="Q90" s="117"/>
      <c r="R90" s="117"/>
    </row>
    <row r="91" spans="1:18" ht="26.25" x14ac:dyDescent="0.25">
      <c r="A91" s="118" t="s">
        <v>151</v>
      </c>
      <c r="B91" s="118"/>
      <c r="C91" s="118"/>
      <c r="D91" s="118"/>
      <c r="E91" s="118"/>
      <c r="F91" s="118"/>
      <c r="G91" s="118"/>
      <c r="H91" s="118"/>
      <c r="I91" s="118"/>
      <c r="J91" s="118"/>
      <c r="K91" s="118"/>
      <c r="L91" s="118"/>
      <c r="M91" s="118"/>
      <c r="N91" s="118"/>
      <c r="O91" s="118"/>
      <c r="P91" s="118"/>
      <c r="Q91" s="118"/>
      <c r="R91" s="118"/>
    </row>
    <row r="92" spans="1:18" ht="21" thickBot="1" x14ac:dyDescent="0.3">
      <c r="A92" s="119"/>
      <c r="B92" s="119"/>
      <c r="C92" s="119"/>
      <c r="D92" s="119"/>
      <c r="E92" s="119"/>
      <c r="F92" s="119"/>
      <c r="G92" s="119"/>
      <c r="H92" s="119"/>
      <c r="I92" s="119"/>
      <c r="J92" s="119"/>
      <c r="K92" s="119"/>
      <c r="L92" s="119"/>
      <c r="M92" s="119"/>
      <c r="N92" s="119"/>
      <c r="O92" s="119"/>
      <c r="P92" s="119"/>
      <c r="Q92" s="119"/>
      <c r="R92" s="119"/>
    </row>
    <row r="93" spans="1:18" ht="105.75" customHeight="1" x14ac:dyDescent="0.25">
      <c r="A93" s="120" t="s">
        <v>273</v>
      </c>
      <c r="B93" s="121"/>
      <c r="C93" s="121"/>
      <c r="D93" s="121"/>
      <c r="E93" s="121"/>
      <c r="F93" s="121"/>
      <c r="G93" s="121"/>
      <c r="H93" s="122"/>
      <c r="I93" s="123" t="s">
        <v>190</v>
      </c>
      <c r="J93" s="124"/>
      <c r="K93" s="124"/>
      <c r="L93" s="125"/>
      <c r="M93" s="126" t="s">
        <v>191</v>
      </c>
      <c r="N93" s="121"/>
      <c r="O93" s="121"/>
      <c r="P93" s="122"/>
      <c r="Q93" s="126" t="s">
        <v>152</v>
      </c>
      <c r="R93" s="127"/>
    </row>
    <row r="94" spans="1:18" ht="37.5" customHeight="1" thickBot="1" x14ac:dyDescent="0.3">
      <c r="A94" s="11">
        <v>0</v>
      </c>
      <c r="B94" s="12"/>
      <c r="C94" s="12"/>
      <c r="D94" s="12"/>
      <c r="E94" s="12"/>
      <c r="F94" s="12"/>
      <c r="G94" s="12"/>
      <c r="H94" s="13"/>
      <c r="I94" s="128">
        <v>1584</v>
      </c>
      <c r="J94" s="128"/>
      <c r="K94" s="128"/>
      <c r="L94" s="128"/>
      <c r="M94" s="129">
        <v>10</v>
      </c>
      <c r="N94" s="130"/>
      <c r="O94" s="130"/>
      <c r="P94" s="131"/>
      <c r="Q94" s="14">
        <f>(A94*I94)+((A94*1.3)*M94)</f>
        <v>0</v>
      </c>
      <c r="R94" s="15"/>
    </row>
    <row r="95" spans="1:18" ht="20.25" x14ac:dyDescent="0.25">
      <c r="A95" s="117"/>
      <c r="B95" s="117"/>
      <c r="C95" s="117"/>
      <c r="D95" s="117"/>
      <c r="E95" s="117"/>
      <c r="F95" s="117"/>
      <c r="G95" s="117"/>
      <c r="H95" s="117"/>
      <c r="I95" s="117"/>
      <c r="J95" s="117"/>
      <c r="K95" s="117"/>
      <c r="L95" s="117"/>
      <c r="M95" s="117"/>
      <c r="N95" s="117"/>
      <c r="O95" s="117"/>
      <c r="P95" s="117"/>
      <c r="Q95" s="117"/>
      <c r="R95" s="117"/>
    </row>
    <row r="96" spans="1:18" ht="33.75" customHeight="1" x14ac:dyDescent="0.25">
      <c r="A96" s="116" t="s">
        <v>271</v>
      </c>
      <c r="B96" s="132"/>
      <c r="C96" s="132"/>
      <c r="D96" s="132"/>
      <c r="E96" s="132"/>
      <c r="F96" s="132"/>
      <c r="G96" s="132"/>
      <c r="H96" s="132"/>
      <c r="I96" s="132"/>
      <c r="J96" s="132"/>
      <c r="K96" s="132"/>
      <c r="L96" s="132"/>
      <c r="M96" s="132"/>
      <c r="N96" s="132"/>
      <c r="O96" s="132"/>
      <c r="P96" s="132"/>
      <c r="Q96" s="132"/>
      <c r="R96" s="132"/>
    </row>
    <row r="97" spans="1:18" ht="56.25" customHeight="1" x14ac:dyDescent="0.25">
      <c r="A97" s="133" t="s">
        <v>272</v>
      </c>
      <c r="B97" s="134"/>
      <c r="C97" s="134"/>
      <c r="D97" s="134"/>
      <c r="E97" s="134"/>
      <c r="F97" s="134"/>
      <c r="G97" s="134"/>
      <c r="H97" s="134"/>
      <c r="I97" s="134"/>
      <c r="J97" s="134"/>
      <c r="K97" s="134"/>
      <c r="L97" s="134"/>
      <c r="M97" s="134"/>
      <c r="N97" s="134"/>
      <c r="O97" s="134"/>
      <c r="P97" s="134"/>
      <c r="Q97" s="134"/>
      <c r="R97" s="134"/>
    </row>
    <row r="98" spans="1:18" ht="29.25" customHeight="1" x14ac:dyDescent="0.25">
      <c r="A98" s="133" t="s">
        <v>150</v>
      </c>
      <c r="B98" s="133"/>
      <c r="C98" s="133"/>
      <c r="D98" s="133"/>
      <c r="E98" s="133"/>
      <c r="F98" s="133"/>
      <c r="G98" s="133"/>
      <c r="H98" s="133"/>
      <c r="I98" s="133"/>
      <c r="J98" s="133"/>
      <c r="K98" s="133"/>
      <c r="L98" s="133"/>
      <c r="M98" s="133"/>
      <c r="N98" s="133"/>
      <c r="O98" s="133"/>
      <c r="P98" s="133"/>
      <c r="Q98" s="133"/>
      <c r="R98" s="133"/>
    </row>
    <row r="99" spans="1:18" ht="18.75" customHeight="1" x14ac:dyDescent="0.25">
      <c r="A99" s="117"/>
      <c r="B99" s="117"/>
      <c r="C99" s="117"/>
      <c r="D99" s="117"/>
      <c r="E99" s="117"/>
      <c r="F99" s="117"/>
      <c r="G99" s="117"/>
      <c r="H99" s="117"/>
      <c r="I99" s="117"/>
      <c r="J99" s="117"/>
      <c r="K99" s="117"/>
      <c r="L99" s="117"/>
      <c r="M99" s="117"/>
      <c r="N99" s="117"/>
      <c r="O99" s="117"/>
      <c r="P99" s="117"/>
      <c r="Q99" s="117"/>
      <c r="R99" s="117"/>
    </row>
    <row r="100" spans="1:18" ht="20.25" x14ac:dyDescent="0.25">
      <c r="A100" s="117"/>
      <c r="B100" s="117"/>
      <c r="C100" s="117"/>
      <c r="D100" s="117"/>
      <c r="E100" s="117"/>
      <c r="F100" s="117"/>
      <c r="G100" s="117"/>
      <c r="H100" s="117"/>
      <c r="I100" s="117"/>
      <c r="J100" s="117"/>
      <c r="K100" s="117"/>
      <c r="L100" s="117"/>
      <c r="M100" s="117"/>
      <c r="N100" s="117"/>
      <c r="O100" s="117"/>
      <c r="P100" s="117"/>
      <c r="Q100" s="117"/>
      <c r="R100" s="117"/>
    </row>
    <row r="101" spans="1:18" ht="26.25" x14ac:dyDescent="0.25">
      <c r="A101" s="118" t="s">
        <v>146</v>
      </c>
      <c r="B101" s="118"/>
      <c r="C101" s="118"/>
      <c r="D101" s="118"/>
      <c r="E101" s="118"/>
      <c r="F101" s="118"/>
      <c r="G101" s="118"/>
      <c r="H101" s="118"/>
      <c r="I101" s="118"/>
      <c r="J101" s="118"/>
      <c r="K101" s="118"/>
      <c r="L101" s="118"/>
      <c r="M101" s="118"/>
      <c r="N101" s="118"/>
      <c r="O101" s="118"/>
      <c r="P101" s="118"/>
      <c r="Q101" s="118"/>
      <c r="R101" s="118"/>
    </row>
    <row r="102" spans="1:18" ht="21" thickBot="1" x14ac:dyDescent="0.3">
      <c r="A102" s="117"/>
      <c r="B102" s="117"/>
      <c r="C102" s="117"/>
      <c r="D102" s="117"/>
      <c r="E102" s="117"/>
      <c r="F102" s="117"/>
      <c r="G102" s="117"/>
      <c r="H102" s="117"/>
      <c r="I102" s="117"/>
      <c r="J102" s="117"/>
      <c r="K102" s="117"/>
      <c r="L102" s="117"/>
      <c r="M102" s="117"/>
      <c r="N102" s="117"/>
      <c r="O102" s="117"/>
      <c r="P102" s="117"/>
      <c r="Q102" s="117"/>
      <c r="R102" s="117"/>
    </row>
    <row r="103" spans="1:18" ht="45" customHeight="1" thickBot="1" x14ac:dyDescent="0.3">
      <c r="A103" s="135" t="s">
        <v>147</v>
      </c>
      <c r="B103" s="136"/>
      <c r="C103" s="136"/>
      <c r="D103" s="136"/>
      <c r="E103" s="136"/>
      <c r="F103" s="136"/>
      <c r="G103" s="136"/>
      <c r="H103" s="136"/>
      <c r="I103" s="136"/>
      <c r="J103" s="136"/>
      <c r="K103" s="136"/>
      <c r="L103" s="136"/>
      <c r="M103" s="136"/>
      <c r="N103" s="136"/>
      <c r="O103" s="136"/>
      <c r="P103" s="136"/>
      <c r="Q103" s="136"/>
      <c r="R103" s="137"/>
    </row>
    <row r="104" spans="1:18" ht="45" customHeight="1" thickBot="1" x14ac:dyDescent="0.3">
      <c r="A104" s="16">
        <f>R86+Q94</f>
        <v>0</v>
      </c>
      <c r="B104" s="17"/>
      <c r="C104" s="17"/>
      <c r="D104" s="17"/>
      <c r="E104" s="17"/>
      <c r="F104" s="17"/>
      <c r="G104" s="17"/>
      <c r="H104" s="17"/>
      <c r="I104" s="17"/>
      <c r="J104" s="17"/>
      <c r="K104" s="17"/>
      <c r="L104" s="17"/>
      <c r="M104" s="17"/>
      <c r="N104" s="17"/>
      <c r="O104" s="17"/>
      <c r="P104" s="17"/>
      <c r="Q104" s="17"/>
      <c r="R104" s="18"/>
    </row>
    <row r="105" spans="1:18" ht="20.25" customHeight="1" x14ac:dyDescent="0.25">
      <c r="A105" s="117"/>
      <c r="B105" s="117"/>
      <c r="C105" s="117"/>
      <c r="D105" s="117"/>
      <c r="E105" s="117"/>
      <c r="F105" s="117"/>
      <c r="G105" s="117"/>
      <c r="H105" s="117"/>
      <c r="I105" s="117"/>
      <c r="J105" s="117"/>
      <c r="K105" s="117"/>
      <c r="L105" s="117"/>
      <c r="M105" s="117"/>
      <c r="N105" s="117"/>
      <c r="O105" s="117"/>
      <c r="P105" s="117"/>
      <c r="Q105" s="117"/>
      <c r="R105" s="117"/>
    </row>
    <row r="106" spans="1:18" ht="38.25" customHeight="1" x14ac:dyDescent="0.25">
      <c r="A106" s="138" t="s">
        <v>153</v>
      </c>
      <c r="B106" s="138"/>
      <c r="C106" s="138"/>
      <c r="D106" s="138"/>
      <c r="E106" s="138"/>
      <c r="F106" s="138"/>
      <c r="G106" s="138"/>
      <c r="H106" s="138"/>
      <c r="I106" s="138"/>
      <c r="J106" s="138"/>
      <c r="K106" s="138"/>
      <c r="L106" s="138"/>
      <c r="M106" s="138"/>
      <c r="N106" s="138"/>
      <c r="O106" s="138"/>
      <c r="P106" s="138"/>
      <c r="Q106" s="138"/>
      <c r="R106" s="138"/>
    </row>
    <row r="107" spans="1:18" ht="25.5" x14ac:dyDescent="0.25">
      <c r="A107" s="139"/>
      <c r="B107" s="139"/>
      <c r="C107" s="139"/>
      <c r="D107" s="139"/>
      <c r="E107" s="139"/>
      <c r="F107" s="139"/>
      <c r="G107" s="139"/>
      <c r="H107" s="139"/>
      <c r="I107" s="139"/>
      <c r="J107" s="139"/>
      <c r="K107" s="139"/>
      <c r="L107" s="139"/>
      <c r="M107" s="139"/>
      <c r="N107" s="139"/>
      <c r="O107" s="139"/>
      <c r="P107" s="139"/>
      <c r="Q107" s="139"/>
      <c r="R107" s="139"/>
    </row>
    <row r="108" spans="1:18" ht="15.75" customHeight="1" x14ac:dyDescent="0.25">
      <c r="A108" s="139"/>
      <c r="B108" s="139"/>
      <c r="C108" s="139"/>
      <c r="D108" s="139"/>
      <c r="E108" s="139"/>
      <c r="F108" s="139"/>
      <c r="G108" s="139"/>
      <c r="H108" s="139"/>
      <c r="I108" s="139"/>
      <c r="J108" s="139"/>
      <c r="K108" s="139"/>
      <c r="L108" s="139"/>
      <c r="M108" s="139"/>
      <c r="N108" s="139"/>
      <c r="O108" s="139"/>
      <c r="P108" s="139"/>
      <c r="Q108" s="139"/>
      <c r="R108" s="139"/>
    </row>
    <row r="109" spans="1:18" ht="25.5" x14ac:dyDescent="0.25">
      <c r="A109" s="139"/>
      <c r="B109" s="139"/>
      <c r="C109" s="139"/>
      <c r="D109" s="139"/>
      <c r="E109" s="139"/>
      <c r="F109" s="139"/>
      <c r="G109" s="139"/>
      <c r="H109" s="139"/>
      <c r="I109" s="139"/>
      <c r="J109" s="139"/>
      <c r="K109" s="139"/>
      <c r="L109" s="139"/>
      <c r="M109" s="139"/>
      <c r="N109" s="139"/>
      <c r="O109" s="139"/>
      <c r="P109" s="139"/>
      <c r="Q109" s="139"/>
      <c r="R109" s="139"/>
    </row>
    <row r="114" spans="2:19" ht="33.75" customHeight="1" x14ac:dyDescent="0.3">
      <c r="Q114" s="142"/>
    </row>
    <row r="115" spans="2:19" s="140" customFormat="1" ht="41.25" customHeight="1" x14ac:dyDescent="0.3">
      <c r="B115" s="141"/>
      <c r="C115" s="141"/>
      <c r="D115" s="141"/>
      <c r="E115" s="141"/>
      <c r="F115" s="141"/>
      <c r="G115" s="141"/>
      <c r="H115" s="141"/>
      <c r="I115" s="141"/>
      <c r="J115" s="141"/>
      <c r="K115" s="141"/>
      <c r="L115" s="141"/>
      <c r="M115" s="141"/>
      <c r="P115" s="1"/>
      <c r="Q115" s="142"/>
      <c r="S115" s="24"/>
    </row>
    <row r="116" spans="2:19" s="140" customFormat="1" x14ac:dyDescent="0.3">
      <c r="B116" s="141"/>
      <c r="C116" s="141"/>
      <c r="D116" s="141"/>
      <c r="E116" s="141"/>
      <c r="F116" s="141"/>
      <c r="G116" s="141"/>
      <c r="H116" s="141"/>
      <c r="I116" s="141"/>
      <c r="J116" s="141"/>
      <c r="K116" s="141"/>
      <c r="L116" s="141"/>
      <c r="M116" s="141"/>
      <c r="P116" s="1"/>
      <c r="Q116" s="142"/>
      <c r="S116" s="24"/>
    </row>
    <row r="117" spans="2:19" s="140" customFormat="1" x14ac:dyDescent="0.3">
      <c r="B117" s="141"/>
      <c r="C117" s="141"/>
      <c r="D117" s="141"/>
      <c r="E117" s="141"/>
      <c r="F117" s="141"/>
      <c r="G117" s="141"/>
      <c r="H117" s="141"/>
      <c r="I117" s="141"/>
      <c r="J117" s="141"/>
      <c r="K117" s="141"/>
      <c r="L117" s="141"/>
      <c r="M117" s="141"/>
      <c r="P117" s="1"/>
      <c r="Q117" s="142"/>
      <c r="S117" s="24"/>
    </row>
  </sheetData>
  <sheetProtection algorithmName="SHA-512" hashValue="ukqLv4fZDxfGH4nOPtgJ/Kf5XGiTTxZRONf7Ii3y4U3+hfgUSp36YbsQhcs7AiHS4FJAln08+iRgqYb/Jpi/gg==" saltValue="SY2/z22UfxLXDn79mwAUNw==" spinCount="100000" sheet="1" selectLockedCells="1"/>
  <protectedRanges>
    <protectedRange sqref="A94" name="Oblast3"/>
    <protectedRange sqref="Q67:Q85" name="Oblast2"/>
    <protectedRange sqref="Q11:Q65" name="Oblast1"/>
  </protectedRanges>
  <mergeCells count="55">
    <mergeCell ref="A109:R109"/>
    <mergeCell ref="A103:R103"/>
    <mergeCell ref="A104:R104"/>
    <mergeCell ref="A105:R105"/>
    <mergeCell ref="A106:R106"/>
    <mergeCell ref="A107:R107"/>
    <mergeCell ref="A108:R108"/>
    <mergeCell ref="A102:R102"/>
    <mergeCell ref="A94:H94"/>
    <mergeCell ref="I94:L94"/>
    <mergeCell ref="M94:P94"/>
    <mergeCell ref="Q94:R94"/>
    <mergeCell ref="A95:R95"/>
    <mergeCell ref="A96:R96"/>
    <mergeCell ref="A97:R97"/>
    <mergeCell ref="A98:R98"/>
    <mergeCell ref="A99:R99"/>
    <mergeCell ref="A100:R100"/>
    <mergeCell ref="A101:R101"/>
    <mergeCell ref="A89:R89"/>
    <mergeCell ref="A90:R90"/>
    <mergeCell ref="A91:R91"/>
    <mergeCell ref="A92:R92"/>
    <mergeCell ref="A93:H93"/>
    <mergeCell ref="I93:L93"/>
    <mergeCell ref="M93:P93"/>
    <mergeCell ref="Q93:R93"/>
    <mergeCell ref="A88:R88"/>
    <mergeCell ref="L8:L9"/>
    <mergeCell ref="M8:M9"/>
    <mergeCell ref="N8:N9"/>
    <mergeCell ref="O8:O9"/>
    <mergeCell ref="P8:P9"/>
    <mergeCell ref="Q8:Q9"/>
    <mergeCell ref="R8:R9"/>
    <mergeCell ref="A10:R10"/>
    <mergeCell ref="A66:R66"/>
    <mergeCell ref="A86:Q86"/>
    <mergeCell ref="A87:R87"/>
    <mergeCell ref="A7:R7"/>
    <mergeCell ref="A8:A9"/>
    <mergeCell ref="B8:B9"/>
    <mergeCell ref="C8:C9"/>
    <mergeCell ref="D8:D9"/>
    <mergeCell ref="E8:E9"/>
    <mergeCell ref="F8:F9"/>
    <mergeCell ref="G8:G9"/>
    <mergeCell ref="H8:H9"/>
    <mergeCell ref="K8:K9"/>
    <mergeCell ref="A6:R6"/>
    <mergeCell ref="A1:R1"/>
    <mergeCell ref="A2:R2"/>
    <mergeCell ref="A3:R3"/>
    <mergeCell ref="A4:R4"/>
    <mergeCell ref="A5:R5"/>
  </mergeCells>
  <phoneticPr fontId="27" type="noConversion"/>
  <conditionalFormatting sqref="A94:H94">
    <cfRule type="cellIs" dxfId="8" priority="17" operator="greaterThan">
      <formula>0</formula>
    </cfRule>
    <cfRule type="cellIs" dxfId="7" priority="1" operator="greaterThan">
      <formula>380</formula>
    </cfRule>
  </conditionalFormatting>
  <conditionalFormatting sqref="Q11:Q65">
    <cfRule type="cellIs" dxfId="6" priority="9" operator="greaterThan">
      <formula>0</formula>
    </cfRule>
  </conditionalFormatting>
  <conditionalFormatting sqref="Q67:Q85">
    <cfRule type="cellIs" dxfId="5" priority="12" operator="greaterThan">
      <formula>0</formula>
    </cfRule>
    <cfRule type="cellIs" dxfId="4" priority="2" operator="greaterThan">
      <formula>P67</formula>
    </cfRule>
  </conditionalFormatting>
  <conditionalFormatting sqref="Q11">
    <cfRule type="cellIs" dxfId="3" priority="8" operator="greaterThan">
      <formula>$P$11</formula>
    </cfRule>
    <cfRule type="cellIs" dxfId="2" priority="6" operator="greaterThan">
      <formula>P11</formula>
    </cfRule>
  </conditionalFormatting>
  <conditionalFormatting sqref="Q12:Q65">
    <cfRule type="cellIs" dxfId="1" priority="4" operator="greaterThan">
      <formula>P12</formula>
    </cfRule>
  </conditionalFormatting>
  <conditionalFormatting sqref="Q67">
    <cfRule type="cellIs" dxfId="0" priority="3" operator="greaterThan">
      <formula>P67</formula>
    </cfRule>
  </conditionalFormatting>
  <pageMargins left="0.43307086614173229" right="0.70866141732283472" top="0.35433070866141736" bottom="0.78740157480314965" header="0.31496062992125984" footer="0.31496062992125984"/>
  <pageSetup paperSize="9" scale="31" fitToHeight="0" orientation="landscape" r:id="rId1"/>
  <headerFooter>
    <oddFooter>Stránka &amp;P z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3D099EC4E3D034AAB72F0502283DC02" ma:contentTypeVersion="8" ma:contentTypeDescription="Vytvoří nový dokument" ma:contentTypeScope="" ma:versionID="bfce90bd8fa0a88cf2723e59051b2bf2">
  <xsd:schema xmlns:xsd="http://www.w3.org/2001/XMLSchema" xmlns:xs="http://www.w3.org/2001/XMLSchema" xmlns:p="http://schemas.microsoft.com/office/2006/metadata/properties" xmlns:ns2="ff89f3b2-28a9-4f01-9c73-1e0cfb4545f9" xmlns:ns3="3242a207-232e-4ab2-99aa-e14a4a2c43fc" targetNamespace="http://schemas.microsoft.com/office/2006/metadata/properties" ma:root="true" ma:fieldsID="b947d146484e5be9e85c56fe9874ba82" ns2:_="" ns3:_="">
    <xsd:import namespace="ff89f3b2-28a9-4f01-9c73-1e0cfb4545f9"/>
    <xsd:import namespace="3242a207-232e-4ab2-99aa-e14a4a2c43f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89f3b2-28a9-4f01-9c73-1e0cfb454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42a207-232e-4ab2-99aa-e14a4a2c43f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E83DAB-0B40-43FE-8102-266A23D886E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359099D-112A-40B2-8DAB-786C34BB525D}">
  <ds:schemaRefs>
    <ds:schemaRef ds:uri="http://schemas.microsoft.com/sharepoint/v3/contenttype/forms"/>
  </ds:schemaRefs>
</ds:datastoreItem>
</file>

<file path=customXml/itemProps3.xml><?xml version="1.0" encoding="utf-8"?>
<ds:datastoreItem xmlns:ds="http://schemas.openxmlformats.org/officeDocument/2006/customXml" ds:itemID="{4DD73AE6-2FB5-45A7-AC99-410FA604A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89f3b2-28a9-4f01-9c73-1e0cfb4545f9"/>
    <ds:schemaRef ds:uri="3242a207-232e-4ab2-99aa-e14a4a2c4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Cejiza</dc:creator>
  <cp:lastModifiedBy>Dušan Baranovič</cp:lastModifiedBy>
  <cp:lastPrinted>2023-02-02T11:06:09Z</cp:lastPrinted>
  <dcterms:created xsi:type="dcterms:W3CDTF">2013-11-07T14:44:17Z</dcterms:created>
  <dcterms:modified xsi:type="dcterms:W3CDTF">2023-04-13T07:28:06Z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0x01010083D099EC4E3D034AAB72F0502283DC02</vt:lpwstr>
  </property>
  <property fmtid="{D5CDD505-2E9C-101B-9397-08002B2CF9AE}" pid="3" name="Order">
    <vt:r8>433200</vt:r8>
  </property>
</Properties>
</file>