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8"/>
  <workbookPr defaultThemeVersion="124226"/>
  <bookViews>
    <workbookView xWindow="0" yWindow="0" windowWidth="28800" windowHeight="11505" activeTab="1"/>
  </bookViews>
  <sheets>
    <sheet name="Pokyny pro vyplnění" sheetId="13" r:id="rId1"/>
    <sheet name="souhrn" sheetId="4" r:id="rId2"/>
    <sheet name="108-109" sheetId="5" r:id="rId3"/>
    <sheet name="stupačka" sheetId="12" r:id="rId4"/>
    <sheet name="chodba 100" sheetId="7" r:id="rId5"/>
    <sheet name="115" sheetId="6" r:id="rId6"/>
    <sheet name="chodba 200" sheetId="8" r:id="rId7"/>
    <sheet name="312" sheetId="10" r:id="rId8"/>
    <sheet name="315" sheetId="9" r:id="rId9"/>
    <sheet name="820" sheetId="11" r:id="rId10"/>
    <sheet name="požadavky na stropní ventilátor" sheetId="14" r:id="rId11"/>
  </sheets>
  <externalReferences>
    <externalReference r:id="rId14"/>
    <externalReference r:id="rId15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calcId="191029"/>
</workbook>
</file>

<file path=xl/sharedStrings.xml><?xml version="1.0" encoding="utf-8"?>
<sst xmlns="http://schemas.openxmlformats.org/spreadsheetml/2006/main" count="303" uniqueCount="120">
  <si>
    <t>popis prací</t>
  </si>
  <si>
    <t>IČ:</t>
  </si>
  <si>
    <t>DIČ:</t>
  </si>
  <si>
    <t>Celková cena bez DPH:</t>
  </si>
  <si>
    <t>chodba 100</t>
  </si>
  <si>
    <t>chodba 200</t>
  </si>
  <si>
    <t>Pořadí</t>
  </si>
  <si>
    <t>Název</t>
  </si>
  <si>
    <t>Počet MJ</t>
  </si>
  <si>
    <t>MJ</t>
  </si>
  <si>
    <t>Jedn. cena v měně</t>
  </si>
  <si>
    <t>Celková cena v měně</t>
  </si>
  <si>
    <t>KO LIŠTA PLAST LH 30X25 2M/16M</t>
  </si>
  <si>
    <t>m</t>
  </si>
  <si>
    <t>KO LIŠTA PLAST LH 40X20 2M/24M</t>
  </si>
  <si>
    <t>ks</t>
  </si>
  <si>
    <t>Tvarovky, drobný instalační a spojovací materiál</t>
  </si>
  <si>
    <t>kpl</t>
  </si>
  <si>
    <t>KV CYKY-J 3X2,5 (C)</t>
  </si>
  <si>
    <t>KV CYKY-J 3X1,5 (c)</t>
  </si>
  <si>
    <t>JISTIČ 16A/1 B</t>
  </si>
  <si>
    <t>Krabice KO97</t>
  </si>
  <si>
    <t>Trubka ohebná půměr 50</t>
  </si>
  <si>
    <t>Ostatní podružný materiál</t>
  </si>
  <si>
    <t>Elektroinstalační práce</t>
  </si>
  <si>
    <t>Dopravné</t>
  </si>
  <si>
    <t>CELKEM BEZ DPH</t>
  </si>
  <si>
    <t>KO LIŠTA PLAST LH 60X40 2M/16M</t>
  </si>
  <si>
    <t>KO LIŠTA PLAST LH 40X40 2M/16M</t>
  </si>
  <si>
    <t>KO LIŠTA PLAST LH 20X20 2M/48M</t>
  </si>
  <si>
    <t>KABEL FTP6A LSOH</t>
  </si>
  <si>
    <t>JBT M 5014A-B1018 MASKA</t>
  </si>
  <si>
    <t>JBT K 5014A-A100B KRYT</t>
  </si>
  <si>
    <t>VYPÍNAČ 63A/3</t>
  </si>
  <si>
    <t>VYPÍNAČ 40A/3</t>
  </si>
  <si>
    <t>FI 40/4/003</t>
  </si>
  <si>
    <t>DIN LIŠTA 60cm</t>
  </si>
  <si>
    <t>SVORKOVNICE PE</t>
  </si>
  <si>
    <t>SVORKOVNICE N</t>
  </si>
  <si>
    <t>SVORKOVNICE RSA</t>
  </si>
  <si>
    <t xml:space="preserve">Revize elektro </t>
  </si>
  <si>
    <t>KO LIŠTA PLAST LH 40X40 2M/24M</t>
  </si>
  <si>
    <t xml:space="preserve">VYPÍNAČ PRO VENTILÁTOR </t>
  </si>
  <si>
    <t>KABEL UTP CATE</t>
  </si>
  <si>
    <t>Výměna 6 ks dvojzásuvek včetně přívodu z rozvaděče PR2-0 včetně jističe. Na chodbě vedeno v liště v místnosti zasekáno.</t>
  </si>
  <si>
    <t>Úprava zásuvkového obvodu pro nápojový automat v relaxační zóně 100 včetně jističe a silového přívodu vedeného z rozvaděče PR0-2. Na chodbě vedeno v liště v relaxační zóně zasekáno.</t>
  </si>
  <si>
    <t>Úprava zásuvkového obvodu pro TV a napájení USB v relaxační zóně 200. Včetně jističe a silového přívodu vedeného z rozvaděče RM-KI 1-1. Na chodbě vedeno v liště v relaxační zóně zasekáno.</t>
  </si>
  <si>
    <t>Výměna ventilace včetně silových přívodů. Ventilátor s regulací otáček a vypínačem. Napájeno ze stávajícího zásuvkového obvodu, vedeno v liště.</t>
  </si>
  <si>
    <t>Úprava rozvaděče PR2-0 - výměna jistících prvků včetně příslušenství a s tím související úprava zapojení.</t>
  </si>
  <si>
    <t xml:space="preserve">Výměna telefonní kabeláže z místnosti 807. Vedeno z části ve stávající liště, ukončeno telefonní zásuvkou. Zhotovitel prověří na určí volné páry drátů ve stávající kabeláži a zajistí propojení na stávající kabeláž v místnosti 807, chodba 400, místnost 215. </t>
  </si>
  <si>
    <t xml:space="preserve">Výměna telefonní kabeláže z chodbičky před místností 115. V místnosti vedeno v liště pro datovou kabeláž.  Zhotovitel prověří na určí volné páry drátů ve stávající kabeláži a zajistí propojení na stávající kabeláž v místnosti v chodbičče před místností 115 a v místnosti 215. </t>
  </si>
  <si>
    <t>Úprava rozmístění 2 ks svítidel ( svítidla nejsou součástí dodávky, dodá objednatel ). Výměna silové kabeláže včetně vypínačů a přívodu z rozvaděče PR2-0 včetně jističe. Na chodbě vedeno v liště v místnosti zasekáno.</t>
  </si>
  <si>
    <t>Výměna nevyhovující datové kabeláže, 2 ks zásuvek. Vedeno průrazem ve stropu z racku z chodbičky před místností 221 ve stávající liště na chodbě, průrazem vo místnosti 115, zde vedeno v liště zakončeno zásuvkami. Každá na jedné straně okna. V racku zakoncěno v zásuvkami v patchpanelu.</t>
  </si>
  <si>
    <t>stupačka</t>
  </si>
  <si>
    <t>Výměna ohebné trubky ve stupačce mezi patry. V každém patře ukončeno podomítkovou krabicí.</t>
  </si>
  <si>
    <t>Položkový rozpočet</t>
  </si>
  <si>
    <t>Místnost 109</t>
  </si>
  <si>
    <t>Jedn. cena v Kć</t>
  </si>
  <si>
    <t>Celková cena v Kč</t>
  </si>
  <si>
    <t>Místnost 115</t>
  </si>
  <si>
    <t>Jedn. cena v Kč</t>
  </si>
  <si>
    <t>Místnost 315</t>
  </si>
  <si>
    <t>Místnost 820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</si>
  <si>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</si>
  <si>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</si>
  <si>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Souhrn nákladů</t>
  </si>
  <si>
    <t>místnost</t>
  </si>
  <si>
    <t>Zhotovitel:</t>
  </si>
  <si>
    <t>Tel:</t>
  </si>
  <si>
    <t>Email:</t>
  </si>
  <si>
    <t>Objednatel:</t>
  </si>
  <si>
    <t xml:space="preserve">Kotlářská 9  </t>
  </si>
  <si>
    <t>Brno 611 53</t>
  </si>
  <si>
    <t>00566381</t>
  </si>
  <si>
    <t>CZ00566381</t>
  </si>
  <si>
    <t>Cena v Kč bez DPH</t>
  </si>
  <si>
    <t>DPH 21%:</t>
  </si>
  <si>
    <t>Celková cena vč. DPH:</t>
  </si>
  <si>
    <t>Svítidlo přisazené, bílé, 2X36W T8 G13 EP MŘÍŽKA AL, vzhledově stejné jako svítidlo MODUS LLX236ALEP 2, BÍLÉ</t>
  </si>
  <si>
    <t>Keystone CAT6A STP RJ45</t>
  </si>
  <si>
    <t>Zásuvka telefonní</t>
  </si>
  <si>
    <t>Váha [kg]</t>
  </si>
  <si>
    <t>Průměr ventilátoru [cm]</t>
  </si>
  <si>
    <t>Barva lopatek</t>
  </si>
  <si>
    <t>bílá</t>
  </si>
  <si>
    <t>Barva</t>
  </si>
  <si>
    <t>Ovládání</t>
  </si>
  <si>
    <t>nástěnné</t>
  </si>
  <si>
    <t>Zpětný chod</t>
  </si>
  <si>
    <t>ano</t>
  </si>
  <si>
    <t>Počet rychlostí</t>
  </si>
  <si>
    <t>Sklon lopatek [˚]</t>
  </si>
  <si>
    <t>Počet lopatek</t>
  </si>
  <si>
    <t>Montáž na šikmý strop</t>
  </si>
  <si>
    <t>Max. úhel sklonu stropu [˚]</t>
  </si>
  <si>
    <t>Hlučnost max. [dB]</t>
  </si>
  <si>
    <t>Příkon [W]</t>
  </si>
  <si>
    <t>63 / 40 / 23 / 10</t>
  </si>
  <si>
    <t>Otáčky [min]</t>
  </si>
  <si>
    <t>250 / 210 / 150 / 90</t>
  </si>
  <si>
    <t>Max. průtok vzduchu [m3/min]</t>
  </si>
  <si>
    <t>Jmenovitý proud [A]</t>
  </si>
  <si>
    <t>0,28 / 0,22 / 0,17 / 0,11</t>
  </si>
  <si>
    <t>Napětí [V]</t>
  </si>
  <si>
    <t>Vzdálenost ventilátoru od stropu [mm]</t>
  </si>
  <si>
    <t>Tahový spínač</t>
  </si>
  <si>
    <t>ne</t>
  </si>
  <si>
    <t>Požadavky na stropní ventilátor</t>
  </si>
  <si>
    <t>V případě, že jsou v rozpisu dodávek a materiálu použity obchodní názvy materiálů, výrobků nebo zařízení, názvy firem nebo jmen a příjmení, jedná se o příklad specifikující kvalitativní, případně estetický požadavek objednavatele na konkrétní předmět či část zakázky a uchazeč je oprávněn navrhnout obdobný výrobek, materiál nebo zařízení kvalitativně nebo technicky stejných či vyšších parametrů.</t>
  </si>
  <si>
    <t>VYPÍNAČ Č.1 vč. Rámečku, lištová krabice, barva bílá</t>
  </si>
  <si>
    <t>VYPÍNAČ Č.5 vč. Rámečku, lištová krabice, barva bílá</t>
  </si>
  <si>
    <t>Dvojzásuvka 230V/16A vyosená vč. krabice bílá</t>
  </si>
  <si>
    <t>ZÁS.1NÁS. 2xUSB, BÍLÁ, rámeček, krabice</t>
  </si>
  <si>
    <t>Stropní ventilátor vč.regulátoru, požadavky viz samostatná karta</t>
  </si>
  <si>
    <t>Vypínač č.5 vč rámečku,krabice, bílý</t>
  </si>
  <si>
    <t>108-109</t>
  </si>
  <si>
    <t>Elektroinstalace pro projektor (zásuvka pro projektor, zásuvka pro reproduktory, zásuvka pro PC, vše vypínatelné vypínačem s doutnavkou ), zapojení reproduktorů včetně 2 x kabelu cinchM/ cinchF 10m HDMI kabelu 15m pro projektor, vše vedeno v liště. Na zemi ke katedře nášlapná lišta na podlahu. Audio kabel, HDMI kabel, zásuvky, vypínač není součástí dodávky, dodá objednatel.</t>
  </si>
  <si>
    <t>Změna rozmístění 10 ks svítidel, pořízení 5 ks (dvoutrubicové svítidlo, délka 120 cm, včetně trubic ), silová kabeláž včetně vypínačů a přívodu z rozvaděče PR1-0 včetně jističe. Na chodbě vedeno v liště v místnosti zasekáno. 3 ks dvojzásuvek včetně přívodu z rozvaděče PR1-0 včetně jističe. Na chodbě vedeno v liště v místnosti zasekáno.</t>
  </si>
  <si>
    <t>Místnost 108-109</t>
  </si>
  <si>
    <t>Obchodní akademie a vyšší odborná škola Brno, Kotlářská,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</si>
</sst>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u val="single"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medium"/>
      <top style="thin"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medium"/>
      <bottom style="double"/>
    </border>
    <border>
      <left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hair"/>
      <right style="medium"/>
      <top style="double"/>
      <bottom/>
    </border>
    <border>
      <left style="hair"/>
      <right style="hair"/>
      <top style="medium"/>
      <bottom style="double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3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64" fontId="6" fillId="0" borderId="5" xfId="0" applyNumberFormat="1" applyFont="1" applyBorder="1"/>
    <xf numFmtId="0" fontId="3" fillId="0" borderId="6" xfId="0" applyFont="1" applyBorder="1" applyAlignment="1">
      <alignment horizontal="center" vertical="center"/>
    </xf>
    <xf numFmtId="164" fontId="2" fillId="0" borderId="7" xfId="0" applyNumberFormat="1" applyFont="1" applyBorder="1"/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9" fillId="0" borderId="0" xfId="20" applyFont="1">
      <alignment/>
      <protection/>
    </xf>
    <xf numFmtId="0" fontId="1" fillId="0" borderId="0" xfId="20" applyProtection="1">
      <alignment/>
      <protection/>
    </xf>
    <xf numFmtId="0" fontId="1" fillId="0" borderId="0" xfId="20" applyAlignment="1" applyProtection="1">
      <alignment horizontal="center"/>
      <protection/>
    </xf>
    <xf numFmtId="0" fontId="1" fillId="0" borderId="0" xfId="20" applyBorder="1">
      <alignment/>
      <protection/>
    </xf>
    <xf numFmtId="0" fontId="1" fillId="0" borderId="0" xfId="20" applyBorder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left"/>
      <protection/>
    </xf>
    <xf numFmtId="0" fontId="11" fillId="0" borderId="0" xfId="20" applyFont="1" applyAlignment="1" applyProtection="1">
      <alignment horizontal="center"/>
      <protection/>
    </xf>
    <xf numFmtId="0" fontId="11" fillId="0" borderId="0" xfId="20" applyFont="1" applyProtection="1">
      <alignment/>
      <protection/>
    </xf>
    <xf numFmtId="0" fontId="13" fillId="0" borderId="14" xfId="20" applyFont="1" applyBorder="1" applyAlignment="1" applyProtection="1">
      <alignment horizontal="center"/>
      <protection/>
    </xf>
    <xf numFmtId="0" fontId="13" fillId="0" borderId="15" xfId="20" applyFont="1" applyBorder="1" applyAlignment="1" applyProtection="1">
      <alignment horizontal="center"/>
      <protection/>
    </xf>
    <xf numFmtId="0" fontId="8" fillId="0" borderId="16" xfId="20" applyFont="1" applyFill="1" applyBorder="1" applyProtection="1">
      <alignment/>
      <protection/>
    </xf>
    <xf numFmtId="4" fontId="8" fillId="0" borderId="16" xfId="20" applyNumberFormat="1" applyFont="1" applyBorder="1" applyProtection="1">
      <alignment/>
      <protection/>
    </xf>
    <xf numFmtId="0" fontId="8" fillId="0" borderId="16" xfId="20" applyFont="1" applyBorder="1" applyProtection="1">
      <alignment/>
      <protection/>
    </xf>
    <xf numFmtId="0" fontId="8" fillId="0" borderId="17" xfId="20" applyFont="1" applyFill="1" applyBorder="1" applyProtection="1">
      <alignment/>
      <protection/>
    </xf>
    <xf numFmtId="4" fontId="8" fillId="0" borderId="17" xfId="20" applyNumberFormat="1" applyFont="1" applyBorder="1" applyProtection="1">
      <alignment/>
      <protection/>
    </xf>
    <xf numFmtId="0" fontId="8" fillId="0" borderId="17" xfId="20" applyFont="1" applyBorder="1" applyProtection="1">
      <alignment/>
      <protection/>
    </xf>
    <xf numFmtId="0" fontId="8" fillId="0" borderId="0" xfId="20" applyFont="1" applyAlignment="1" applyProtection="1">
      <alignment horizontal="center"/>
      <protection/>
    </xf>
    <xf numFmtId="0" fontId="8" fillId="0" borderId="0" xfId="20" applyFont="1" applyProtection="1">
      <alignment/>
      <protection/>
    </xf>
    <xf numFmtId="0" fontId="13" fillId="0" borderId="0" xfId="20" applyFont="1" applyProtection="1">
      <alignment/>
      <protection/>
    </xf>
    <xf numFmtId="164" fontId="13" fillId="0" borderId="0" xfId="20" applyNumberFormat="1" applyFont="1" applyProtection="1">
      <alignment/>
      <protection/>
    </xf>
    <xf numFmtId="0" fontId="13" fillId="0" borderId="0" xfId="21" applyFont="1">
      <alignment/>
      <protection/>
    </xf>
    <xf numFmtId="0" fontId="8" fillId="0" borderId="0" xfId="21" applyFont="1">
      <alignment/>
      <protection/>
    </xf>
    <xf numFmtId="0" fontId="14" fillId="0" borderId="0" xfId="21">
      <alignment/>
      <protection/>
    </xf>
    <xf numFmtId="0" fontId="15" fillId="0" borderId="0" xfId="21" applyFont="1">
      <alignment/>
      <protection/>
    </xf>
    <xf numFmtId="0" fontId="2" fillId="0" borderId="18" xfId="0" applyFont="1" applyBorder="1" applyAlignment="1">
      <alignment horizontal="left" vertic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8" fillId="2" borderId="16" xfId="20" applyNumberFormat="1" applyFont="1" applyFill="1" applyBorder="1" applyProtection="1">
      <alignment/>
      <protection/>
    </xf>
    <xf numFmtId="4" fontId="8" fillId="2" borderId="17" xfId="20" applyNumberFormat="1" applyFont="1" applyFill="1" applyBorder="1" applyProtection="1">
      <alignment/>
      <protection/>
    </xf>
    <xf numFmtId="0" fontId="8" fillId="0" borderId="16" xfId="20" applyFont="1" applyFill="1" applyBorder="1" applyAlignment="1" applyProtection="1">
      <alignment wrapText="1"/>
      <protection/>
    </xf>
    <xf numFmtId="4" fontId="8" fillId="0" borderId="16" xfId="20" applyNumberFormat="1" applyFont="1" applyBorder="1" applyAlignment="1" applyProtection="1">
      <alignment vertical="center"/>
      <protection/>
    </xf>
    <xf numFmtId="0" fontId="8" fillId="0" borderId="16" xfId="20" applyFont="1" applyBorder="1" applyAlignment="1" applyProtection="1">
      <alignment vertical="center"/>
      <protection/>
    </xf>
    <xf numFmtId="4" fontId="8" fillId="2" borderId="16" xfId="20" applyNumberFormat="1" applyFont="1" applyFill="1" applyBorder="1" applyAlignment="1" applyProtection="1">
      <alignment vertical="center"/>
      <protection/>
    </xf>
    <xf numFmtId="0" fontId="8" fillId="0" borderId="19" xfId="20" applyFont="1" applyBorder="1" applyAlignment="1">
      <alignment horizontal="center"/>
      <protection/>
    </xf>
    <xf numFmtId="0" fontId="8" fillId="0" borderId="19" xfId="20" applyFont="1" applyBorder="1">
      <alignment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0" fontId="0" fillId="0" borderId="0" xfId="0" applyAlignment="1">
      <alignment horizontal="left"/>
    </xf>
    <xf numFmtId="0" fontId="2" fillId="0" borderId="0" xfId="0" applyFont="1"/>
    <xf numFmtId="0" fontId="8" fillId="0" borderId="16" xfId="20" applyFont="1" applyBorder="1" applyAlignment="1" applyProtection="1">
      <alignment horizontal="center"/>
      <protection/>
    </xf>
    <xf numFmtId="0" fontId="8" fillId="0" borderId="17" xfId="20" applyFont="1" applyBorder="1" applyAlignment="1" applyProtection="1">
      <alignment horizontal="center"/>
      <protection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8" fillId="0" borderId="16" xfId="20" applyFont="1" applyBorder="1" applyAlignment="1" applyProtection="1">
      <alignment horizontal="center" vertical="center"/>
      <protection/>
    </xf>
    <xf numFmtId="0" fontId="11" fillId="0" borderId="0" xfId="21" applyFont="1">
      <alignment/>
      <protection/>
    </xf>
    <xf numFmtId="0" fontId="8" fillId="3" borderId="0" xfId="21" applyFont="1" applyFill="1" applyAlignment="1">
      <alignment horizontal="left" wrapText="1"/>
      <protection/>
    </xf>
    <xf numFmtId="0" fontId="8" fillId="0" borderId="0" xfId="21" applyFont="1" applyAlignment="1">
      <alignment horizontal="left" vertical="top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4</xdr:col>
      <xdr:colOff>219075</xdr:colOff>
      <xdr:row>47</xdr:row>
      <xdr:rowOff>0</xdr:rowOff>
    </xdr:to>
    <xdr:pic>
      <xdr:nvPicPr>
        <xdr:cNvPr id="2" name="Obrázek 1" descr="Stropní ventilátor s ovládáním na stěnu Westinghouse INDUSTRIAL 72268, Ø 142 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391025"/>
          <a:ext cx="457200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tohal\Documents\&#353;kola\Spr&#225;va%20budov\Stavby\2022-v&#253;m&#283;na%20historick&#253;ch%20oken\Projektov&#225;%20dokumentace\E_2_VYKAZ-VYMER-STAVBY\OA-BRNO--OKNA-VYMENA---10-2022__01_OA-v&#253;m&#283;na%20oken_SVV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OUHRN"/>
      <sheetName val="Stavba"/>
      <sheetName val="VzorPolozky"/>
      <sheetName val="Rozpočet Pol"/>
      <sheetName val="VON"/>
      <sheetName val="VON-Z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 topLeftCell="A1">
      <selection activeCell="A5" sqref="A5"/>
    </sheetView>
  </sheetViews>
  <sheetFormatPr defaultColWidth="9.140625" defaultRowHeight="15"/>
  <cols>
    <col min="1" max="16384" width="9.140625" style="58" customWidth="1"/>
  </cols>
  <sheetData>
    <row r="1" spans="1:7" ht="15">
      <c r="A1" s="56" t="s">
        <v>63</v>
      </c>
      <c r="B1" s="57"/>
      <c r="C1" s="57"/>
      <c r="D1" s="57"/>
      <c r="E1" s="57"/>
      <c r="F1" s="57"/>
      <c r="G1" s="57"/>
    </row>
    <row r="2" spans="1:7" ht="57.75" customHeight="1">
      <c r="A2" s="84" t="s">
        <v>64</v>
      </c>
      <c r="B2" s="84"/>
      <c r="C2" s="84"/>
      <c r="D2" s="84"/>
      <c r="E2" s="84"/>
      <c r="F2" s="84"/>
      <c r="G2" s="84"/>
    </row>
    <row r="3" spans="1:11" ht="15">
      <c r="A3" s="57"/>
      <c r="B3" s="57"/>
      <c r="C3" s="57"/>
      <c r="D3" s="57"/>
      <c r="E3" s="57"/>
      <c r="F3" s="57"/>
      <c r="G3" s="57"/>
      <c r="H3" s="83"/>
      <c r="I3" s="83"/>
      <c r="J3" s="83"/>
      <c r="K3" s="83"/>
    </row>
    <row r="4" spans="1:11" ht="72" customHeight="1">
      <c r="A4" s="85" t="s">
        <v>108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7" ht="14.25">
      <c r="A5" s="59"/>
      <c r="B5" s="59"/>
      <c r="C5" s="59"/>
      <c r="D5" s="59"/>
      <c r="E5" s="59"/>
      <c r="F5" s="59"/>
      <c r="G5" s="59"/>
    </row>
    <row r="6" spans="1:7" ht="14.25">
      <c r="A6" s="59"/>
      <c r="B6" s="59"/>
      <c r="C6" s="59"/>
      <c r="D6" s="59"/>
      <c r="E6" s="59"/>
      <c r="F6" s="59"/>
      <c r="G6" s="59"/>
    </row>
    <row r="7" spans="1:7" ht="14.25">
      <c r="A7" s="59"/>
      <c r="B7" s="59"/>
      <c r="C7" s="59"/>
      <c r="D7" s="59"/>
      <c r="E7" s="59"/>
      <c r="F7" s="59"/>
      <c r="G7" s="59"/>
    </row>
    <row r="8" spans="1:7" ht="14.25">
      <c r="A8" s="59"/>
      <c r="B8" s="59"/>
      <c r="C8" s="59"/>
      <c r="D8" s="59"/>
      <c r="E8" s="59"/>
      <c r="F8" s="59"/>
      <c r="G8" s="59"/>
    </row>
    <row r="9" spans="1:7" ht="14.25">
      <c r="A9" s="59"/>
      <c r="B9" s="59"/>
      <c r="C9" s="59"/>
      <c r="D9" s="59"/>
      <c r="E9" s="59"/>
      <c r="F9" s="59"/>
      <c r="G9" s="59"/>
    </row>
    <row r="10" spans="1:7" ht="14.25">
      <c r="A10" s="59"/>
      <c r="B10" s="59"/>
      <c r="C10" s="59"/>
      <c r="D10" s="59"/>
      <c r="E10" s="59"/>
      <c r="F10" s="59"/>
      <c r="G10" s="59"/>
    </row>
    <row r="11" spans="1:7" ht="14.25">
      <c r="A11" s="59"/>
      <c r="B11" s="59"/>
      <c r="C11" s="59"/>
      <c r="D11" s="59"/>
      <c r="E11" s="59"/>
      <c r="F11" s="59"/>
      <c r="G11" s="59"/>
    </row>
  </sheetData>
  <mergeCells count="2">
    <mergeCell ref="A2:G2"/>
    <mergeCell ref="A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2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="30" customFormat="1" ht="15">
      <c r="A2" s="29"/>
    </row>
    <row r="3" spans="1:2" s="30" customFormat="1" ht="18.75">
      <c r="A3" s="41" t="s">
        <v>62</v>
      </c>
      <c r="B3" s="33"/>
    </row>
    <row r="4" spans="1:6" s="30" customFormat="1" ht="15">
      <c r="A4" s="37"/>
      <c r="B4" s="36"/>
      <c r="C4" s="36"/>
      <c r="D4" s="36"/>
      <c r="E4" s="36"/>
      <c r="F4" s="36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10</v>
      </c>
      <c r="F5" s="45" t="s">
        <v>11</v>
      </c>
    </row>
    <row r="6" spans="1:6" ht="15">
      <c r="A6" s="78">
        <v>1</v>
      </c>
      <c r="B6" s="46" t="s">
        <v>43</v>
      </c>
      <c r="C6" s="47">
        <v>60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80</v>
      </c>
      <c r="C7" s="47">
        <v>1</v>
      </c>
      <c r="D7" s="48" t="s">
        <v>15</v>
      </c>
      <c r="E7" s="66"/>
      <c r="F7" s="47">
        <f aca="true" t="shared" si="0" ref="F7:F10">C7*E7</f>
        <v>0</v>
      </c>
    </row>
    <row r="8" spans="1:6" ht="15">
      <c r="A8" s="78">
        <v>3</v>
      </c>
      <c r="B8" s="46" t="s">
        <v>23</v>
      </c>
      <c r="C8" s="47">
        <v>1</v>
      </c>
      <c r="D8" s="48" t="s">
        <v>15</v>
      </c>
      <c r="E8" s="66"/>
      <c r="F8" s="47">
        <f t="shared" si="0"/>
        <v>0</v>
      </c>
    </row>
    <row r="9" spans="1:6" ht="15">
      <c r="A9" s="78">
        <v>4</v>
      </c>
      <c r="B9" s="46" t="s">
        <v>24</v>
      </c>
      <c r="C9" s="47">
        <v>1</v>
      </c>
      <c r="D9" s="48" t="s">
        <v>17</v>
      </c>
      <c r="E9" s="66"/>
      <c r="F9" s="47">
        <f t="shared" si="0"/>
        <v>0</v>
      </c>
    </row>
    <row r="10" spans="1:6" ht="15">
      <c r="A10" s="79">
        <v>5</v>
      </c>
      <c r="B10" s="49" t="s">
        <v>25</v>
      </c>
      <c r="C10" s="50">
        <v>1</v>
      </c>
      <c r="D10" s="51" t="s">
        <v>15</v>
      </c>
      <c r="E10" s="67"/>
      <c r="F10" s="50">
        <f t="shared" si="0"/>
        <v>0</v>
      </c>
    </row>
    <row r="11" spans="1:6" ht="15">
      <c r="A11" s="52"/>
      <c r="B11" s="53"/>
      <c r="C11" s="53"/>
      <c r="D11" s="53"/>
      <c r="E11" s="53"/>
      <c r="F11" s="53"/>
    </row>
    <row r="12" spans="1:6" ht="15">
      <c r="A12" s="52"/>
      <c r="B12" s="54" t="s">
        <v>26</v>
      </c>
      <c r="C12" s="54"/>
      <c r="D12" s="54"/>
      <c r="E12" s="54"/>
      <c r="F12" s="55">
        <f>SUM(F6:F11)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2"/>
  <sheetViews>
    <sheetView workbookViewId="0" topLeftCell="A1">
      <selection activeCell="J26" sqref="J26"/>
    </sheetView>
  </sheetViews>
  <sheetFormatPr defaultColWidth="9.140625" defaultRowHeight="15"/>
  <cols>
    <col min="1" max="1" width="37.8515625" style="0" customWidth="1"/>
  </cols>
  <sheetData>
    <row r="1" ht="15.75">
      <c r="A1" s="77" t="s">
        <v>107</v>
      </c>
    </row>
    <row r="4" spans="1:2" ht="15">
      <c r="A4" t="s">
        <v>82</v>
      </c>
      <c r="B4" s="76">
        <v>142</v>
      </c>
    </row>
    <row r="5" spans="1:2" ht="15">
      <c r="A5" t="s">
        <v>83</v>
      </c>
      <c r="B5" s="76" t="s">
        <v>84</v>
      </c>
    </row>
    <row r="6" spans="1:2" ht="15">
      <c r="A6" t="s">
        <v>85</v>
      </c>
      <c r="B6" s="76" t="s">
        <v>84</v>
      </c>
    </row>
    <row r="7" spans="1:2" ht="15">
      <c r="A7" t="s">
        <v>86</v>
      </c>
      <c r="B7" s="76" t="s">
        <v>87</v>
      </c>
    </row>
    <row r="8" spans="1:2" ht="15">
      <c r="A8" t="s">
        <v>88</v>
      </c>
      <c r="B8" s="76" t="s">
        <v>89</v>
      </c>
    </row>
    <row r="9" spans="1:2" ht="15">
      <c r="A9" t="s">
        <v>90</v>
      </c>
      <c r="B9" s="76">
        <v>4</v>
      </c>
    </row>
    <row r="10" spans="1:2" ht="15">
      <c r="A10" t="s">
        <v>91</v>
      </c>
      <c r="B10" s="76">
        <v>8</v>
      </c>
    </row>
    <row r="11" spans="1:2" ht="15">
      <c r="A11" t="s">
        <v>92</v>
      </c>
      <c r="B11" s="76">
        <v>3</v>
      </c>
    </row>
    <row r="12" spans="1:2" ht="15">
      <c r="A12" t="s">
        <v>93</v>
      </c>
      <c r="B12" s="76" t="s">
        <v>89</v>
      </c>
    </row>
    <row r="13" spans="1:2" ht="15">
      <c r="A13" t="s">
        <v>94</v>
      </c>
      <c r="B13" s="76">
        <v>18</v>
      </c>
    </row>
    <row r="14" spans="1:2" ht="15">
      <c r="A14" t="s">
        <v>95</v>
      </c>
      <c r="B14" s="76">
        <v>58</v>
      </c>
    </row>
    <row r="15" spans="1:2" ht="15">
      <c r="A15" t="s">
        <v>96</v>
      </c>
      <c r="B15" s="76" t="s">
        <v>97</v>
      </c>
    </row>
    <row r="16" spans="1:2" ht="15">
      <c r="A16" t="s">
        <v>98</v>
      </c>
      <c r="B16" s="76" t="s">
        <v>99</v>
      </c>
    </row>
    <row r="17" spans="1:2" ht="15">
      <c r="A17" t="s">
        <v>100</v>
      </c>
      <c r="B17" s="76">
        <v>199</v>
      </c>
    </row>
    <row r="18" spans="1:2" ht="15">
      <c r="A18" t="s">
        <v>101</v>
      </c>
      <c r="B18" s="76" t="s">
        <v>102</v>
      </c>
    </row>
    <row r="19" spans="1:2" ht="15">
      <c r="A19" t="s">
        <v>103</v>
      </c>
      <c r="B19" s="76">
        <v>230</v>
      </c>
    </row>
    <row r="20" spans="1:2" ht="15">
      <c r="A20" t="s">
        <v>81</v>
      </c>
      <c r="B20" s="76">
        <v>5.7</v>
      </c>
    </row>
    <row r="21" spans="1:2" ht="15">
      <c r="A21" t="s">
        <v>104</v>
      </c>
      <c r="B21" s="76">
        <v>350</v>
      </c>
    </row>
    <row r="22" spans="1:2" ht="15">
      <c r="A22" t="s">
        <v>105</v>
      </c>
      <c r="B22" s="76" t="s">
        <v>106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abSelected="1" workbookViewId="0" topLeftCell="A1">
      <selection activeCell="E6" sqref="E6"/>
    </sheetView>
  </sheetViews>
  <sheetFormatPr defaultColWidth="9.140625" defaultRowHeight="15"/>
  <cols>
    <col min="1" max="1" width="13.140625" style="1" customWidth="1"/>
    <col min="2" max="2" width="40.8515625" style="1" customWidth="1"/>
    <col min="3" max="3" width="14.421875" style="1" customWidth="1"/>
    <col min="4" max="4" width="30.7109375" style="1" customWidth="1"/>
    <col min="5" max="5" width="18.7109375" style="0" customWidth="1"/>
    <col min="6" max="6" width="9.140625" style="0" customWidth="1"/>
  </cols>
  <sheetData>
    <row r="1" spans="1:5" ht="21">
      <c r="A1" s="65" t="s">
        <v>65</v>
      </c>
      <c r="B1" s="3"/>
      <c r="C1" s="3"/>
      <c r="D1" s="3"/>
      <c r="E1" s="4"/>
    </row>
    <row r="2" spans="1:5" ht="15.75">
      <c r="A2" s="2"/>
      <c r="B2" s="3"/>
      <c r="C2" s="3"/>
      <c r="D2" s="3"/>
      <c r="E2" s="5"/>
    </row>
    <row r="3" spans="1:5" ht="18.75">
      <c r="A3" s="64" t="s">
        <v>67</v>
      </c>
      <c r="B3" s="3"/>
      <c r="C3" s="64" t="s">
        <v>70</v>
      </c>
      <c r="D3" s="118" t="s">
        <v>119</v>
      </c>
      <c r="E3" s="118"/>
    </row>
    <row r="4" spans="1:5" ht="15.75" customHeight="1">
      <c r="A4" s="8"/>
      <c r="B4" s="81"/>
      <c r="C4" s="21"/>
      <c r="D4" s="118"/>
      <c r="E4" s="118"/>
    </row>
    <row r="5" spans="1:5" ht="15.75">
      <c r="A5" s="8"/>
      <c r="B5" s="81"/>
      <c r="C5" s="21"/>
      <c r="D5" s="118"/>
      <c r="E5" s="118"/>
    </row>
    <row r="6" spans="1:5" ht="15.75">
      <c r="A6" s="8"/>
      <c r="B6" s="81"/>
      <c r="C6" s="21"/>
      <c r="D6" s="61" t="s">
        <v>71</v>
      </c>
      <c r="E6" s="61"/>
    </row>
    <row r="7" spans="1:5" ht="15.75">
      <c r="A7" s="8"/>
      <c r="B7" s="81"/>
      <c r="C7" s="21"/>
      <c r="D7" s="61" t="s">
        <v>72</v>
      </c>
      <c r="E7" s="61"/>
    </row>
    <row r="8" spans="1:5" ht="15.75">
      <c r="A8" s="21" t="s">
        <v>1</v>
      </c>
      <c r="B8" s="80"/>
      <c r="C8" s="21" t="s">
        <v>1</v>
      </c>
      <c r="D8" s="62" t="s">
        <v>73</v>
      </c>
      <c r="E8" s="4"/>
    </row>
    <row r="9" spans="1:5" ht="15.75">
      <c r="A9" s="21" t="s">
        <v>2</v>
      </c>
      <c r="B9" s="80"/>
      <c r="C9" s="21" t="s">
        <v>2</v>
      </c>
      <c r="D9" s="63" t="s">
        <v>74</v>
      </c>
      <c r="E9" s="6"/>
    </row>
    <row r="10" spans="1:5" ht="15.75">
      <c r="A10" s="21" t="s">
        <v>69</v>
      </c>
      <c r="B10" s="80"/>
      <c r="C10" s="24"/>
      <c r="D10" s="24"/>
      <c r="E10" s="6"/>
    </row>
    <row r="11" spans="1:5" ht="15.75">
      <c r="A11" s="21" t="s">
        <v>68</v>
      </c>
      <c r="B11" s="81"/>
      <c r="C11" s="3"/>
      <c r="D11" s="3"/>
      <c r="E11" s="4"/>
    </row>
    <row r="12" spans="1:5" ht="16.5" thickBot="1">
      <c r="A12" s="2"/>
      <c r="B12" s="3"/>
      <c r="C12" s="3"/>
      <c r="D12" s="3"/>
      <c r="E12" s="4"/>
    </row>
    <row r="13" spans="1:5" ht="16.5" thickBot="1">
      <c r="A13" s="22" t="s">
        <v>66</v>
      </c>
      <c r="B13" s="95" t="s">
        <v>0</v>
      </c>
      <c r="C13" s="95"/>
      <c r="D13" s="60"/>
      <c r="E13" s="23" t="s">
        <v>75</v>
      </c>
    </row>
    <row r="14" spans="1:5" ht="75.75" customHeight="1" thickTop="1">
      <c r="A14" s="92" t="s">
        <v>115</v>
      </c>
      <c r="B14" s="102" t="s">
        <v>116</v>
      </c>
      <c r="C14" s="103"/>
      <c r="D14" s="104"/>
      <c r="E14" s="94">
        <f>'108-109'!F20</f>
        <v>0</v>
      </c>
    </row>
    <row r="15" spans="1:5" ht="90" customHeight="1">
      <c r="A15" s="93"/>
      <c r="B15" s="99" t="s">
        <v>117</v>
      </c>
      <c r="C15" s="100"/>
      <c r="D15" s="101"/>
      <c r="E15" s="90"/>
    </row>
    <row r="16" spans="1:5" ht="28.5" customHeight="1">
      <c r="A16" s="26" t="s">
        <v>53</v>
      </c>
      <c r="B16" s="96" t="s">
        <v>54</v>
      </c>
      <c r="C16" s="97"/>
      <c r="D16" s="98"/>
      <c r="E16" s="25">
        <f>stupačka!F12</f>
        <v>0</v>
      </c>
    </row>
    <row r="17" spans="1:5" ht="43.5" customHeight="1">
      <c r="A17" s="26" t="s">
        <v>4</v>
      </c>
      <c r="B17" s="96" t="s">
        <v>45</v>
      </c>
      <c r="C17" s="97"/>
      <c r="D17" s="98"/>
      <c r="E17" s="25">
        <f>'chodba 100'!F15</f>
        <v>0</v>
      </c>
    </row>
    <row r="18" spans="1:5" ht="57.75" customHeight="1">
      <c r="A18" s="86">
        <v>115</v>
      </c>
      <c r="B18" s="105" t="s">
        <v>51</v>
      </c>
      <c r="C18" s="106"/>
      <c r="D18" s="107"/>
      <c r="E18" s="89">
        <f>'115'!F32</f>
        <v>0</v>
      </c>
    </row>
    <row r="19" spans="1:5" ht="63" customHeight="1">
      <c r="A19" s="87"/>
      <c r="B19" s="112" t="s">
        <v>52</v>
      </c>
      <c r="C19" s="113"/>
      <c r="D19" s="114"/>
      <c r="E19" s="90"/>
    </row>
    <row r="20" spans="1:5" ht="60.75" customHeight="1">
      <c r="A20" s="87"/>
      <c r="B20" s="112" t="s">
        <v>50</v>
      </c>
      <c r="C20" s="113"/>
      <c r="D20" s="114"/>
      <c r="E20" s="90"/>
    </row>
    <row r="21" spans="1:5" ht="45" customHeight="1">
      <c r="A21" s="87"/>
      <c r="B21" s="99" t="s">
        <v>44</v>
      </c>
      <c r="C21" s="100"/>
      <c r="D21" s="101"/>
      <c r="E21" s="90"/>
    </row>
    <row r="22" spans="1:5" ht="36" customHeight="1">
      <c r="A22" s="88"/>
      <c r="B22" s="109" t="s">
        <v>48</v>
      </c>
      <c r="C22" s="110"/>
      <c r="D22" s="111"/>
      <c r="E22" s="91"/>
    </row>
    <row r="23" spans="1:5" ht="47.25" customHeight="1">
      <c r="A23" s="26" t="s">
        <v>5</v>
      </c>
      <c r="B23" s="96" t="s">
        <v>46</v>
      </c>
      <c r="C23" s="97"/>
      <c r="D23" s="98"/>
      <c r="E23" s="25">
        <f>'chodba 200'!F16</f>
        <v>0</v>
      </c>
    </row>
    <row r="24" spans="1:5" ht="44.25" customHeight="1">
      <c r="A24" s="26">
        <v>312</v>
      </c>
      <c r="B24" s="96" t="s">
        <v>47</v>
      </c>
      <c r="C24" s="97"/>
      <c r="D24" s="98"/>
      <c r="E24" s="25">
        <f>'312'!F15</f>
        <v>0</v>
      </c>
    </row>
    <row r="25" spans="1:5" ht="36.75" customHeight="1">
      <c r="A25" s="26">
        <v>315</v>
      </c>
      <c r="B25" s="96" t="s">
        <v>47</v>
      </c>
      <c r="C25" s="97"/>
      <c r="D25" s="98"/>
      <c r="E25" s="25">
        <f>'315'!F15</f>
        <v>0</v>
      </c>
    </row>
    <row r="26" spans="1:5" ht="51.75" customHeight="1" thickBot="1">
      <c r="A26" s="26">
        <v>820</v>
      </c>
      <c r="B26" s="115" t="s">
        <v>49</v>
      </c>
      <c r="C26" s="116"/>
      <c r="D26" s="117"/>
      <c r="E26" s="27">
        <f>'820'!F12</f>
        <v>0</v>
      </c>
    </row>
    <row r="27" spans="1:5" ht="16.5" thickTop="1">
      <c r="A27" s="19"/>
      <c r="B27" s="108" t="s">
        <v>3</v>
      </c>
      <c r="C27" s="108"/>
      <c r="D27" s="28"/>
      <c r="E27" s="20">
        <f>SUM(E14:E26)</f>
        <v>0</v>
      </c>
    </row>
    <row r="28" spans="1:5" ht="15.75">
      <c r="A28" s="9"/>
      <c r="B28" s="7"/>
      <c r="C28" s="10" t="s">
        <v>76</v>
      </c>
      <c r="D28" s="10"/>
      <c r="E28" s="11">
        <f>E27*0.21</f>
        <v>0</v>
      </c>
    </row>
    <row r="29" spans="1:5" ht="15.75">
      <c r="A29" s="12"/>
      <c r="B29" s="13"/>
      <c r="C29" s="13"/>
      <c r="D29" s="13"/>
      <c r="E29" s="14"/>
    </row>
    <row r="30" spans="1:5" ht="19.5" thickBot="1">
      <c r="A30" s="15"/>
      <c r="B30" s="16"/>
      <c r="C30" s="17" t="s">
        <v>77</v>
      </c>
      <c r="D30" s="17"/>
      <c r="E30" s="18">
        <f>SUM(E27:E28)</f>
        <v>0</v>
      </c>
    </row>
  </sheetData>
  <mergeCells count="20">
    <mergeCell ref="B18:D18"/>
    <mergeCell ref="B27:C27"/>
    <mergeCell ref="B22:D22"/>
    <mergeCell ref="B21:D21"/>
    <mergeCell ref="B20:D20"/>
    <mergeCell ref="B19:D19"/>
    <mergeCell ref="B26:D26"/>
    <mergeCell ref="B25:D25"/>
    <mergeCell ref="B24:D24"/>
    <mergeCell ref="B23:D23"/>
    <mergeCell ref="D3:E5"/>
    <mergeCell ref="A18:A22"/>
    <mergeCell ref="E18:E22"/>
    <mergeCell ref="A14:A15"/>
    <mergeCell ref="E14:E15"/>
    <mergeCell ref="B13:C13"/>
    <mergeCell ref="B16:D16"/>
    <mergeCell ref="B15:D15"/>
    <mergeCell ref="B14:D14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workbookViewId="0" topLeftCell="A1">
      <selection activeCell="C21" sqref="C21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pans="1:3" s="30" customFormat="1" ht="15">
      <c r="A2" s="29"/>
      <c r="C2" s="29"/>
    </row>
    <row r="3" spans="1:3" s="30" customFormat="1" ht="18.75">
      <c r="A3" s="41" t="s">
        <v>118</v>
      </c>
      <c r="B3" s="31"/>
      <c r="C3" s="29"/>
    </row>
    <row r="4" spans="1:3" s="30" customFormat="1" ht="15">
      <c r="A4" s="29"/>
      <c r="B4" s="32"/>
      <c r="C4" s="29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57</v>
      </c>
      <c r="F5" s="45" t="s">
        <v>58</v>
      </c>
    </row>
    <row r="6" spans="1:6" ht="15">
      <c r="A6" s="78">
        <v>1</v>
      </c>
      <c r="B6" s="46" t="s">
        <v>12</v>
      </c>
      <c r="C6" s="47">
        <v>20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14</v>
      </c>
      <c r="C7" s="47">
        <v>6</v>
      </c>
      <c r="D7" s="48" t="s">
        <v>13</v>
      </c>
      <c r="E7" s="66"/>
      <c r="F7" s="47">
        <f>C7*E7</f>
        <v>0</v>
      </c>
    </row>
    <row r="8" spans="1:6" ht="30.75" customHeight="1">
      <c r="A8" s="82">
        <v>3</v>
      </c>
      <c r="B8" s="68" t="s">
        <v>78</v>
      </c>
      <c r="C8" s="69">
        <v>5</v>
      </c>
      <c r="D8" s="70" t="s">
        <v>15</v>
      </c>
      <c r="E8" s="71"/>
      <c r="F8" s="69">
        <f>C8*E8</f>
        <v>0</v>
      </c>
    </row>
    <row r="9" spans="1:6" ht="15">
      <c r="A9" s="78">
        <v>4</v>
      </c>
      <c r="B9" s="46" t="s">
        <v>16</v>
      </c>
      <c r="C9" s="47">
        <v>1</v>
      </c>
      <c r="D9" s="48" t="s">
        <v>17</v>
      </c>
      <c r="E9" s="66"/>
      <c r="F9" s="47">
        <f aca="true" t="shared" si="0" ref="F9:F18">C9*E9</f>
        <v>0</v>
      </c>
    </row>
    <row r="10" spans="1:6" ht="15">
      <c r="A10" s="78">
        <v>5</v>
      </c>
      <c r="B10" s="46" t="s">
        <v>18</v>
      </c>
      <c r="C10" s="47">
        <v>20</v>
      </c>
      <c r="D10" s="48" t="s">
        <v>13</v>
      </c>
      <c r="E10" s="66"/>
      <c r="F10" s="47">
        <f t="shared" si="0"/>
        <v>0</v>
      </c>
    </row>
    <row r="11" spans="1:6" ht="15">
      <c r="A11" s="78">
        <v>6</v>
      </c>
      <c r="B11" s="46" t="s">
        <v>19</v>
      </c>
      <c r="C11" s="47">
        <v>40</v>
      </c>
      <c r="D11" s="48" t="s">
        <v>13</v>
      </c>
      <c r="E11" s="66"/>
      <c r="F11" s="47">
        <f t="shared" si="0"/>
        <v>0</v>
      </c>
    </row>
    <row r="12" spans="1:6" ht="15">
      <c r="A12" s="78">
        <v>7</v>
      </c>
      <c r="B12" s="46" t="s">
        <v>109</v>
      </c>
      <c r="C12" s="47">
        <v>1</v>
      </c>
      <c r="D12" s="48" t="s">
        <v>15</v>
      </c>
      <c r="E12" s="66"/>
      <c r="F12" s="47">
        <f t="shared" si="0"/>
        <v>0</v>
      </c>
    </row>
    <row r="13" spans="1:6" ht="15">
      <c r="A13" s="78">
        <v>8</v>
      </c>
      <c r="B13" s="46" t="s">
        <v>110</v>
      </c>
      <c r="C13" s="47">
        <v>1</v>
      </c>
      <c r="D13" s="48" t="s">
        <v>15</v>
      </c>
      <c r="E13" s="66"/>
      <c r="F13" s="47">
        <f t="shared" si="0"/>
        <v>0</v>
      </c>
    </row>
    <row r="14" spans="1:6" ht="15">
      <c r="A14" s="78">
        <v>9</v>
      </c>
      <c r="B14" s="46" t="s">
        <v>111</v>
      </c>
      <c r="C14" s="47">
        <v>3</v>
      </c>
      <c r="D14" s="48" t="s">
        <v>15</v>
      </c>
      <c r="E14" s="66"/>
      <c r="F14" s="47">
        <f t="shared" si="0"/>
        <v>0</v>
      </c>
    </row>
    <row r="15" spans="1:6" ht="15">
      <c r="A15" s="78">
        <v>10</v>
      </c>
      <c r="B15" s="46" t="s">
        <v>20</v>
      </c>
      <c r="C15" s="47">
        <v>2</v>
      </c>
      <c r="D15" s="48" t="s">
        <v>15</v>
      </c>
      <c r="E15" s="66"/>
      <c r="F15" s="47">
        <f t="shared" si="0"/>
        <v>0</v>
      </c>
    </row>
    <row r="16" spans="1:6" ht="15">
      <c r="A16" s="78">
        <v>11</v>
      </c>
      <c r="B16" s="46" t="s">
        <v>23</v>
      </c>
      <c r="C16" s="47">
        <v>1</v>
      </c>
      <c r="D16" s="48" t="s">
        <v>15</v>
      </c>
      <c r="E16" s="66"/>
      <c r="F16" s="47">
        <f t="shared" si="0"/>
        <v>0</v>
      </c>
    </row>
    <row r="17" spans="1:6" ht="15">
      <c r="A17" s="78">
        <v>12</v>
      </c>
      <c r="B17" s="46" t="s">
        <v>24</v>
      </c>
      <c r="C17" s="47">
        <v>1</v>
      </c>
      <c r="D17" s="48" t="s">
        <v>17</v>
      </c>
      <c r="E17" s="66"/>
      <c r="F17" s="47">
        <f t="shared" si="0"/>
        <v>0</v>
      </c>
    </row>
    <row r="18" spans="1:6" ht="15">
      <c r="A18" s="79">
        <v>13</v>
      </c>
      <c r="B18" s="49" t="s">
        <v>25</v>
      </c>
      <c r="C18" s="50">
        <v>1</v>
      </c>
      <c r="D18" s="51" t="s">
        <v>15</v>
      </c>
      <c r="E18" s="67"/>
      <c r="F18" s="50">
        <f t="shared" si="0"/>
        <v>0</v>
      </c>
    </row>
    <row r="19" spans="1:6" ht="15">
      <c r="A19" s="52"/>
      <c r="B19" s="53"/>
      <c r="C19" s="53"/>
      <c r="D19" s="53"/>
      <c r="E19" s="53"/>
      <c r="F19" s="53"/>
    </row>
    <row r="20" spans="1:6" ht="15">
      <c r="A20" s="52"/>
      <c r="B20" s="54" t="s">
        <v>26</v>
      </c>
      <c r="C20" s="54"/>
      <c r="D20" s="54"/>
      <c r="E20" s="54"/>
      <c r="F20" s="55">
        <f>SUM(F6:F19)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pans="1:6" s="30" customFormat="1" ht="21">
      <c r="A1" s="38" t="s">
        <v>55</v>
      </c>
      <c r="B1" s="39"/>
      <c r="C1" s="39"/>
      <c r="D1" s="39"/>
      <c r="E1" s="39"/>
      <c r="F1" s="39"/>
    </row>
    <row r="2" spans="1:6" s="30" customFormat="1" ht="15">
      <c r="A2" s="40"/>
      <c r="B2" s="39"/>
      <c r="C2" s="40"/>
      <c r="D2" s="39"/>
      <c r="E2" s="39"/>
      <c r="F2" s="39"/>
    </row>
    <row r="3" spans="1:6" s="30" customFormat="1" ht="18.75">
      <c r="A3" s="41" t="s">
        <v>53</v>
      </c>
      <c r="B3" s="31"/>
      <c r="C3" s="40"/>
      <c r="D3" s="39"/>
      <c r="E3" s="39"/>
      <c r="F3" s="39"/>
    </row>
    <row r="4" spans="1:6" s="30" customFormat="1" ht="15">
      <c r="A4" s="40"/>
      <c r="B4" s="32"/>
      <c r="C4" s="40"/>
      <c r="D4" s="39"/>
      <c r="E4" s="39"/>
      <c r="F4" s="39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57</v>
      </c>
      <c r="F5" s="45" t="s">
        <v>58</v>
      </c>
    </row>
    <row r="6" spans="1:6" ht="15">
      <c r="A6" s="78">
        <v>1</v>
      </c>
      <c r="B6" s="46" t="s">
        <v>21</v>
      </c>
      <c r="C6" s="47">
        <v>4</v>
      </c>
      <c r="D6" s="48" t="s">
        <v>15</v>
      </c>
      <c r="E6" s="66"/>
      <c r="F6" s="47">
        <f aca="true" t="shared" si="0" ref="F6:F10">C6*E6</f>
        <v>0</v>
      </c>
    </row>
    <row r="7" spans="1:6" ht="15">
      <c r="A7" s="78">
        <v>2</v>
      </c>
      <c r="B7" s="46" t="s">
        <v>22</v>
      </c>
      <c r="C7" s="47">
        <v>20</v>
      </c>
      <c r="D7" s="48" t="s">
        <v>13</v>
      </c>
      <c r="E7" s="66"/>
      <c r="F7" s="47">
        <f t="shared" si="0"/>
        <v>0</v>
      </c>
    </row>
    <row r="8" spans="1:6" ht="15">
      <c r="A8" s="78">
        <v>3</v>
      </c>
      <c r="B8" s="46" t="s">
        <v>23</v>
      </c>
      <c r="C8" s="47">
        <v>1</v>
      </c>
      <c r="D8" s="48" t="s">
        <v>15</v>
      </c>
      <c r="E8" s="66"/>
      <c r="F8" s="47">
        <f t="shared" si="0"/>
        <v>0</v>
      </c>
    </row>
    <row r="9" spans="1:6" ht="15">
      <c r="A9" s="78">
        <v>4</v>
      </c>
      <c r="B9" s="46" t="s">
        <v>24</v>
      </c>
      <c r="C9" s="47">
        <v>1</v>
      </c>
      <c r="D9" s="48" t="s">
        <v>17</v>
      </c>
      <c r="E9" s="66"/>
      <c r="F9" s="47">
        <f t="shared" si="0"/>
        <v>0</v>
      </c>
    </row>
    <row r="10" spans="1:6" ht="15">
      <c r="A10" s="79">
        <v>5</v>
      </c>
      <c r="B10" s="49" t="s">
        <v>25</v>
      </c>
      <c r="C10" s="50">
        <v>1</v>
      </c>
      <c r="D10" s="51" t="s">
        <v>15</v>
      </c>
      <c r="E10" s="67"/>
      <c r="F10" s="50">
        <f t="shared" si="0"/>
        <v>0</v>
      </c>
    </row>
    <row r="11" spans="1:6" ht="15">
      <c r="A11" s="52"/>
      <c r="B11" s="53"/>
      <c r="C11" s="53"/>
      <c r="D11" s="53"/>
      <c r="E11" s="53"/>
      <c r="F11" s="53"/>
    </row>
    <row r="12" spans="1:6" ht="15">
      <c r="A12" s="52"/>
      <c r="B12" s="54" t="s">
        <v>26</v>
      </c>
      <c r="C12" s="54"/>
      <c r="D12" s="54"/>
      <c r="E12" s="54"/>
      <c r="F12" s="55">
        <f>SUM(F6:F11)</f>
        <v>0</v>
      </c>
    </row>
    <row r="13" spans="1:6" ht="15">
      <c r="A13" s="42"/>
      <c r="B13" s="43"/>
      <c r="C13" s="43"/>
      <c r="D13" s="43"/>
      <c r="E13" s="43"/>
      <c r="F13" s="43"/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pans="1:2" s="30" customFormat="1" ht="15">
      <c r="A2" s="29"/>
      <c r="B2" s="33"/>
    </row>
    <row r="3" spans="1:6" s="30" customFormat="1" ht="18.75">
      <c r="A3" s="41" t="s">
        <v>4</v>
      </c>
      <c r="B3" s="36"/>
      <c r="C3" s="36"/>
      <c r="D3" s="36"/>
      <c r="E3" s="36"/>
      <c r="F3" s="36"/>
    </row>
    <row r="4" spans="1:6" s="30" customFormat="1" ht="15">
      <c r="A4" s="72"/>
      <c r="B4" s="73"/>
      <c r="C4" s="73"/>
      <c r="D4" s="73"/>
      <c r="E4" s="73"/>
      <c r="F4" s="73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60</v>
      </c>
      <c r="F5" s="45" t="s">
        <v>58</v>
      </c>
    </row>
    <row r="6" spans="1:6" ht="15">
      <c r="A6" s="78">
        <v>1</v>
      </c>
      <c r="B6" s="46" t="s">
        <v>41</v>
      </c>
      <c r="C6" s="47">
        <v>10</v>
      </c>
      <c r="D6" s="48" t="s">
        <v>13</v>
      </c>
      <c r="E6" s="66"/>
      <c r="F6" s="47">
        <f aca="true" t="shared" si="0" ref="F6:F13">C6*E6</f>
        <v>0</v>
      </c>
    </row>
    <row r="7" spans="1:6" ht="15">
      <c r="A7" s="78">
        <v>2</v>
      </c>
      <c r="B7" s="46" t="s">
        <v>16</v>
      </c>
      <c r="C7" s="47">
        <v>1</v>
      </c>
      <c r="D7" s="48" t="s">
        <v>17</v>
      </c>
      <c r="E7" s="66"/>
      <c r="F7" s="47">
        <f t="shared" si="0"/>
        <v>0</v>
      </c>
    </row>
    <row r="8" spans="1:6" ht="15">
      <c r="A8" s="78">
        <v>3</v>
      </c>
      <c r="B8" s="46" t="s">
        <v>18</v>
      </c>
      <c r="C8" s="47">
        <v>30</v>
      </c>
      <c r="D8" s="48" t="s">
        <v>13</v>
      </c>
      <c r="E8" s="66"/>
      <c r="F8" s="47">
        <f t="shared" si="0"/>
        <v>0</v>
      </c>
    </row>
    <row r="9" spans="1:6" ht="15">
      <c r="A9" s="78">
        <v>4</v>
      </c>
      <c r="B9" s="46" t="s">
        <v>111</v>
      </c>
      <c r="C9" s="47">
        <v>1</v>
      </c>
      <c r="D9" s="48" t="s">
        <v>15</v>
      </c>
      <c r="E9" s="66"/>
      <c r="F9" s="47">
        <f t="shared" si="0"/>
        <v>0</v>
      </c>
    </row>
    <row r="10" spans="1:6" ht="15">
      <c r="A10" s="78">
        <v>5</v>
      </c>
      <c r="B10" s="46" t="s">
        <v>20</v>
      </c>
      <c r="C10" s="47">
        <v>1</v>
      </c>
      <c r="D10" s="48" t="s">
        <v>15</v>
      </c>
      <c r="E10" s="66"/>
      <c r="F10" s="47">
        <f t="shared" si="0"/>
        <v>0</v>
      </c>
    </row>
    <row r="11" spans="1:6" ht="15">
      <c r="A11" s="78">
        <v>6</v>
      </c>
      <c r="B11" s="46" t="s">
        <v>23</v>
      </c>
      <c r="C11" s="47">
        <v>1</v>
      </c>
      <c r="D11" s="48" t="s">
        <v>15</v>
      </c>
      <c r="E11" s="66"/>
      <c r="F11" s="47">
        <f t="shared" si="0"/>
        <v>0</v>
      </c>
    </row>
    <row r="12" spans="1:6" ht="15">
      <c r="A12" s="78">
        <v>7</v>
      </c>
      <c r="B12" s="46" t="s">
        <v>24</v>
      </c>
      <c r="C12" s="47">
        <v>1</v>
      </c>
      <c r="D12" s="48" t="s">
        <v>17</v>
      </c>
      <c r="E12" s="66"/>
      <c r="F12" s="47">
        <f t="shared" si="0"/>
        <v>0</v>
      </c>
    </row>
    <row r="13" spans="1:6" ht="15">
      <c r="A13" s="79">
        <v>8</v>
      </c>
      <c r="B13" s="49" t="s">
        <v>25</v>
      </c>
      <c r="C13" s="50">
        <v>1</v>
      </c>
      <c r="D13" s="51" t="s">
        <v>15</v>
      </c>
      <c r="E13" s="67"/>
      <c r="F13" s="50">
        <f t="shared" si="0"/>
        <v>0</v>
      </c>
    </row>
    <row r="14" spans="1:6" ht="15">
      <c r="A14" s="52"/>
      <c r="B14" s="53"/>
      <c r="C14" s="53"/>
      <c r="D14" s="53"/>
      <c r="E14" s="53"/>
      <c r="F14" s="53"/>
    </row>
    <row r="15" spans="1:6" ht="15">
      <c r="A15" s="52"/>
      <c r="B15" s="54" t="s">
        <v>26</v>
      </c>
      <c r="C15" s="54"/>
      <c r="D15" s="54"/>
      <c r="E15" s="54"/>
      <c r="F15" s="55">
        <f>SUM(F6:F14)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pans="1:2" s="30" customFormat="1" ht="15">
      <c r="A2" s="29"/>
      <c r="B2" s="33"/>
    </row>
    <row r="3" s="30" customFormat="1" ht="18.75">
      <c r="A3" s="41" t="s">
        <v>59</v>
      </c>
    </row>
    <row r="4" s="30" customFormat="1" ht="15">
      <c r="A4" s="29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60</v>
      </c>
      <c r="F5" s="45" t="s">
        <v>58</v>
      </c>
    </row>
    <row r="6" spans="1:6" ht="15">
      <c r="A6" s="78">
        <v>1</v>
      </c>
      <c r="B6" s="46" t="s">
        <v>27</v>
      </c>
      <c r="C6" s="47">
        <v>20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28</v>
      </c>
      <c r="C7" s="47">
        <v>20</v>
      </c>
      <c r="D7" s="48" t="s">
        <v>13</v>
      </c>
      <c r="E7" s="66"/>
      <c r="F7" s="47">
        <f>C7*E7</f>
        <v>0</v>
      </c>
    </row>
    <row r="8" spans="1:6" ht="15">
      <c r="A8" s="78">
        <v>3</v>
      </c>
      <c r="B8" s="46" t="s">
        <v>14</v>
      </c>
      <c r="C8" s="47">
        <v>6</v>
      </c>
      <c r="D8" s="48" t="s">
        <v>13</v>
      </c>
      <c r="E8" s="66"/>
      <c r="F8" s="47">
        <f>C8*E8</f>
        <v>0</v>
      </c>
    </row>
    <row r="9" spans="1:6" ht="15">
      <c r="A9" s="78">
        <v>4</v>
      </c>
      <c r="B9" s="46" t="s">
        <v>29</v>
      </c>
      <c r="C9" s="47">
        <v>6</v>
      </c>
      <c r="D9" s="48" t="s">
        <v>13</v>
      </c>
      <c r="E9" s="66"/>
      <c r="F9" s="47">
        <f>C9*E9</f>
        <v>0</v>
      </c>
    </row>
    <row r="10" spans="1:6" ht="15">
      <c r="A10" s="78">
        <v>5</v>
      </c>
      <c r="B10" s="46" t="s">
        <v>16</v>
      </c>
      <c r="C10" s="47">
        <v>1</v>
      </c>
      <c r="D10" s="48" t="s">
        <v>17</v>
      </c>
      <c r="E10" s="66"/>
      <c r="F10" s="47">
        <f aca="true" t="shared" si="0" ref="F10:F30">C10*E10</f>
        <v>0</v>
      </c>
    </row>
    <row r="11" spans="1:6" ht="15">
      <c r="A11" s="78">
        <v>6</v>
      </c>
      <c r="B11" s="46" t="s">
        <v>30</v>
      </c>
      <c r="C11" s="47">
        <v>50</v>
      </c>
      <c r="D11" s="48" t="s">
        <v>13</v>
      </c>
      <c r="E11" s="66"/>
      <c r="F11" s="47">
        <f>C11*E11</f>
        <v>0</v>
      </c>
    </row>
    <row r="12" spans="1:6" ht="15">
      <c r="A12" s="78">
        <v>7</v>
      </c>
      <c r="B12" s="46" t="s">
        <v>79</v>
      </c>
      <c r="C12" s="47">
        <v>4</v>
      </c>
      <c r="D12" s="48" t="s">
        <v>15</v>
      </c>
      <c r="E12" s="66"/>
      <c r="F12" s="47">
        <f aca="true" t="shared" si="1" ref="F12:F13">C12*E12</f>
        <v>0</v>
      </c>
    </row>
    <row r="13" spans="1:6" ht="15">
      <c r="A13" s="78">
        <v>8</v>
      </c>
      <c r="B13" s="46" t="s">
        <v>31</v>
      </c>
      <c r="C13" s="47">
        <v>2</v>
      </c>
      <c r="D13" s="48" t="s">
        <v>15</v>
      </c>
      <c r="E13" s="66"/>
      <c r="F13" s="47">
        <f t="shared" si="1"/>
        <v>0</v>
      </c>
    </row>
    <row r="14" spans="1:6" ht="15">
      <c r="A14" s="78">
        <v>9</v>
      </c>
      <c r="B14" s="46" t="s">
        <v>32</v>
      </c>
      <c r="C14" s="47">
        <v>2</v>
      </c>
      <c r="D14" s="48" t="s">
        <v>15</v>
      </c>
      <c r="E14" s="66"/>
      <c r="F14" s="47">
        <f>C14*E14</f>
        <v>0</v>
      </c>
    </row>
    <row r="15" spans="1:6" ht="15">
      <c r="A15" s="78">
        <v>10</v>
      </c>
      <c r="B15" s="46" t="s">
        <v>18</v>
      </c>
      <c r="C15" s="47">
        <v>50</v>
      </c>
      <c r="D15" s="48" t="s">
        <v>13</v>
      </c>
      <c r="E15" s="66"/>
      <c r="F15" s="47">
        <f t="shared" si="0"/>
        <v>0</v>
      </c>
    </row>
    <row r="16" spans="1:6" ht="15">
      <c r="A16" s="78">
        <v>11</v>
      </c>
      <c r="B16" s="46" t="s">
        <v>19</v>
      </c>
      <c r="C16" s="47">
        <v>30</v>
      </c>
      <c r="D16" s="48" t="s">
        <v>13</v>
      </c>
      <c r="E16" s="66"/>
      <c r="F16" s="47">
        <f t="shared" si="0"/>
        <v>0</v>
      </c>
    </row>
    <row r="17" spans="1:6" ht="15">
      <c r="A17" s="78">
        <v>12</v>
      </c>
      <c r="B17" s="46" t="s">
        <v>114</v>
      </c>
      <c r="C17" s="47">
        <v>1</v>
      </c>
      <c r="D17" s="48" t="s">
        <v>15</v>
      </c>
      <c r="E17" s="66"/>
      <c r="F17" s="47">
        <f t="shared" si="0"/>
        <v>0</v>
      </c>
    </row>
    <row r="18" spans="1:6" ht="15">
      <c r="A18" s="78">
        <v>13</v>
      </c>
      <c r="B18" s="46" t="s">
        <v>111</v>
      </c>
      <c r="C18" s="47">
        <v>6</v>
      </c>
      <c r="D18" s="48" t="s">
        <v>15</v>
      </c>
      <c r="E18" s="66"/>
      <c r="F18" s="47">
        <f t="shared" si="0"/>
        <v>0</v>
      </c>
    </row>
    <row r="19" spans="1:6" ht="15">
      <c r="A19" s="78">
        <v>14</v>
      </c>
      <c r="B19" s="46" t="s">
        <v>20</v>
      </c>
      <c r="C19" s="47">
        <v>14</v>
      </c>
      <c r="D19" s="48" t="s">
        <v>15</v>
      </c>
      <c r="E19" s="66"/>
      <c r="F19" s="47">
        <f t="shared" si="0"/>
        <v>0</v>
      </c>
    </row>
    <row r="20" spans="1:6" ht="15">
      <c r="A20" s="78">
        <v>15</v>
      </c>
      <c r="B20" s="46" t="s">
        <v>33</v>
      </c>
      <c r="C20" s="47">
        <v>1</v>
      </c>
      <c r="D20" s="48" t="s">
        <v>15</v>
      </c>
      <c r="E20" s="66"/>
      <c r="F20" s="47">
        <f t="shared" si="0"/>
        <v>0</v>
      </c>
    </row>
    <row r="21" spans="1:6" ht="15">
      <c r="A21" s="78">
        <v>16</v>
      </c>
      <c r="B21" s="46" t="s">
        <v>34</v>
      </c>
      <c r="C21" s="47">
        <v>1</v>
      </c>
      <c r="D21" s="48" t="s">
        <v>15</v>
      </c>
      <c r="E21" s="66"/>
      <c r="F21" s="47">
        <f t="shared" si="0"/>
        <v>0</v>
      </c>
    </row>
    <row r="22" spans="1:6" ht="15">
      <c r="A22" s="78">
        <v>17</v>
      </c>
      <c r="B22" s="46" t="s">
        <v>35</v>
      </c>
      <c r="C22" s="47">
        <v>1</v>
      </c>
      <c r="D22" s="48" t="s">
        <v>15</v>
      </c>
      <c r="E22" s="66"/>
      <c r="F22" s="47">
        <f t="shared" si="0"/>
        <v>0</v>
      </c>
    </row>
    <row r="23" spans="1:6" ht="15">
      <c r="A23" s="78">
        <v>18</v>
      </c>
      <c r="B23" s="46" t="s">
        <v>36</v>
      </c>
      <c r="C23" s="47">
        <v>2</v>
      </c>
      <c r="D23" s="48" t="s">
        <v>15</v>
      </c>
      <c r="E23" s="66"/>
      <c r="F23" s="47">
        <f t="shared" si="0"/>
        <v>0</v>
      </c>
    </row>
    <row r="24" spans="1:6" ht="15">
      <c r="A24" s="78">
        <v>19</v>
      </c>
      <c r="B24" s="46" t="s">
        <v>37</v>
      </c>
      <c r="C24" s="47">
        <v>1</v>
      </c>
      <c r="D24" s="48" t="s">
        <v>15</v>
      </c>
      <c r="E24" s="66"/>
      <c r="F24" s="47">
        <f t="shared" si="0"/>
        <v>0</v>
      </c>
    </row>
    <row r="25" spans="1:6" ht="15">
      <c r="A25" s="78">
        <v>20</v>
      </c>
      <c r="B25" s="46" t="s">
        <v>38</v>
      </c>
      <c r="C25" s="47">
        <v>1</v>
      </c>
      <c r="D25" s="48" t="s">
        <v>15</v>
      </c>
      <c r="E25" s="66"/>
      <c r="F25" s="47">
        <f t="shared" si="0"/>
        <v>0</v>
      </c>
    </row>
    <row r="26" spans="1:6" ht="15">
      <c r="A26" s="78">
        <v>21</v>
      </c>
      <c r="B26" s="46" t="s">
        <v>39</v>
      </c>
      <c r="C26" s="47">
        <v>30</v>
      </c>
      <c r="D26" s="48" t="s">
        <v>15</v>
      </c>
      <c r="E26" s="66"/>
      <c r="F26" s="47">
        <f t="shared" si="0"/>
        <v>0</v>
      </c>
    </row>
    <row r="27" spans="1:6" ht="15">
      <c r="A27" s="78">
        <v>22</v>
      </c>
      <c r="B27" s="46" t="s">
        <v>23</v>
      </c>
      <c r="C27" s="47">
        <v>1</v>
      </c>
      <c r="D27" s="48" t="s">
        <v>15</v>
      </c>
      <c r="E27" s="66"/>
      <c r="F27" s="47">
        <f t="shared" si="0"/>
        <v>0</v>
      </c>
    </row>
    <row r="28" spans="1:6" ht="15">
      <c r="A28" s="78">
        <v>23</v>
      </c>
      <c r="B28" s="46" t="s">
        <v>24</v>
      </c>
      <c r="C28" s="47">
        <v>1</v>
      </c>
      <c r="D28" s="48" t="s">
        <v>17</v>
      </c>
      <c r="E28" s="66"/>
      <c r="F28" s="47">
        <f t="shared" si="0"/>
        <v>0</v>
      </c>
    </row>
    <row r="29" spans="1:6" ht="15">
      <c r="A29" s="78">
        <v>24</v>
      </c>
      <c r="B29" s="46" t="s">
        <v>40</v>
      </c>
      <c r="C29" s="47">
        <v>1</v>
      </c>
      <c r="D29" s="48" t="s">
        <v>15</v>
      </c>
      <c r="E29" s="66"/>
      <c r="F29" s="47">
        <f t="shared" si="0"/>
        <v>0</v>
      </c>
    </row>
    <row r="30" spans="1:6" ht="15">
      <c r="A30" s="79">
        <v>25</v>
      </c>
      <c r="B30" s="49" t="s">
        <v>25</v>
      </c>
      <c r="C30" s="50">
        <v>1</v>
      </c>
      <c r="D30" s="51" t="s">
        <v>15</v>
      </c>
      <c r="E30" s="67"/>
      <c r="F30" s="50">
        <f t="shared" si="0"/>
        <v>0</v>
      </c>
    </row>
    <row r="31" spans="1:6" ht="15">
      <c r="A31" s="52"/>
      <c r="B31" s="53"/>
      <c r="C31" s="53"/>
      <c r="D31" s="53"/>
      <c r="E31" s="53"/>
      <c r="F31" s="53"/>
    </row>
    <row r="32" spans="1:6" ht="15">
      <c r="A32" s="52"/>
      <c r="B32" s="54" t="s">
        <v>26</v>
      </c>
      <c r="C32" s="54"/>
      <c r="D32" s="54"/>
      <c r="E32" s="54"/>
      <c r="F32" s="55">
        <f>SUM(F6:F31)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6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pans="1:2" s="30" customFormat="1" ht="15">
      <c r="A2" s="29"/>
      <c r="B2" s="33"/>
    </row>
    <row r="3" spans="1:6" s="30" customFormat="1" ht="18.75">
      <c r="A3" s="41" t="s">
        <v>5</v>
      </c>
      <c r="B3" s="36"/>
      <c r="C3" s="36"/>
      <c r="D3" s="36"/>
      <c r="E3" s="36"/>
      <c r="F3" s="36"/>
    </row>
    <row r="4" spans="1:6" s="30" customFormat="1" ht="15">
      <c r="A4" s="72"/>
      <c r="B4" s="73"/>
      <c r="C4" s="73"/>
      <c r="D4" s="73"/>
      <c r="E4" s="73"/>
      <c r="F4" s="73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60</v>
      </c>
      <c r="F5" s="45" t="s">
        <v>58</v>
      </c>
    </row>
    <row r="6" spans="1:6" ht="15">
      <c r="A6" s="78">
        <v>1</v>
      </c>
      <c r="B6" s="46" t="s">
        <v>41</v>
      </c>
      <c r="C6" s="47">
        <v>20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16</v>
      </c>
      <c r="C7" s="47">
        <v>1</v>
      </c>
      <c r="D7" s="48" t="s">
        <v>17</v>
      </c>
      <c r="E7" s="66"/>
      <c r="F7" s="47">
        <f aca="true" t="shared" si="0" ref="F7:F14">C7*E7</f>
        <v>0</v>
      </c>
    </row>
    <row r="8" spans="1:6" ht="15">
      <c r="A8" s="78">
        <v>3</v>
      </c>
      <c r="B8" s="46" t="s">
        <v>18</v>
      </c>
      <c r="C8" s="47">
        <v>40</v>
      </c>
      <c r="D8" s="48" t="s">
        <v>13</v>
      </c>
      <c r="E8" s="66"/>
      <c r="F8" s="47">
        <f t="shared" si="0"/>
        <v>0</v>
      </c>
    </row>
    <row r="9" spans="1:6" ht="15">
      <c r="A9" s="78">
        <v>4</v>
      </c>
      <c r="B9" s="46" t="s">
        <v>111</v>
      </c>
      <c r="C9" s="47">
        <v>1</v>
      </c>
      <c r="D9" s="48" t="s">
        <v>15</v>
      </c>
      <c r="E9" s="66"/>
      <c r="F9" s="47">
        <f t="shared" si="0"/>
        <v>0</v>
      </c>
    </row>
    <row r="10" spans="1:6" ht="15">
      <c r="A10" s="78">
        <v>5</v>
      </c>
      <c r="B10" s="46" t="s">
        <v>112</v>
      </c>
      <c r="C10" s="47">
        <v>2</v>
      </c>
      <c r="D10" s="48" t="s">
        <v>15</v>
      </c>
      <c r="E10" s="66"/>
      <c r="F10" s="47">
        <f t="shared" si="0"/>
        <v>0</v>
      </c>
    </row>
    <row r="11" spans="1:6" ht="15">
      <c r="A11" s="78">
        <v>6</v>
      </c>
      <c r="B11" s="46" t="s">
        <v>20</v>
      </c>
      <c r="C11" s="47">
        <v>2</v>
      </c>
      <c r="D11" s="48" t="s">
        <v>15</v>
      </c>
      <c r="E11" s="66"/>
      <c r="F11" s="47">
        <f t="shared" si="0"/>
        <v>0</v>
      </c>
    </row>
    <row r="12" spans="1:6" ht="15">
      <c r="A12" s="78">
        <v>7</v>
      </c>
      <c r="B12" s="46" t="s">
        <v>23</v>
      </c>
      <c r="C12" s="47">
        <v>1</v>
      </c>
      <c r="D12" s="48" t="s">
        <v>15</v>
      </c>
      <c r="E12" s="66"/>
      <c r="F12" s="47">
        <f t="shared" si="0"/>
        <v>0</v>
      </c>
    </row>
    <row r="13" spans="1:6" ht="15">
      <c r="A13" s="78">
        <v>8</v>
      </c>
      <c r="B13" s="46" t="s">
        <v>24</v>
      </c>
      <c r="C13" s="47">
        <v>1</v>
      </c>
      <c r="D13" s="48" t="s">
        <v>17</v>
      </c>
      <c r="E13" s="66"/>
      <c r="F13" s="47">
        <f t="shared" si="0"/>
        <v>0</v>
      </c>
    </row>
    <row r="14" spans="1:6" ht="15">
      <c r="A14" s="79">
        <v>9</v>
      </c>
      <c r="B14" s="49" t="s">
        <v>25</v>
      </c>
      <c r="C14" s="50">
        <v>1</v>
      </c>
      <c r="D14" s="51" t="s">
        <v>15</v>
      </c>
      <c r="E14" s="67"/>
      <c r="F14" s="50">
        <f t="shared" si="0"/>
        <v>0</v>
      </c>
    </row>
    <row r="15" spans="1:6" ht="15">
      <c r="A15" s="52"/>
      <c r="B15" s="53"/>
      <c r="C15" s="53"/>
      <c r="D15" s="53"/>
      <c r="E15" s="53"/>
      <c r="F15" s="53"/>
    </row>
    <row r="16" spans="1:6" ht="15">
      <c r="A16" s="52"/>
      <c r="B16" s="54" t="s">
        <v>26</v>
      </c>
      <c r="C16" s="54"/>
      <c r="D16" s="54"/>
      <c r="E16" s="54"/>
      <c r="F16" s="55">
        <f>SUM(F6:F15)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5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pans="1:2" s="30" customFormat="1" ht="15">
      <c r="A2" s="29"/>
      <c r="B2" s="33"/>
    </row>
    <row r="3" spans="1:2" s="30" customFormat="1" ht="18.75">
      <c r="A3" s="41" t="s">
        <v>56</v>
      </c>
      <c r="B3" s="33"/>
    </row>
    <row r="4" spans="1:6" s="30" customFormat="1" ht="15">
      <c r="A4" s="37"/>
      <c r="B4" s="36"/>
      <c r="C4" s="36"/>
      <c r="D4" s="36"/>
      <c r="E4" s="36"/>
      <c r="F4" s="36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60</v>
      </c>
      <c r="F5" s="45" t="s">
        <v>58</v>
      </c>
    </row>
    <row r="6" spans="1:6" ht="15">
      <c r="A6" s="78">
        <v>1</v>
      </c>
      <c r="B6" s="46" t="s">
        <v>41</v>
      </c>
      <c r="C6" s="47">
        <v>10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16</v>
      </c>
      <c r="C7" s="47">
        <v>1</v>
      </c>
      <c r="D7" s="48" t="s">
        <v>17</v>
      </c>
      <c r="E7" s="66"/>
      <c r="F7" s="47">
        <f aca="true" t="shared" si="0" ref="F7:F13">C7*E7</f>
        <v>0</v>
      </c>
    </row>
    <row r="8" spans="1:6" ht="15">
      <c r="A8" s="78">
        <v>3</v>
      </c>
      <c r="B8" s="46" t="s">
        <v>18</v>
      </c>
      <c r="C8" s="47">
        <v>15</v>
      </c>
      <c r="D8" s="48" t="s">
        <v>13</v>
      </c>
      <c r="E8" s="66"/>
      <c r="F8" s="47">
        <f t="shared" si="0"/>
        <v>0</v>
      </c>
    </row>
    <row r="9" spans="1:6" ht="15">
      <c r="A9" s="78">
        <v>4</v>
      </c>
      <c r="B9" s="46" t="s">
        <v>42</v>
      </c>
      <c r="C9" s="47">
        <v>1</v>
      </c>
      <c r="D9" s="48" t="s">
        <v>15</v>
      </c>
      <c r="E9" s="66"/>
      <c r="F9" s="47">
        <f t="shared" si="0"/>
        <v>0</v>
      </c>
    </row>
    <row r="10" spans="1:6" ht="15">
      <c r="A10" s="78">
        <v>5</v>
      </c>
      <c r="B10" s="46" t="s">
        <v>113</v>
      </c>
      <c r="C10" s="47">
        <v>1</v>
      </c>
      <c r="D10" s="48" t="s">
        <v>15</v>
      </c>
      <c r="E10" s="66"/>
      <c r="F10" s="47">
        <f t="shared" si="0"/>
        <v>0</v>
      </c>
    </row>
    <row r="11" spans="1:6" ht="15">
      <c r="A11" s="78">
        <v>6</v>
      </c>
      <c r="B11" s="46" t="s">
        <v>23</v>
      </c>
      <c r="C11" s="47">
        <v>1</v>
      </c>
      <c r="D11" s="48" t="s">
        <v>15</v>
      </c>
      <c r="E11" s="66"/>
      <c r="F11" s="47">
        <f t="shared" si="0"/>
        <v>0</v>
      </c>
    </row>
    <row r="12" spans="1:6" ht="15">
      <c r="A12" s="78">
        <v>7</v>
      </c>
      <c r="B12" s="46" t="s">
        <v>24</v>
      </c>
      <c r="C12" s="47">
        <v>1</v>
      </c>
      <c r="D12" s="48" t="s">
        <v>17</v>
      </c>
      <c r="E12" s="66"/>
      <c r="F12" s="47">
        <f t="shared" si="0"/>
        <v>0</v>
      </c>
    </row>
    <row r="13" spans="1:6" ht="15">
      <c r="A13" s="79">
        <v>8</v>
      </c>
      <c r="B13" s="49" t="s">
        <v>25</v>
      </c>
      <c r="C13" s="50">
        <v>1</v>
      </c>
      <c r="D13" s="51" t="s">
        <v>15</v>
      </c>
      <c r="E13" s="67"/>
      <c r="F13" s="50">
        <f t="shared" si="0"/>
        <v>0</v>
      </c>
    </row>
    <row r="14" spans="1:6" ht="15">
      <c r="A14" s="52"/>
      <c r="B14" s="53"/>
      <c r="C14" s="53"/>
      <c r="D14" s="53"/>
      <c r="E14" s="53"/>
      <c r="F14" s="53"/>
    </row>
    <row r="15" spans="1:6" ht="15">
      <c r="A15" s="52"/>
      <c r="B15" s="54" t="s">
        <v>26</v>
      </c>
      <c r="C15" s="54"/>
      <c r="D15" s="54"/>
      <c r="E15" s="54"/>
      <c r="F15" s="55">
        <f>SUM(F6:F14)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5"/>
  <sheetViews>
    <sheetView workbookViewId="0" topLeftCell="A1">
      <selection activeCell="E6" sqref="E6"/>
    </sheetView>
  </sheetViews>
  <sheetFormatPr defaultColWidth="9.140625" defaultRowHeight="15"/>
  <cols>
    <col min="1" max="1" width="7.140625" style="35" customWidth="1"/>
    <col min="2" max="2" width="63.00390625" style="34" customWidth="1"/>
    <col min="3" max="3" width="10.7109375" style="34" customWidth="1"/>
    <col min="4" max="4" width="5.7109375" style="34" customWidth="1"/>
    <col min="5" max="5" width="18.8515625" style="34" customWidth="1"/>
    <col min="6" max="6" width="21.421875" style="34" customWidth="1"/>
    <col min="7" max="16384" width="9.140625" style="34" customWidth="1"/>
  </cols>
  <sheetData>
    <row r="1" s="30" customFormat="1" ht="21">
      <c r="A1" s="38" t="s">
        <v>55</v>
      </c>
    </row>
    <row r="2" s="30" customFormat="1" ht="15">
      <c r="A2" s="29"/>
    </row>
    <row r="3" spans="1:2" s="30" customFormat="1" ht="18.75">
      <c r="A3" s="41" t="s">
        <v>61</v>
      </c>
      <c r="B3" s="33"/>
    </row>
    <row r="4" spans="1:6" s="30" customFormat="1" ht="15">
      <c r="A4" s="74"/>
      <c r="B4" s="75"/>
      <c r="C4" s="75"/>
      <c r="D4" s="75"/>
      <c r="E4" s="75"/>
      <c r="F4" s="75"/>
    </row>
    <row r="5" spans="1:6" ht="15">
      <c r="A5" s="44" t="s">
        <v>6</v>
      </c>
      <c r="B5" s="45" t="s">
        <v>7</v>
      </c>
      <c r="C5" s="45" t="s">
        <v>8</v>
      </c>
      <c r="D5" s="45" t="s">
        <v>9</v>
      </c>
      <c r="E5" s="45" t="s">
        <v>10</v>
      </c>
      <c r="F5" s="45" t="s">
        <v>11</v>
      </c>
    </row>
    <row r="6" spans="1:6" ht="15">
      <c r="A6" s="78">
        <v>1</v>
      </c>
      <c r="B6" s="46" t="s">
        <v>41</v>
      </c>
      <c r="C6" s="47">
        <v>10</v>
      </c>
      <c r="D6" s="48" t="s">
        <v>13</v>
      </c>
      <c r="E6" s="66"/>
      <c r="F6" s="47">
        <f>C6*E6</f>
        <v>0</v>
      </c>
    </row>
    <row r="7" spans="1:6" ht="15">
      <c r="A7" s="78">
        <v>2</v>
      </c>
      <c r="B7" s="46" t="s">
        <v>16</v>
      </c>
      <c r="C7" s="47">
        <v>1</v>
      </c>
      <c r="D7" s="48" t="s">
        <v>17</v>
      </c>
      <c r="E7" s="66"/>
      <c r="F7" s="47">
        <f aca="true" t="shared" si="0" ref="F7:F13">C7*E7</f>
        <v>0</v>
      </c>
    </row>
    <row r="8" spans="1:6" ht="15">
      <c r="A8" s="78">
        <v>3</v>
      </c>
      <c r="B8" s="46" t="s">
        <v>18</v>
      </c>
      <c r="C8" s="47">
        <v>15</v>
      </c>
      <c r="D8" s="48" t="s">
        <v>13</v>
      </c>
      <c r="E8" s="66"/>
      <c r="F8" s="47">
        <f t="shared" si="0"/>
        <v>0</v>
      </c>
    </row>
    <row r="9" spans="1:6" ht="15">
      <c r="A9" s="78">
        <v>4</v>
      </c>
      <c r="B9" s="46" t="s">
        <v>42</v>
      </c>
      <c r="C9" s="47">
        <v>1</v>
      </c>
      <c r="D9" s="48" t="s">
        <v>15</v>
      </c>
      <c r="E9" s="66"/>
      <c r="F9" s="47">
        <f t="shared" si="0"/>
        <v>0</v>
      </c>
    </row>
    <row r="10" spans="1:6" ht="15">
      <c r="A10" s="78">
        <v>5</v>
      </c>
      <c r="B10" s="46" t="s">
        <v>113</v>
      </c>
      <c r="C10" s="47">
        <v>1</v>
      </c>
      <c r="D10" s="48" t="s">
        <v>15</v>
      </c>
      <c r="E10" s="66"/>
      <c r="F10" s="47">
        <f t="shared" si="0"/>
        <v>0</v>
      </c>
    </row>
    <row r="11" spans="1:6" ht="15">
      <c r="A11" s="78">
        <v>6</v>
      </c>
      <c r="B11" s="46" t="s">
        <v>23</v>
      </c>
      <c r="C11" s="47">
        <v>1</v>
      </c>
      <c r="D11" s="48" t="s">
        <v>15</v>
      </c>
      <c r="E11" s="66"/>
      <c r="F11" s="47">
        <f t="shared" si="0"/>
        <v>0</v>
      </c>
    </row>
    <row r="12" spans="1:6" ht="15">
      <c r="A12" s="78">
        <v>7</v>
      </c>
      <c r="B12" s="46" t="s">
        <v>24</v>
      </c>
      <c r="C12" s="47">
        <v>1</v>
      </c>
      <c r="D12" s="48" t="s">
        <v>17</v>
      </c>
      <c r="E12" s="66"/>
      <c r="F12" s="47">
        <f t="shared" si="0"/>
        <v>0</v>
      </c>
    </row>
    <row r="13" spans="1:6" ht="15">
      <c r="A13" s="79">
        <v>8</v>
      </c>
      <c r="B13" s="49" t="s">
        <v>25</v>
      </c>
      <c r="C13" s="50">
        <v>1</v>
      </c>
      <c r="D13" s="51" t="s">
        <v>15</v>
      </c>
      <c r="E13" s="67"/>
      <c r="F13" s="50">
        <f t="shared" si="0"/>
        <v>0</v>
      </c>
    </row>
    <row r="14" spans="1:6" ht="15">
      <c r="A14" s="52"/>
      <c r="B14" s="53"/>
      <c r="C14" s="53"/>
      <c r="D14" s="53"/>
      <c r="E14" s="53"/>
      <c r="F14" s="53"/>
    </row>
    <row r="15" spans="1:6" ht="15">
      <c r="A15" s="52"/>
      <c r="B15" s="54" t="s">
        <v>26</v>
      </c>
      <c r="C15" s="54"/>
      <c r="D15" s="54"/>
      <c r="E15" s="54"/>
      <c r="F15" s="55">
        <f>SUM(F6:F14)</f>
        <v>0</v>
      </c>
    </row>
  </sheetData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Zouhar Lukáš</cp:lastModifiedBy>
  <cp:lastPrinted>2023-05-17T07:28:01Z</cp:lastPrinted>
  <dcterms:created xsi:type="dcterms:W3CDTF">2017-06-05T08:07:59Z</dcterms:created>
  <dcterms:modified xsi:type="dcterms:W3CDTF">2023-05-24T07:28:01Z</dcterms:modified>
  <cp:category/>
  <cp:version/>
  <cp:contentType/>
  <cp:contentStatus/>
</cp:coreProperties>
</file>