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17+18\17(bezNP)\02_ZD\Profil\"/>
    </mc:Choice>
  </mc:AlternateContent>
  <xr:revisionPtr revIDLastSave="0" documentId="13_ncr:1_{CD0AE1B7-1284-44D0-B1DD-ACCB0FCE4737}" xr6:coauthVersionLast="47" xr6:coauthVersionMax="47" xr10:uidLastSave="{00000000-0000-0000-0000-000000000000}"/>
  <bookViews>
    <workbookView xWindow="-108" yWindow="-108" windowWidth="23256" windowHeight="14016" xr2:uid="{961AA15E-B140-473F-9619-6FE3B1D546A3}"/>
  </bookViews>
  <sheets>
    <sheet name="03Specifikace" sheetId="2" r:id="rId1"/>
  </sheets>
  <externalReferences>
    <externalReference r:id="rId2"/>
  </externalReferences>
  <definedNames>
    <definedName name="_xlnm._FilterDatabase" localSheetId="0" hidden="1">'03Specifikace'!$B$7:$O$18</definedName>
    <definedName name="_xlnm.Print_Titles" localSheetId="0">'03Specifikace'!$7:$7</definedName>
    <definedName name="_xlnm.Print_Area" localSheetId="0">'03Specifikace'!$A$1:$Q$20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S19" i="2" s="1"/>
  <c r="P18" i="2"/>
  <c r="S18" i="2" s="1"/>
  <c r="P17" i="2"/>
  <c r="S17" i="2" s="1"/>
  <c r="P16" i="2"/>
  <c r="S16" i="2" s="1"/>
  <c r="P15" i="2"/>
  <c r="S15" i="2" s="1"/>
  <c r="P14" i="2"/>
  <c r="S14" i="2" s="1"/>
  <c r="P13" i="2"/>
  <c r="S13" i="2" s="1"/>
  <c r="P12" i="2"/>
  <c r="S12" i="2" s="1"/>
  <c r="P11" i="2"/>
  <c r="S11" i="2" s="1"/>
  <c r="P10" i="2"/>
  <c r="S10" i="2" s="1"/>
  <c r="P9" i="2"/>
  <c r="S9" i="2" s="1"/>
  <c r="P8" i="2"/>
  <c r="P20" i="2" s="1"/>
  <c r="S8" i="2" l="1"/>
  <c r="S20" i="2" s="1"/>
</calcChain>
</file>

<file path=xl/sharedStrings.xml><?xml version="1.0" encoding="utf-8"?>
<sst xmlns="http://schemas.openxmlformats.org/spreadsheetml/2006/main" count="167" uniqueCount="64">
  <si>
    <t>Specifikace předmětu plnění</t>
  </si>
  <si>
    <t>-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</si>
  <si>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</si>
  <si>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</si>
  <si>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</si>
  <si>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</si>
  <si>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</si>
  <si>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</si>
  <si>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</si>
  <si>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</si>
  <si>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</si>
  <si>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</si>
  <si>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</si>
  <si>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</si>
  <si>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</si>
  <si>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</si>
  <si>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</si>
  <si>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</si>
  <si>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</si>
  <si>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</si>
  <si>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</si>
  <si>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Cena DNS 15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</si>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</sst>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64">
    <xf numFmtId="0" fontId="0" fillId="0" borderId="0" xfId="0"/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" fillId="0" borderId="1" xfId="1" applyBorder="1" applyAlignment="1" applyProtection="1">
      <alignment horizontal="left" vertical="center"/>
      <protection locked="0"/>
    </xf>
    <xf numFmtId="0" fontId="9" fillId="0" borderId="1" xfId="3" applyFont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3" fontId="10" fillId="4" borderId="1" xfId="3" applyNumberFormat="1" applyFont="1" applyFill="1" applyBorder="1" applyAlignment="1">
      <alignment horizontal="center" vertical="center"/>
    </xf>
    <xf numFmtId="44" fontId="1" fillId="4" borderId="1" xfId="1" applyNumberForma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/>
    </xf>
    <xf numFmtId="44" fontId="1" fillId="0" borderId="1" xfId="1" applyNumberForma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center"/>
      <protection locked="0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4" fontId="10" fillId="4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44" fontId="10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/>
    </xf>
    <xf numFmtId="3" fontId="2" fillId="4" borderId="1" xfId="3" applyNumberFormat="1" applyFont="1" applyFill="1" applyBorder="1" applyAlignment="1">
      <alignment horizontal="center" vertical="center"/>
    </xf>
    <xf numFmtId="44" fontId="2" fillId="4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/>
    </xf>
    <xf numFmtId="0" fontId="1" fillId="0" borderId="0" xfId="1"/>
    <xf numFmtId="0" fontId="0" fillId="0" borderId="1" xfId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/>
    </xf>
  </cellXfs>
  <cellStyles count="4">
    <cellStyle name="Normální" xfId="0" builtinId="0"/>
    <cellStyle name="Normální 4 5" xfId="1" xr:uid="{FE6D7C64-37B4-42E2-BE2E-4D4EE8F712A4}"/>
    <cellStyle name="Normální 5 2" xfId="2" xr:uid="{ADABBD0F-4CEA-4554-8E21-C41025DAE2B9}"/>
    <cellStyle name="normální_List1_1" xfId="3" xr:uid="{910C0E4A-86DF-46F5-9441-5150A1BA9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1\022_2021_DNS_Kancelarsky_papir\VYZVY_2021\17+18\17(bezNP)\02_ZD\DNS%2017%20-%20kancel&#225;&#345;sk&#253;%20pap&#237;r%20-%20ZD_VB_230613%20-%20kopie.xlsx" TargetMode="External"/><Relationship Id="rId1" Type="http://schemas.openxmlformats.org/officeDocument/2006/relationships/externalLinkPath" Target="/VE&#344;EJN&#201;%20ZAK&#193;ZKY/2021/022_2021_DNS_Kancelarsky_papir/VYZVY_2021/17+18/17(bezNP)/02_ZD/DNS%2017%20-%20kancel&#225;&#345;sk&#253;%20pap&#237;r%20-%20ZD_VB_230613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Seznam Zadavatelů"/>
      <sheetName val="03Specifikace"/>
      <sheetName val="04Cena plnění"/>
      <sheetName val="Bez NP"/>
      <sheetName val="Seznam_PO_1_1_2022"/>
    </sheetNames>
    <sheetDataSet>
      <sheetData sheetId="0">
        <row r="72">
          <cell r="G72">
            <v>3163</v>
          </cell>
          <cell r="H72">
            <v>3050</v>
          </cell>
          <cell r="I72">
            <v>1605</v>
          </cell>
          <cell r="J72">
            <v>35</v>
          </cell>
          <cell r="K72">
            <v>7</v>
          </cell>
          <cell r="L72">
            <v>0</v>
          </cell>
          <cell r="M72">
            <v>22</v>
          </cell>
          <cell r="N72">
            <v>91</v>
          </cell>
          <cell r="O72">
            <v>5</v>
          </cell>
          <cell r="P72">
            <v>2</v>
          </cell>
          <cell r="Q72">
            <v>670</v>
          </cell>
          <cell r="R72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93828-C738-452C-ABD2-F92041BE95F6}">
  <sheetPr>
    <pageSetUpPr fitToPage="1"/>
  </sheetPr>
  <dimension ref="A1:S26"/>
  <sheetViews>
    <sheetView tabSelected="1" view="pageBreakPreview" zoomScale="55" zoomScaleNormal="70" zoomScaleSheetLayoutView="55" zoomScalePageLayoutView="55" workbookViewId="0">
      <selection activeCell="Q8" sqref="Q8:Q18"/>
    </sheetView>
  </sheetViews>
  <sheetFormatPr defaultColWidth="9.109375" defaultRowHeight="14.4" x14ac:dyDescent="0.3"/>
  <cols>
    <col min="1" max="1" width="9.109375" style="51" customWidth="1"/>
    <col min="2" max="2" width="52.33203125" style="51" customWidth="1"/>
    <col min="3" max="4" width="14.5546875" style="51" customWidth="1"/>
    <col min="5" max="5" width="24" style="52" customWidth="1"/>
    <col min="6" max="6" width="19.33203125" style="53" customWidth="1"/>
    <col min="7" max="7" width="19.33203125" style="54" customWidth="1"/>
    <col min="8" max="15" width="14.5546875" style="54" customWidth="1"/>
    <col min="16" max="16" width="16.88671875" style="52" customWidth="1"/>
    <col min="17" max="17" width="23.5546875" style="52" customWidth="1"/>
    <col min="18" max="19" width="16.44140625" style="57" hidden="1" customWidth="1"/>
    <col min="20" max="16384" width="9.109375" style="52"/>
  </cols>
  <sheetData>
    <row r="1" spans="1:19" s="2" customFormat="1" ht="29.2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1"/>
      <c r="S1" s="1"/>
    </row>
    <row r="2" spans="1:19" s="2" customFormat="1" ht="18.7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"/>
      <c r="S2" s="1"/>
    </row>
    <row r="3" spans="1:19" s="2" customFormat="1" x14ac:dyDescent="0.3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"/>
      <c r="S3" s="1"/>
    </row>
    <row r="4" spans="1:19" s="2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</row>
    <row r="5" spans="1:19" s="2" customFormat="1" ht="42.9" customHeight="1" x14ac:dyDescent="0.3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1"/>
      <c r="S5" s="1"/>
    </row>
    <row r="6" spans="1:19" s="2" customFormat="1" ht="19.5" customHeigh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R6" s="1"/>
      <c r="S6" s="1"/>
    </row>
    <row r="7" spans="1:19" s="4" customFormat="1" ht="99.9" customHeight="1" x14ac:dyDescent="0.3">
      <c r="A7" s="6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7" t="s">
        <v>9</v>
      </c>
      <c r="G7" s="7" t="s">
        <v>10</v>
      </c>
      <c r="H7" s="8" t="s">
        <v>11</v>
      </c>
      <c r="I7" s="8" t="s">
        <v>12</v>
      </c>
      <c r="J7" s="7" t="s">
        <v>13</v>
      </c>
      <c r="K7" s="7" t="s">
        <v>14</v>
      </c>
      <c r="L7" s="9" t="s">
        <v>15</v>
      </c>
      <c r="M7" s="7" t="s">
        <v>16</v>
      </c>
      <c r="N7" s="7" t="s">
        <v>17</v>
      </c>
      <c r="O7" s="7" t="s">
        <v>18</v>
      </c>
      <c r="P7" s="10" t="s">
        <v>19</v>
      </c>
      <c r="Q7" s="11" t="s">
        <v>20</v>
      </c>
      <c r="R7" s="12" t="s">
        <v>21</v>
      </c>
      <c r="S7" s="12" t="s">
        <v>22</v>
      </c>
    </row>
    <row r="8" spans="1:19" s="2" customFormat="1" ht="30" customHeight="1" x14ac:dyDescent="0.3">
      <c r="A8" s="13">
        <v>1</v>
      </c>
      <c r="B8" s="14" t="s">
        <v>23</v>
      </c>
      <c r="C8" s="15">
        <v>80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  <c r="I8" s="16">
        <v>500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7">
        <f>'[1]01Seznam Zadavatelů'!G72</f>
        <v>3163</v>
      </c>
      <c r="Q8" s="59"/>
      <c r="R8" s="1">
        <v>86</v>
      </c>
      <c r="S8" s="1">
        <f>R8*P8</f>
        <v>272018</v>
      </c>
    </row>
    <row r="9" spans="1:19" s="2" customFormat="1" ht="30" customHeight="1" x14ac:dyDescent="0.3">
      <c r="A9" s="13">
        <v>2</v>
      </c>
      <c r="B9" s="14" t="s">
        <v>30</v>
      </c>
      <c r="C9" s="15">
        <v>80</v>
      </c>
      <c r="D9" s="15" t="s">
        <v>24</v>
      </c>
      <c r="E9" s="15" t="s">
        <v>31</v>
      </c>
      <c r="F9" s="15" t="s">
        <v>32</v>
      </c>
      <c r="G9" s="15" t="s">
        <v>33</v>
      </c>
      <c r="H9" s="15" t="s">
        <v>34</v>
      </c>
      <c r="I9" s="16">
        <v>500</v>
      </c>
      <c r="J9" s="15" t="s">
        <v>29</v>
      </c>
      <c r="K9" s="15" t="s">
        <v>29</v>
      </c>
      <c r="L9" s="15" t="s">
        <v>29</v>
      </c>
      <c r="M9" s="15" t="s">
        <v>29</v>
      </c>
      <c r="N9" s="19" t="s">
        <v>35</v>
      </c>
      <c r="O9" s="15" t="s">
        <v>29</v>
      </c>
      <c r="P9" s="17">
        <f>'[1]01Seznam Zadavatelů'!H72</f>
        <v>3050</v>
      </c>
      <c r="Q9" s="59"/>
      <c r="R9" s="1">
        <v>81</v>
      </c>
      <c r="S9" s="1">
        <f t="shared" ref="S9:S19" si="0">R9*P9</f>
        <v>247050</v>
      </c>
    </row>
    <row r="10" spans="1:19" s="2" customFormat="1" ht="30" customHeight="1" x14ac:dyDescent="0.3">
      <c r="A10" s="13">
        <v>3</v>
      </c>
      <c r="B10" s="14" t="s">
        <v>36</v>
      </c>
      <c r="C10" s="15">
        <v>80</v>
      </c>
      <c r="D10" s="15" t="s">
        <v>24</v>
      </c>
      <c r="E10" s="15" t="s">
        <v>37</v>
      </c>
      <c r="F10" s="15" t="s">
        <v>38</v>
      </c>
      <c r="G10" s="15" t="s">
        <v>33</v>
      </c>
      <c r="H10" s="15" t="s">
        <v>39</v>
      </c>
      <c r="I10" s="16">
        <v>500</v>
      </c>
      <c r="J10" s="20" t="s">
        <v>40</v>
      </c>
      <c r="K10" s="20" t="s">
        <v>40</v>
      </c>
      <c r="L10" s="20" t="s">
        <v>29</v>
      </c>
      <c r="M10" s="21" t="s">
        <v>40</v>
      </c>
      <c r="N10" s="19" t="s">
        <v>35</v>
      </c>
      <c r="O10" s="22" t="s">
        <v>40</v>
      </c>
      <c r="P10" s="17">
        <f>'[1]01Seznam Zadavatelů'!I72</f>
        <v>1605</v>
      </c>
      <c r="Q10" s="59"/>
      <c r="R10" s="1">
        <v>79</v>
      </c>
      <c r="S10" s="1">
        <f t="shared" si="0"/>
        <v>126795</v>
      </c>
    </row>
    <row r="11" spans="1:19" s="2" customFormat="1" ht="30" customHeight="1" x14ac:dyDescent="0.3">
      <c r="A11" s="13">
        <v>4</v>
      </c>
      <c r="B11" s="14" t="s">
        <v>41</v>
      </c>
      <c r="C11" s="15">
        <v>160</v>
      </c>
      <c r="D11" s="15" t="s">
        <v>24</v>
      </c>
      <c r="E11" s="15" t="s">
        <v>25</v>
      </c>
      <c r="F11" s="15" t="s">
        <v>32</v>
      </c>
      <c r="G11" s="15" t="s">
        <v>42</v>
      </c>
      <c r="H11" s="15" t="s">
        <v>43</v>
      </c>
      <c r="I11" s="16">
        <v>250</v>
      </c>
      <c r="J11" s="20" t="s">
        <v>29</v>
      </c>
      <c r="K11" s="20" t="s">
        <v>29</v>
      </c>
      <c r="L11" s="20" t="s">
        <v>29</v>
      </c>
      <c r="M11" s="21" t="s">
        <v>29</v>
      </c>
      <c r="N11" s="21" t="s">
        <v>29</v>
      </c>
      <c r="O11" s="22" t="s">
        <v>29</v>
      </c>
      <c r="P11" s="17">
        <f>'[1]01Seznam Zadavatelů'!J72</f>
        <v>35</v>
      </c>
      <c r="Q11" s="59"/>
      <c r="R11" s="1">
        <v>116</v>
      </c>
      <c r="S11" s="1">
        <f t="shared" si="0"/>
        <v>4060</v>
      </c>
    </row>
    <row r="12" spans="1:19" s="2" customFormat="1" ht="30" customHeight="1" x14ac:dyDescent="0.3">
      <c r="A12" s="13">
        <v>5</v>
      </c>
      <c r="B12" s="23" t="s">
        <v>44</v>
      </c>
      <c r="C12" s="15">
        <v>80</v>
      </c>
      <c r="D12" s="15" t="s">
        <v>24</v>
      </c>
      <c r="E12" s="19" t="s">
        <v>35</v>
      </c>
      <c r="F12" s="19" t="s">
        <v>35</v>
      </c>
      <c r="G12" s="15" t="s">
        <v>45</v>
      </c>
      <c r="H12" s="15" t="s">
        <v>46</v>
      </c>
      <c r="I12" s="16">
        <v>500</v>
      </c>
      <c r="J12" s="24" t="s">
        <v>29</v>
      </c>
      <c r="K12" s="24" t="s">
        <v>29</v>
      </c>
      <c r="L12" s="24" t="s">
        <v>29</v>
      </c>
      <c r="M12" s="25" t="s">
        <v>29</v>
      </c>
      <c r="N12" s="19" t="s">
        <v>35</v>
      </c>
      <c r="O12" s="26" t="s">
        <v>40</v>
      </c>
      <c r="P12" s="17">
        <f>'[1]01Seznam Zadavatelů'!K72</f>
        <v>7</v>
      </c>
      <c r="Q12" s="59"/>
      <c r="R12" s="1">
        <v>86</v>
      </c>
      <c r="S12" s="1">
        <f t="shared" si="0"/>
        <v>602</v>
      </c>
    </row>
    <row r="13" spans="1:19" s="38" customFormat="1" ht="30" hidden="1" customHeight="1" x14ac:dyDescent="0.3">
      <c r="A13" s="27">
        <v>6</v>
      </c>
      <c r="B13" s="28" t="s">
        <v>47</v>
      </c>
      <c r="C13" s="29">
        <v>160</v>
      </c>
      <c r="D13" s="29" t="s">
        <v>24</v>
      </c>
      <c r="E13" s="30" t="s">
        <v>35</v>
      </c>
      <c r="F13" s="30" t="s">
        <v>35</v>
      </c>
      <c r="G13" s="29" t="s">
        <v>48</v>
      </c>
      <c r="H13" s="29" t="s">
        <v>46</v>
      </c>
      <c r="I13" s="31">
        <v>250</v>
      </c>
      <c r="J13" s="32" t="s">
        <v>29</v>
      </c>
      <c r="K13" s="32" t="s">
        <v>29</v>
      </c>
      <c r="L13" s="32" t="s">
        <v>29</v>
      </c>
      <c r="M13" s="33" t="s">
        <v>29</v>
      </c>
      <c r="N13" s="33" t="s">
        <v>29</v>
      </c>
      <c r="O13" s="34" t="s">
        <v>40</v>
      </c>
      <c r="P13" s="35">
        <f>'[1]01Seznam Zadavatelů'!L72</f>
        <v>0</v>
      </c>
      <c r="Q13" s="18"/>
      <c r="R13" s="37">
        <v>204</v>
      </c>
      <c r="S13" s="37">
        <f t="shared" si="0"/>
        <v>0</v>
      </c>
    </row>
    <row r="14" spans="1:19" s="44" customFormat="1" ht="30" customHeight="1" x14ac:dyDescent="0.3">
      <c r="A14" s="13">
        <v>6</v>
      </c>
      <c r="B14" s="23" t="s">
        <v>49</v>
      </c>
      <c r="C14" s="39">
        <v>80</v>
      </c>
      <c r="D14" s="39" t="s">
        <v>50</v>
      </c>
      <c r="E14" s="39" t="s">
        <v>25</v>
      </c>
      <c r="F14" s="39" t="s">
        <v>26</v>
      </c>
      <c r="G14" s="39" t="s">
        <v>27</v>
      </c>
      <c r="H14" s="39" t="s">
        <v>51</v>
      </c>
      <c r="I14" s="40">
        <v>500</v>
      </c>
      <c r="J14" s="20" t="s">
        <v>29</v>
      </c>
      <c r="K14" s="20" t="s">
        <v>29</v>
      </c>
      <c r="L14" s="20" t="s">
        <v>29</v>
      </c>
      <c r="M14" s="21" t="s">
        <v>29</v>
      </c>
      <c r="N14" s="21" t="s">
        <v>29</v>
      </c>
      <c r="O14" s="41" t="s">
        <v>29</v>
      </c>
      <c r="P14" s="42">
        <f>'[1]01Seznam Zadavatelů'!M72</f>
        <v>22</v>
      </c>
      <c r="Q14" s="59"/>
      <c r="R14" s="43">
        <v>171</v>
      </c>
      <c r="S14" s="1">
        <f t="shared" si="0"/>
        <v>3762</v>
      </c>
    </row>
    <row r="15" spans="1:19" s="44" customFormat="1" ht="30" customHeight="1" x14ac:dyDescent="0.3">
      <c r="A15" s="13">
        <v>7</v>
      </c>
      <c r="B15" s="23" t="s">
        <v>52</v>
      </c>
      <c r="C15" s="39">
        <v>80</v>
      </c>
      <c r="D15" s="39" t="s">
        <v>50</v>
      </c>
      <c r="E15" s="39" t="s">
        <v>31</v>
      </c>
      <c r="F15" s="39" t="s">
        <v>32</v>
      </c>
      <c r="G15" s="39" t="s">
        <v>33</v>
      </c>
      <c r="H15" s="39" t="s">
        <v>34</v>
      </c>
      <c r="I15" s="40">
        <v>500</v>
      </c>
      <c r="J15" s="20" t="s">
        <v>29</v>
      </c>
      <c r="K15" s="20" t="s">
        <v>29</v>
      </c>
      <c r="L15" s="20" t="s">
        <v>29</v>
      </c>
      <c r="M15" s="21" t="s">
        <v>29</v>
      </c>
      <c r="N15" s="19" t="s">
        <v>35</v>
      </c>
      <c r="O15" s="41" t="s">
        <v>29</v>
      </c>
      <c r="P15" s="42">
        <f>'[1]01Seznam Zadavatelů'!N72</f>
        <v>91</v>
      </c>
      <c r="Q15" s="59"/>
      <c r="R15" s="43">
        <v>162</v>
      </c>
      <c r="S15" s="1">
        <f t="shared" si="0"/>
        <v>14742</v>
      </c>
    </row>
    <row r="16" spans="1:19" s="44" customFormat="1" ht="30" customHeight="1" x14ac:dyDescent="0.3">
      <c r="A16" s="13">
        <v>8</v>
      </c>
      <c r="B16" s="23" t="s">
        <v>53</v>
      </c>
      <c r="C16" s="39">
        <v>80</v>
      </c>
      <c r="D16" s="39" t="s">
        <v>50</v>
      </c>
      <c r="E16" s="39" t="s">
        <v>37</v>
      </c>
      <c r="F16" s="39" t="s">
        <v>38</v>
      </c>
      <c r="G16" s="39" t="s">
        <v>33</v>
      </c>
      <c r="H16" s="39" t="s">
        <v>39</v>
      </c>
      <c r="I16" s="40">
        <v>500</v>
      </c>
      <c r="J16" s="20" t="s">
        <v>40</v>
      </c>
      <c r="K16" s="20" t="s">
        <v>40</v>
      </c>
      <c r="L16" s="20" t="s">
        <v>29</v>
      </c>
      <c r="M16" s="21" t="s">
        <v>40</v>
      </c>
      <c r="N16" s="19" t="s">
        <v>35</v>
      </c>
      <c r="O16" s="41" t="s">
        <v>40</v>
      </c>
      <c r="P16" s="42">
        <f>'[1]01Seznam Zadavatelů'!O72</f>
        <v>5</v>
      </c>
      <c r="Q16" s="59"/>
      <c r="R16" s="43">
        <v>158</v>
      </c>
      <c r="S16" s="1">
        <f t="shared" si="0"/>
        <v>790</v>
      </c>
    </row>
    <row r="17" spans="1:19" s="44" customFormat="1" ht="30" customHeight="1" x14ac:dyDescent="0.3">
      <c r="A17" s="13">
        <v>9</v>
      </c>
      <c r="B17" s="23" t="s">
        <v>54</v>
      </c>
      <c r="C17" s="39">
        <v>80</v>
      </c>
      <c r="D17" s="39" t="s">
        <v>50</v>
      </c>
      <c r="E17" s="39" t="s">
        <v>55</v>
      </c>
      <c r="F17" s="39" t="s">
        <v>55</v>
      </c>
      <c r="G17" s="39" t="s">
        <v>27</v>
      </c>
      <c r="H17" s="39" t="s">
        <v>51</v>
      </c>
      <c r="I17" s="40">
        <v>500</v>
      </c>
      <c r="J17" s="24" t="s">
        <v>29</v>
      </c>
      <c r="K17" s="24" t="s">
        <v>29</v>
      </c>
      <c r="L17" s="24" t="s">
        <v>29</v>
      </c>
      <c r="M17" s="25" t="s">
        <v>29</v>
      </c>
      <c r="N17" s="19" t="s">
        <v>55</v>
      </c>
      <c r="O17" s="45" t="s">
        <v>29</v>
      </c>
      <c r="P17" s="42">
        <f>'[1]01Seznam Zadavatelů'!P72</f>
        <v>2</v>
      </c>
      <c r="Q17" s="59"/>
      <c r="R17" s="43">
        <v>349</v>
      </c>
      <c r="S17" s="43">
        <f t="shared" si="0"/>
        <v>698</v>
      </c>
    </row>
    <row r="18" spans="1:19" s="44" customFormat="1" ht="30" customHeight="1" x14ac:dyDescent="0.3">
      <c r="A18" s="13">
        <v>10</v>
      </c>
      <c r="B18" s="23" t="s">
        <v>56</v>
      </c>
      <c r="C18" s="39">
        <v>80</v>
      </c>
      <c r="D18" s="39" t="s">
        <v>57</v>
      </c>
      <c r="E18" s="39" t="s">
        <v>58</v>
      </c>
      <c r="F18" s="39" t="s">
        <v>59</v>
      </c>
      <c r="G18" s="39" t="s">
        <v>33</v>
      </c>
      <c r="H18" s="39" t="s">
        <v>34</v>
      </c>
      <c r="I18" s="40">
        <v>500</v>
      </c>
      <c r="J18" s="20" t="s">
        <v>29</v>
      </c>
      <c r="K18" s="20" t="s">
        <v>29</v>
      </c>
      <c r="L18" s="20" t="s">
        <v>29</v>
      </c>
      <c r="M18" s="21" t="s">
        <v>29</v>
      </c>
      <c r="N18" s="19" t="s">
        <v>35</v>
      </c>
      <c r="O18" s="41" t="s">
        <v>29</v>
      </c>
      <c r="P18" s="46">
        <f>'[1]01Seznam Zadavatelů'!Q72</f>
        <v>670</v>
      </c>
      <c r="Q18" s="59"/>
      <c r="R18" s="43">
        <v>35</v>
      </c>
      <c r="S18" s="43">
        <f t="shared" si="0"/>
        <v>23450</v>
      </c>
    </row>
    <row r="19" spans="1:19" s="38" customFormat="1" ht="30" hidden="1" customHeight="1" x14ac:dyDescent="0.3">
      <c r="A19" s="27">
        <v>12</v>
      </c>
      <c r="B19" s="28" t="s">
        <v>60</v>
      </c>
      <c r="C19" s="29">
        <v>80</v>
      </c>
      <c r="D19" s="29" t="s">
        <v>24</v>
      </c>
      <c r="E19" s="29" t="s">
        <v>61</v>
      </c>
      <c r="F19" s="29">
        <v>95</v>
      </c>
      <c r="G19" s="29" t="s">
        <v>62</v>
      </c>
      <c r="H19" s="30" t="s">
        <v>35</v>
      </c>
      <c r="I19" s="31">
        <v>500</v>
      </c>
      <c r="J19" s="47" t="s">
        <v>29</v>
      </c>
      <c r="K19" s="47" t="s">
        <v>29</v>
      </c>
      <c r="L19" s="47" t="s">
        <v>29</v>
      </c>
      <c r="M19" s="48" t="s">
        <v>40</v>
      </c>
      <c r="N19" s="30" t="s">
        <v>35</v>
      </c>
      <c r="O19" s="49" t="s">
        <v>29</v>
      </c>
      <c r="P19" s="50">
        <f>'[1]01Seznam Zadavatelů'!R72</f>
        <v>0</v>
      </c>
      <c r="Q19" s="36"/>
      <c r="R19" s="37">
        <v>0</v>
      </c>
      <c r="S19" s="37">
        <f t="shared" si="0"/>
        <v>0</v>
      </c>
    </row>
    <row r="20" spans="1:19" ht="30" customHeight="1" x14ac:dyDescent="0.3">
      <c r="M20" s="55"/>
      <c r="N20" s="55"/>
      <c r="O20" s="5" t="s">
        <v>63</v>
      </c>
      <c r="P20" s="56">
        <f>SUM(P8:P19)</f>
        <v>8650</v>
      </c>
      <c r="S20" s="57">
        <f>SUM(S8:S19)</f>
        <v>693967</v>
      </c>
    </row>
    <row r="21" spans="1:19" x14ac:dyDescent="0.3">
      <c r="P21" s="58"/>
    </row>
    <row r="22" spans="1:19" x14ac:dyDescent="0.3">
      <c r="P22" s="58"/>
    </row>
    <row r="23" spans="1:19" x14ac:dyDescent="0.3">
      <c r="P23" s="58"/>
    </row>
    <row r="24" spans="1:19" x14ac:dyDescent="0.3">
      <c r="P24" s="58"/>
    </row>
    <row r="25" spans="1:19" x14ac:dyDescent="0.3">
      <c r="P25" s="58"/>
    </row>
    <row r="26" spans="1:19" x14ac:dyDescent="0.3">
      <c r="P26" s="58"/>
    </row>
  </sheetData>
  <sheetProtection algorithmName="SHA-512" hashValue="gdMEe4QwGtPcCMZKmBJuLxX3PpMlzG0jbuPAwvFxo5FY5uzrI0lCGbL598GkLeIOw5GhZxx2eGQPMNPnM53Dlg==" saltValue="6XWR92qSzHp3z7NTfAsnKA==" spinCount="100000" sheet="1" selectLockedCells="1"/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0" fitToHeight="0" orientation="portrait" r:id="rId1"/>
  <headerFooter>
    <oddFooter>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03Specifikace</vt:lpstr>
      <vt:lpstr>'03Specifikace'!Názvy_tisku</vt:lpstr>
      <vt:lpstr>'03Specifikace'!Oblast_tisku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Blahová</dc:creator>
  <cp:lastModifiedBy>Vladislava Blahová</cp:lastModifiedBy>
  <dcterms:created xsi:type="dcterms:W3CDTF">2023-06-14T07:58:59Z</dcterms:created>
  <dcterms:modified xsi:type="dcterms:W3CDTF">2023-06-15T09:06:06Z</dcterms:modified>
</cp:coreProperties>
</file>