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22 Stavby v realizaci-2023\OSTATNÍ\PROVOZ\III-398 6 Statické zajištění propustku v obci Boskovštejn\"/>
    </mc:Choice>
  </mc:AlternateContent>
  <bookViews>
    <workbookView xWindow="240" yWindow="120" windowWidth="14940" windowHeight="9225"/>
  </bookViews>
  <sheets>
    <sheet name="rekapitulace" sheetId="5" r:id="rId1"/>
    <sheet name="000_Ostatní" sheetId="1" r:id="rId2"/>
    <sheet name="SO 201" sheetId="4" r:id="rId3"/>
  </sheets>
  <calcPr calcId="162913"/>
  <webPublishing codePage="0"/>
</workbook>
</file>

<file path=xl/calcChain.xml><?xml version="1.0" encoding="utf-8"?>
<calcChain xmlns="http://schemas.openxmlformats.org/spreadsheetml/2006/main">
  <c r="I14" i="1" l="1"/>
  <c r="I43" i="4" l="1"/>
  <c r="N43" i="4" s="1"/>
  <c r="I71" i="4"/>
  <c r="N71" i="4" s="1"/>
  <c r="I22" i="4"/>
  <c r="N22" i="4" s="1"/>
  <c r="I18" i="4"/>
  <c r="N18" i="4" s="1"/>
  <c r="I52" i="4"/>
  <c r="N52" i="4" s="1"/>
  <c r="N51" i="4" s="1"/>
  <c r="I9" i="4"/>
  <c r="N9" i="4" s="1"/>
  <c r="I51" i="4" l="1"/>
  <c r="I8" i="4"/>
  <c r="I62" i="4"/>
  <c r="N62" i="4" s="1"/>
  <c r="I38" i="4"/>
  <c r="N38" i="4" s="1"/>
  <c r="I34" i="4" l="1"/>
  <c r="N34" i="4" s="1"/>
  <c r="I26" i="4"/>
  <c r="I14" i="4"/>
  <c r="I30" i="4"/>
  <c r="I47" i="4"/>
  <c r="I42" i="4" s="1"/>
  <c r="I57" i="4"/>
  <c r="I66" i="4"/>
  <c r="I56" i="4" l="1"/>
  <c r="N26" i="4"/>
  <c r="I13" i="4"/>
  <c r="N66" i="4"/>
  <c r="N57" i="4"/>
  <c r="N47" i="4"/>
  <c r="N30" i="4"/>
  <c r="I10" i="1"/>
  <c r="N10" i="1" s="1"/>
  <c r="Q9" i="1" s="1"/>
  <c r="N9" i="1" s="1"/>
  <c r="N2" i="1" s="1"/>
  <c r="I3" i="4" l="1"/>
  <c r="P9" i="1"/>
  <c r="N14" i="4"/>
  <c r="I9" i="1" l="1"/>
  <c r="I3" i="1" s="1"/>
</calcChain>
</file>

<file path=xl/sharedStrings.xml><?xml version="1.0" encoding="utf-8"?>
<sst xmlns="http://schemas.openxmlformats.org/spreadsheetml/2006/main" count="321" uniqueCount="152">
  <si>
    <t>ASPE10</t>
  </si>
  <si>
    <t>S</t>
  </si>
  <si>
    <t xml:space="preserve">Stavba: </t>
  </si>
  <si>
    <t>SÚS JmK</t>
  </si>
  <si>
    <t>O</t>
  </si>
  <si>
    <t>Objekt:</t>
  </si>
  <si>
    <t>000</t>
  </si>
  <si>
    <t>ONVN</t>
  </si>
  <si>
    <t>O1</t>
  </si>
  <si>
    <t>Rozpočet:</t>
  </si>
  <si>
    <t>0,00</t>
  </si>
  <si>
    <t>15,00</t>
  </si>
  <si>
    <t>21,00</t>
  </si>
  <si>
    <t>3</t>
  </si>
  <si>
    <t>2</t>
  </si>
  <si>
    <t>Ostatní</t>
  </si>
  <si>
    <t>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</si>
  <si>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</si>
  <si>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</si>
  <si>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</si>
  <si>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</si>
  <si>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</si>
  <si>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</si>
  <si>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</si>
  <si>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</si>
  <si>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</si>
  <si>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</si>
  <si>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</si>
  <si>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</si>
  <si>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</si>
  <si>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</si>
  <si>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</si>
  <si>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</si>
  <si>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</si>
  <si>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</si>
  <si>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</si>
  <si>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</si>
  <si>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/>
  </si>
  <si>
    <t>KPL</t>
  </si>
  <si>
    <t>PP</t>
  </si>
  <si>
    <t>VV</t>
  </si>
  <si>
    <t>1=1,000 [A]</t>
  </si>
  <si>
    <t>TS</t>
  </si>
  <si>
    <t>zahrnuje veškeré náklady spojené s objednatelem požadovanými zařízeními</t>
  </si>
  <si>
    <t>SO 201</t>
  </si>
  <si>
    <t>014102</t>
  </si>
  <si>
    <t>POPLATKY ZA SKLÁDKU</t>
  </si>
  <si>
    <t>T</t>
  </si>
  <si>
    <t>zemina, kamení</t>
  </si>
  <si>
    <t>zahrnuje veškeré poplatky provozovateli skládky související s uložením odpadu na skládce.</t>
  </si>
  <si>
    <t>Zemní práce</t>
  </si>
  <si>
    <t>12960</t>
  </si>
  <si>
    <t>ČIŠTĚNÍ VODOTEČÍ A MELIORAČ KANÁLŮ OD NÁNOSŮ</t>
  </si>
  <si>
    <t>M3</t>
  </si>
  <si>
    <t>17120</t>
  </si>
  <si>
    <t>ULOŽENÍ SYPANINY DO NÁSYPŮ A NA SKLÁDKY BEZ ZHUTNĚNÍ</t>
  </si>
  <si>
    <t>uložení na skládku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</si>
  <si>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</si>
  <si>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Svislé konstrukce</t>
  </si>
  <si>
    <t>Vodorovné konstrukce</t>
  </si>
  <si>
    <t>M2</t>
  </si>
  <si>
    <t>M</t>
  </si>
  <si>
    <t>Stavba:</t>
  </si>
  <si>
    <t>Cena</t>
  </si>
  <si>
    <t>POMOC PRÁCE ZŘÍZ NEBO ZAJIŠŤ REGULACI A OCHRANU DOPRAVY</t>
  </si>
  <si>
    <t>11120</t>
  </si>
  <si>
    <t>ODSTRANĚNÍ KŘOVIN</t>
  </si>
  <si>
    <t>odstranění křovin a stromů do průměru 100 mm 
doprava dřevin bez ohledu na vzdálenost 
spálení na hromadách nebo štěpkování</t>
  </si>
  <si>
    <t>Základy</t>
  </si>
  <si>
    <t>429171</t>
  </si>
  <si>
    <t>MOSTNÍ KONSTRUKCE PŘESÝPANÉ Z VLNITÝCH PLECHŮ, OBVOD DO 6M</t>
  </si>
  <si>
    <t>465512</t>
  </si>
  <si>
    <t>DLAŽBY Z LOMOVÉHO KAMENE NA MC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</si>
  <si>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</si>
  <si>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PROPUSTEK v km 0,716 silnice III/3986 v obci Boskovštejn</t>
  </si>
  <si>
    <t>vyčištění nánosů v korytě tl. prům. 400 mm 
včetně odvozu a uložení na skládku ve vzdálenosti 25 km  
zaměřeno na stavbě</t>
  </si>
  <si>
    <t>HLOUBENÍ JAM ZAPAŽ I NEPAŽ TŘ. II, ODVOZ DO 20KM</t>
  </si>
  <si>
    <t>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eventuelně nutné druhotné rozpojení odstřelené horniny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</si>
  <si>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2,00=2,00 [A]</t>
  </si>
  <si>
    <t>Součástí položky je vodorovná a svislá doprava, přemístění, přeložení, manipulace s materiálem a uložení na skládku.  
Nezahrnuje poplatek za skládku, který se vykazuje v položce 0141** (s výjimkou malého množství  materiálu, kde je možné poplatek zahrnout do jednotkové ceny položky – tento fakt musí být uveden v doplňujícím textu k položce)</t>
  </si>
  <si>
    <t>"k pol. 131838"</t>
  </si>
  <si>
    <t>45152</t>
  </si>
  <si>
    <t>PODKLADNÍ A VÝPLŇOVÉ VRSTVY Z KAMENIVA DRCENÉHO</t>
  </si>
  <si>
    <t>položka zahrnuje dodávku předepsaného kameniva, mimostaveništní a vnitrostaveništní dopravu a jeho uložení  
není-li v zadávací dokumentaci uvedeno jinak, jedná se o nakupovaný materiál</t>
  </si>
  <si>
    <t>vybudování hutněného lože pod ocel. skruž tl. 100 mm ze ŠD 0/32 
zaměřeno na stavbě</t>
  </si>
  <si>
    <t>11,00*1,95*0,10=2,145 [A]</t>
  </si>
  <si>
    <t>Položka zahrnuje dodání, montáž, osazení konstrukce z vlnitého plechu bez ohledu na tvar a na typ vlny, předepsanou protikorozní ochranu, spojovací materiál, mimostaveništní a vnitrostaveništní dopravu nezahrnuje zemní práce, podkladní konstrukce a izolaci</t>
  </si>
  <si>
    <t>11,00=11,00 [A]</t>
  </si>
  <si>
    <t>"k pol. 131838" 
2,00=2,000 [A]</t>
  </si>
  <si>
    <t>5*2,00=10,000 [A]</t>
  </si>
  <si>
    <t>položka zahrnuje i zaříznutí obou konců ocelové skruže šikmo (v rovině spojnice nároží opěr) a také protikorozní ochranu řezných ploch</t>
  </si>
  <si>
    <t>R</t>
  </si>
  <si>
    <t>34221</t>
  </si>
  <si>
    <t>STĚNY A PŘÍČKY VÝPLŇ A ODDĚL Z KAMENE A LOM VÝROBKŮ</t>
  </si>
  <si>
    <t>Položka zahrnuje veškerý materiál, výrobky a polotovary, včetně mimostaveništní a vnitrostaveništní dopravy (rovněž přesuny), včetně naložení a složení, případně s uložením.</t>
  </si>
  <si>
    <t>(2,00*0,40)*2=1,600 [A]</t>
  </si>
  <si>
    <t>11514</t>
  </si>
  <si>
    <t>ČERPÁNÍ VODY</t>
  </si>
  <si>
    <t>Položka čerpání vody na povrchu zahrnuje i potrubí, pohotovost záložní čerpací soupravy a zřízení čerpací jímky. Součástí položky je také následná demontáž a likvidace těchto zařízení</t>
  </si>
  <si>
    <t>11526</t>
  </si>
  <si>
    <t>PŘEVEDENÍ VODOTEČE</t>
  </si>
  <si>
    <t>Položka převedení vody na povrchu zahrnuje zřízení, udržování a odstranění příslušného zařízení. Převedení vody se uvádí buď průměrem potrubí (DN) nebo délkou rozvinutého obvodu žlabu (r.o.).</t>
  </si>
  <si>
    <t>dlažby na návodní a povodní straně propustku</t>
  </si>
  <si>
    <t>lomový kámen tl. 250 mm do betonu C25/30 - XF3 tl. 150 s vyspárováním</t>
  </si>
  <si>
    <t>467314</t>
  </si>
  <si>
    <t>STUPNĚ A PRAHY VODNÍCH KORYT Z PROSTÉHO BETONU C25/30</t>
  </si>
  <si>
    <t>beton C25/30 - XF3 
zaměřeno na stavbě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</si>
  <si>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</si>
  <si>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((1,70+0,50)/2*1,95*0,4)*2=1,716 [A]</t>
  </si>
  <si>
    <t>10=10,000 [A]</t>
  </si>
  <si>
    <t>INJEKTOVÁNÍ NÍZKOTLAKÉ Z CEMENTOVÉ MALTY NA POVRCHU</t>
  </si>
  <si>
    <t>Položka injektážních prací obsahuje kompletní práce, mimo zřízení vrtů (vykazují se položkami 261, 262), které jsou nutné pro předepsanou funkci injektáže (statickou, těsnící a pod.). Položka obsahuje vodní tlakové zkoušky před a po injektáži. Položka zahrnuje veškerý materiál, výrobky a polotovary, včetně mimostaveništní a vnitrostaveništní dopravy (rovněž přesuny), včetně naložení a složení, případně s uložením.</t>
  </si>
  <si>
    <t>zainjektování prostoru kolem ocelové skruže cementopopílkovou směsí</t>
  </si>
  <si>
    <t>VRTY PRO KOTVENÍ, INJEKTÁŽ A MIKROPIL. NA POVRCHU TŘ. III D DO 150MM</t>
  </si>
  <si>
    <t>položka zahrnuje: přemístění, montáž a demontáž vrtných souprav svislou dopravu zeminy z vrtu vodorovnou dopravu zeminy bez uložení na skládku případně nutné pažení dočasné (včetně odpažení) i trvalé</t>
  </si>
  <si>
    <t>2*0,30=0,600[A]</t>
  </si>
  <si>
    <t>výkopy pro dlažby a příčné prahy na návodní a povodní straně propustku</t>
  </si>
  <si>
    <t>1*14,5=14,500 [A]</t>
  </si>
  <si>
    <t>(0,30*0,60*1,95)*2=0,702 [A]</t>
  </si>
  <si>
    <t>ocelová trouba z vlnitého plechu tlamového průřezu - geometrický tvar dle výkresové přílohy, návrh a provedení dle TP 157, protikorozní ochrana dle TP 157 čl. 4.4</t>
  </si>
  <si>
    <t>zazdění otvorů na návodní a povodní straně mezi stávající konstrukcí propustku a vloženou ocel. troubou lomovým kamenem do betonu s vyspárováním (beton C25/30 - XF3)</t>
  </si>
  <si>
    <t>15*1,95*0,40=11,700 [A]</t>
  </si>
  <si>
    <t>"k pol.12960" 
11,70*2,00=23,400 [A] 
"k pol.131838" 
2,00*2,00=4,000 [B] 
celkem: A+B=27,400 [C]</t>
  </si>
  <si>
    <t>I. Stavební náklady</t>
  </si>
  <si>
    <t>Objekt</t>
  </si>
  <si>
    <t>Popis</t>
  </si>
  <si>
    <t>KR s DPH</t>
  </si>
  <si>
    <t>Oprava komunikace</t>
  </si>
  <si>
    <t>Stavební náklady - celkem</t>
  </si>
  <si>
    <t>II. Ostatní a vedlejší náklady</t>
  </si>
  <si>
    <t>SO 000</t>
  </si>
  <si>
    <t xml:space="preserve">Ostatní a vedlejší náklady </t>
  </si>
  <si>
    <t>Ostatní a vedlejší náklady - celkem</t>
  </si>
  <si>
    <t>Rekapitulace stavby</t>
  </si>
  <si>
    <t>Finanční náklady projektu celkem</t>
  </si>
  <si>
    <t xml:space="preserve">CELKEM VŠICHNI INVESTOŘI </t>
  </si>
  <si>
    <t>Ostatní a vedlejší</t>
  </si>
  <si>
    <t>02720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</si>
  <si>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demontáže.
Včetně zajištění stanovení a umístění dočasného dopravního značení.
Včetně zajištění povolení k uzavírkám</t>
  </si>
  <si>
    <t>00014</t>
  </si>
  <si>
    <t>Zajištění provedení a výstupů veškerých zkoušek a revizí</t>
  </si>
  <si>
    <t>13183B</t>
  </si>
  <si>
    <t>HLOUBENÍ JAM ZAPAŽ I NEPAŽ TŘ. II - DOPRAVA</t>
  </si>
  <si>
    <t>M3KM</t>
  </si>
  <si>
    <t>Položka zahrnuje samostatnou dopravu zeminy. Množství se určí jako součin kubatutry [m3] a požadované vzdálenosti [km].</t>
  </si>
  <si>
    <t>dle potřeb zhotovitele v průběhu stavby
zaměřeno na stavbě</t>
  </si>
  <si>
    <t>nutné zatrubnění toku po dobu stavby
zaměřeno na stavbě</t>
  </si>
  <si>
    <t>2*0,3 průvrty vozovkou do dutiny propustku, "k pol. 281451"</t>
  </si>
  <si>
    <t>odstranění křovin v okolí propustku a v korytě na obou stranách v délce cca 5 m, odvoz a likvidace v režii zhotovitele</t>
  </si>
  <si>
    <t xml:space="preserve"> Nabídkový rozpočet          bez DPH</t>
  </si>
  <si>
    <t>Nabídkový rozpočet           včetně DPH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</si>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</sst>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0"/>
  </numFmts>
  <fonts count="15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9"/>
      <name val="Arial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sz val="10"/>
      <color indexed="4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12" fillId="0" borderId="0"/>
  </cellStyleXfs>
  <cellXfs count="121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0" borderId="1" xfId="6" applyFont="1" applyBorder="1"/>
    <xf numFmtId="0" fontId="0" fillId="2" borderId="5" xfId="6" applyFont="1" applyFill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6" fillId="0" borderId="0" xfId="7">
      <alignment vertical="center"/>
    </xf>
    <xf numFmtId="0" fontId="6" fillId="2" borderId="0" xfId="7" applyFill="1">
      <alignment vertical="center"/>
    </xf>
    <xf numFmtId="0" fontId="6" fillId="2" borderId="3" xfId="7" applyFill="1" applyBorder="1">
      <alignment vertical="center"/>
    </xf>
    <xf numFmtId="0" fontId="2" fillId="2" borderId="0" xfId="7" applyFont="1" applyFill="1">
      <alignment vertical="center"/>
    </xf>
    <xf numFmtId="0" fontId="2" fillId="2" borderId="0" xfId="7" applyFont="1" applyFill="1" applyAlignment="1">
      <alignment horizontal="left" vertical="center"/>
    </xf>
    <xf numFmtId="0" fontId="6" fillId="2" borderId="2" xfId="7" applyFill="1" applyBorder="1">
      <alignment vertical="center"/>
    </xf>
    <xf numFmtId="0" fontId="2" fillId="2" borderId="3" xfId="7" applyFont="1" applyFill="1" applyBorder="1">
      <alignment vertical="center"/>
    </xf>
    <xf numFmtId="0" fontId="2" fillId="2" borderId="3" xfId="7" applyFont="1" applyFill="1" applyBorder="1" applyAlignment="1">
      <alignment horizontal="left" vertical="center"/>
    </xf>
    <xf numFmtId="0" fontId="6" fillId="2" borderId="5" xfId="7" applyFill="1" applyBorder="1">
      <alignment vertical="center"/>
    </xf>
    <xf numFmtId="0" fontId="7" fillId="3" borderId="1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right" vertical="center"/>
    </xf>
    <xf numFmtId="0" fontId="4" fillId="2" borderId="5" xfId="7" applyFont="1" applyFill="1" applyBorder="1" applyAlignment="1">
      <alignment vertical="center" wrapText="1"/>
    </xf>
    <xf numFmtId="4" fontId="4" fillId="2" borderId="5" xfId="7" applyNumberFormat="1" applyFont="1" applyFill="1" applyBorder="1" applyAlignment="1">
      <alignment horizontal="center" vertical="center"/>
    </xf>
    <xf numFmtId="0" fontId="6" fillId="0" borderId="1" xfId="7" applyBorder="1">
      <alignment vertical="center"/>
    </xf>
    <xf numFmtId="0" fontId="6" fillId="0" borderId="4" xfId="7" applyBorder="1" applyAlignment="1">
      <alignment vertical="top"/>
    </xf>
    <xf numFmtId="0" fontId="6" fillId="0" borderId="0" xfId="7" applyAlignment="1">
      <alignment vertical="top"/>
    </xf>
    <xf numFmtId="0" fontId="0" fillId="2" borderId="3" xfId="6" applyFont="1" applyFill="1" applyBorder="1"/>
    <xf numFmtId="0" fontId="8" fillId="2" borderId="3" xfId="7" applyFont="1" applyFill="1" applyBorder="1">
      <alignment vertical="center"/>
    </xf>
    <xf numFmtId="0" fontId="9" fillId="0" borderId="1" xfId="6" applyFont="1" applyBorder="1" applyAlignment="1">
      <alignment horizontal="left" vertical="center" wrapText="1"/>
    </xf>
    <xf numFmtId="0" fontId="9" fillId="2" borderId="3" xfId="7" applyFont="1" applyFill="1" applyBorder="1">
      <alignment vertical="center"/>
    </xf>
    <xf numFmtId="0" fontId="10" fillId="2" borderId="3" xfId="7" applyFont="1" applyFill="1" applyBorder="1" applyAlignment="1">
      <alignment horizontal="right" vertical="center"/>
    </xf>
    <xf numFmtId="0" fontId="10" fillId="2" borderId="5" xfId="7" applyFont="1" applyFill="1" applyBorder="1" applyAlignment="1">
      <alignment vertical="center" wrapText="1"/>
    </xf>
    <xf numFmtId="4" fontId="10" fillId="2" borderId="3" xfId="7" applyNumberFormat="1" applyFont="1" applyFill="1" applyBorder="1" applyAlignment="1">
      <alignment horizontal="center" vertical="center"/>
    </xf>
    <xf numFmtId="0" fontId="9" fillId="0" borderId="1" xfId="7" applyFont="1" applyBorder="1" applyAlignment="1">
      <alignment horizontal="right" vertical="center"/>
    </xf>
    <xf numFmtId="0" fontId="9" fillId="0" borderId="1" xfId="7" applyFont="1" applyBorder="1">
      <alignment vertical="center"/>
    </xf>
    <xf numFmtId="0" fontId="9" fillId="0" borderId="1" xfId="7" applyFont="1" applyBorder="1" applyAlignment="1">
      <alignment vertical="center" wrapText="1"/>
    </xf>
    <xf numFmtId="0" fontId="9" fillId="0" borderId="1" xfId="7" applyFont="1" applyBorder="1" applyAlignment="1">
      <alignment horizontal="center" vertical="center"/>
    </xf>
    <xf numFmtId="166" fontId="9" fillId="0" borderId="1" xfId="7" applyNumberFormat="1" applyFont="1" applyBorder="1" applyAlignment="1">
      <alignment horizontal="center" vertical="center"/>
    </xf>
    <xf numFmtId="4" fontId="9" fillId="0" borderId="1" xfId="7" applyNumberFormat="1" applyFont="1" applyBorder="1" applyAlignment="1">
      <alignment horizontal="center" vertical="center"/>
    </xf>
    <xf numFmtId="0" fontId="9" fillId="0" borderId="0" xfId="7" applyFont="1">
      <alignment vertical="center"/>
    </xf>
    <xf numFmtId="0" fontId="9" fillId="0" borderId="1" xfId="7" applyFont="1" applyBorder="1" applyAlignment="1">
      <alignment horizontal="left" vertical="center" wrapText="1"/>
    </xf>
    <xf numFmtId="0" fontId="11" fillId="0" borderId="1" xfId="7" applyFont="1" applyBorder="1" applyAlignment="1">
      <alignment horizontal="left" vertical="center" wrapText="1"/>
    </xf>
    <xf numFmtId="0" fontId="11" fillId="0" borderId="1" xfId="6" applyFont="1" applyBorder="1" applyAlignment="1">
      <alignment horizontal="left" vertical="center" wrapText="1"/>
    </xf>
    <xf numFmtId="0" fontId="6" fillId="0" borderId="0" xfId="7" applyBorder="1" applyAlignment="1">
      <alignment vertical="top"/>
    </xf>
    <xf numFmtId="4" fontId="10" fillId="2" borderId="1" xfId="7" applyNumberFormat="1" applyFont="1" applyFill="1" applyBorder="1" applyAlignment="1">
      <alignment horizontal="center" vertical="center"/>
    </xf>
    <xf numFmtId="0" fontId="6" fillId="0" borderId="4" xfId="7" applyBorder="1">
      <alignment vertical="center"/>
    </xf>
    <xf numFmtId="0" fontId="9" fillId="0" borderId="0" xfId="7" applyFont="1" applyBorder="1" applyAlignment="1">
      <alignment horizontal="right" vertical="center"/>
    </xf>
    <xf numFmtId="0" fontId="9" fillId="0" borderId="0" xfId="7" applyFont="1" applyBorder="1">
      <alignment vertical="center"/>
    </xf>
    <xf numFmtId="0" fontId="9" fillId="0" borderId="0" xfId="7" applyFont="1" applyBorder="1" applyAlignment="1">
      <alignment horizontal="center" vertical="center"/>
    </xf>
    <xf numFmtId="166" fontId="9" fillId="0" borderId="0" xfId="7" applyNumberFormat="1" applyFont="1" applyBorder="1" applyAlignment="1">
      <alignment horizontal="center" vertical="center"/>
    </xf>
    <xf numFmtId="4" fontId="9" fillId="0" borderId="0" xfId="7" applyNumberFormat="1" applyFont="1" applyBorder="1" applyAlignment="1">
      <alignment horizontal="center" vertical="center"/>
    </xf>
    <xf numFmtId="49" fontId="10" fillId="0" borderId="0" xfId="8" applyNumberFormat="1" applyFont="1" applyAlignment="1">
      <alignment vertical="center"/>
    </xf>
    <xf numFmtId="0" fontId="9" fillId="0" borderId="0" xfId="8" applyFont="1" applyAlignment="1">
      <alignment vertical="center"/>
    </xf>
    <xf numFmtId="49" fontId="9" fillId="0" borderId="0" xfId="8" applyNumberFormat="1" applyFont="1" applyAlignment="1">
      <alignment vertical="center"/>
    </xf>
    <xf numFmtId="14" fontId="9" fillId="0" borderId="0" xfId="8" applyNumberFormat="1" applyFont="1" applyAlignment="1">
      <alignment vertical="center"/>
    </xf>
    <xf numFmtId="49" fontId="10" fillId="0" borderId="9" xfId="8" applyNumberFormat="1" applyFont="1" applyBorder="1" applyAlignment="1">
      <alignment vertical="center"/>
    </xf>
    <xf numFmtId="49" fontId="10" fillId="0" borderId="7" xfId="8" applyNumberFormat="1" applyFont="1" applyBorder="1" applyAlignment="1">
      <alignment vertical="center"/>
    </xf>
    <xf numFmtId="49" fontId="10" fillId="0" borderId="11" xfId="8" applyNumberFormat="1" applyFont="1" applyBorder="1" applyAlignment="1">
      <alignment vertical="center"/>
    </xf>
    <xf numFmtId="49" fontId="10" fillId="0" borderId="11" xfId="8" applyNumberFormat="1" applyFont="1" applyBorder="1" applyAlignment="1">
      <alignment horizontal="center" vertical="center"/>
    </xf>
    <xf numFmtId="0" fontId="9" fillId="0" borderId="11" xfId="8" applyFont="1" applyBorder="1" applyAlignment="1">
      <alignment horizontal="center" vertical="center" wrapText="1"/>
    </xf>
    <xf numFmtId="0" fontId="8" fillId="0" borderId="0" xfId="8" applyFont="1" applyAlignment="1">
      <alignment vertical="center"/>
    </xf>
    <xf numFmtId="49" fontId="10" fillId="0" borderId="1" xfId="8" applyNumberFormat="1" applyFont="1" applyFill="1" applyBorder="1" applyAlignment="1">
      <alignment vertical="center"/>
    </xf>
    <xf numFmtId="4" fontId="10" fillId="0" borderId="1" xfId="8" applyNumberFormat="1" applyFont="1" applyFill="1" applyBorder="1" applyAlignment="1">
      <alignment vertical="center"/>
    </xf>
    <xf numFmtId="4" fontId="10" fillId="0" borderId="1" xfId="8" applyNumberFormat="1" applyFont="1" applyBorder="1" applyAlignment="1">
      <alignment vertical="center"/>
    </xf>
    <xf numFmtId="0" fontId="10" fillId="0" borderId="0" xfId="8" applyFont="1" applyFill="1" applyAlignment="1">
      <alignment vertical="center"/>
    </xf>
    <xf numFmtId="49" fontId="10" fillId="0" borderId="1" xfId="8" applyNumberFormat="1" applyFont="1" applyBorder="1" applyAlignment="1">
      <alignment vertical="center"/>
    </xf>
    <xf numFmtId="0" fontId="8" fillId="0" borderId="0" xfId="8" applyFont="1" applyFill="1" applyAlignment="1">
      <alignment vertical="center"/>
    </xf>
    <xf numFmtId="0" fontId="9" fillId="0" borderId="0" xfId="8" applyFont="1" applyFill="1" applyAlignment="1">
      <alignment vertical="center"/>
    </xf>
    <xf numFmtId="4" fontId="10" fillId="0" borderId="1" xfId="8" applyNumberFormat="1" applyFont="1" applyBorder="1" applyAlignment="1">
      <alignment horizontal="center" vertical="center"/>
    </xf>
    <xf numFmtId="4" fontId="10" fillId="0" borderId="1" xfId="8" applyNumberFormat="1" applyFont="1" applyBorder="1" applyAlignment="1">
      <alignment horizontal="left" vertical="center"/>
    </xf>
    <xf numFmtId="49" fontId="10" fillId="0" borderId="12" xfId="8" applyNumberFormat="1" applyFont="1" applyBorder="1" applyAlignment="1">
      <alignment vertical="center"/>
    </xf>
    <xf numFmtId="4" fontId="10" fillId="0" borderId="12" xfId="8" applyNumberFormat="1" applyFont="1" applyBorder="1" applyAlignment="1">
      <alignment vertical="center" wrapText="1"/>
    </xf>
    <xf numFmtId="4" fontId="10" fillId="0" borderId="12" xfId="8" applyNumberFormat="1" applyFont="1" applyBorder="1" applyAlignment="1">
      <alignment vertical="center"/>
    </xf>
    <xf numFmtId="4" fontId="10" fillId="4" borderId="13" xfId="8" applyNumberFormat="1" applyFont="1" applyFill="1" applyBorder="1" applyAlignment="1">
      <alignment vertical="center"/>
    </xf>
    <xf numFmtId="0" fontId="14" fillId="0" borderId="0" xfId="8" applyFont="1" applyAlignment="1">
      <alignment vertical="center"/>
    </xf>
    <xf numFmtId="49" fontId="10" fillId="0" borderId="16" xfId="8" applyNumberFormat="1" applyFont="1" applyBorder="1" applyAlignment="1">
      <alignment vertical="center"/>
    </xf>
    <xf numFmtId="49" fontId="10" fillId="0" borderId="17" xfId="8" applyNumberFormat="1" applyFont="1" applyBorder="1" applyAlignment="1">
      <alignment vertical="center"/>
    </xf>
    <xf numFmtId="49" fontId="10" fillId="0" borderId="18" xfId="8" applyNumberFormat="1" applyFont="1" applyBorder="1" applyAlignment="1">
      <alignment vertical="center"/>
    </xf>
    <xf numFmtId="0" fontId="9" fillId="0" borderId="19" xfId="8" applyFont="1" applyBorder="1" applyAlignment="1">
      <alignment horizontal="center" vertical="center" wrapText="1"/>
    </xf>
    <xf numFmtId="4" fontId="10" fillId="0" borderId="1" xfId="8" applyNumberFormat="1" applyFont="1" applyBorder="1" applyAlignment="1">
      <alignment vertical="center" wrapText="1"/>
    </xf>
    <xf numFmtId="49" fontId="10" fillId="0" borderId="20" xfId="8" applyNumberFormat="1" applyFont="1" applyBorder="1" applyAlignment="1">
      <alignment vertical="center"/>
    </xf>
    <xf numFmtId="4" fontId="10" fillId="0" borderId="20" xfId="8" applyNumberFormat="1" applyFont="1" applyBorder="1" applyAlignment="1">
      <alignment vertical="center"/>
    </xf>
    <xf numFmtId="4" fontId="10" fillId="4" borderId="21" xfId="8" applyNumberFormat="1" applyFont="1" applyFill="1" applyBorder="1" applyAlignment="1">
      <alignment vertical="center"/>
    </xf>
    <xf numFmtId="4" fontId="10" fillId="4" borderId="7" xfId="8" applyNumberFormat="1" applyFont="1" applyFill="1" applyBorder="1" applyAlignment="1">
      <alignment vertical="center"/>
    </xf>
    <xf numFmtId="49" fontId="9" fillId="0" borderId="0" xfId="8" applyNumberFormat="1" applyFont="1" applyAlignment="1">
      <alignment horizontal="center" vertical="center"/>
    </xf>
    <xf numFmtId="49" fontId="9" fillId="0" borderId="1" xfId="6" applyNumberFormat="1" applyFont="1" applyBorder="1" applyAlignment="1">
      <alignment horizontal="right"/>
    </xf>
    <xf numFmtId="0" fontId="0" fillId="2" borderId="1" xfId="7" applyFont="1" applyFill="1" applyBorder="1" applyAlignment="1">
      <alignment horizontal="center" vertical="center"/>
    </xf>
    <xf numFmtId="49" fontId="10" fillId="0" borderId="14" xfId="8" applyNumberFormat="1" applyFont="1" applyBorder="1" applyAlignment="1">
      <alignment vertical="center"/>
    </xf>
    <xf numFmtId="0" fontId="9" fillId="0" borderId="15" xfId="8" applyFont="1" applyBorder="1" applyAlignment="1">
      <alignment vertical="center"/>
    </xf>
    <xf numFmtId="49" fontId="10" fillId="0" borderId="8" xfId="8" applyNumberFormat="1" applyFont="1" applyBorder="1" applyAlignment="1">
      <alignment horizontal="center" vertical="center" wrapText="1"/>
    </xf>
    <xf numFmtId="0" fontId="9" fillId="0" borderId="10" xfId="8" applyFont="1" applyBorder="1" applyAlignment="1">
      <alignment horizontal="center" vertical="center" wrapText="1"/>
    </xf>
    <xf numFmtId="49" fontId="13" fillId="0" borderId="0" xfId="8" applyNumberFormat="1" applyFont="1" applyAlignment="1">
      <alignment horizontal="center" vertical="center" wrapText="1"/>
    </xf>
    <xf numFmtId="49" fontId="10" fillId="0" borderId="6" xfId="8" applyNumberFormat="1" applyFont="1" applyBorder="1" applyAlignment="1">
      <alignment vertical="center"/>
    </xf>
    <xf numFmtId="0" fontId="9" fillId="0" borderId="7" xfId="8" applyFont="1" applyBorder="1" applyAlignment="1">
      <alignment vertical="center"/>
    </xf>
    <xf numFmtId="0" fontId="9" fillId="0" borderId="22" xfId="8" applyFont="1" applyBorder="1" applyAlignment="1">
      <alignment vertical="center"/>
    </xf>
    <xf numFmtId="0" fontId="9" fillId="0" borderId="23" xfId="8" applyFont="1" applyBorder="1" applyAlignment="1">
      <alignment vertic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0" fontId="7" fillId="3" borderId="1" xfId="7" applyFont="1" applyFill="1" applyBorder="1" applyAlignment="1">
      <alignment horizontal="center" vertical="center" wrapText="1"/>
    </xf>
  </cellXfs>
  <cellStyles count="9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Normální 2" xfId="7"/>
    <cellStyle name="Normální 2 2" xfId="8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C3" sqref="C3:C4"/>
    </sheetView>
  </sheetViews>
  <sheetFormatPr defaultRowHeight="12.75" x14ac:dyDescent="0.2"/>
  <cols>
    <col min="1" max="1" width="7" style="72" customWidth="1"/>
    <col min="2" max="2" width="40.5703125" style="72" customWidth="1"/>
    <col min="3" max="3" width="16.140625" style="72" customWidth="1"/>
    <col min="4" max="4" width="16.5703125" style="72" customWidth="1"/>
    <col min="5" max="5" width="1" style="71" customWidth="1"/>
    <col min="6" max="6" width="17.85546875" style="71" customWidth="1"/>
    <col min="7" max="256" width="9.140625" style="71"/>
    <col min="257" max="257" width="7" style="71" customWidth="1"/>
    <col min="258" max="258" width="40.5703125" style="71" customWidth="1"/>
    <col min="259" max="259" width="16.140625" style="71" customWidth="1"/>
    <col min="260" max="260" width="16.5703125" style="71" customWidth="1"/>
    <col min="261" max="261" width="1" style="71" customWidth="1"/>
    <col min="262" max="262" width="17.85546875" style="71" customWidth="1"/>
    <col min="263" max="512" width="9.140625" style="71"/>
    <col min="513" max="513" width="7" style="71" customWidth="1"/>
    <col min="514" max="514" width="40.5703125" style="71" customWidth="1"/>
    <col min="515" max="515" width="16.140625" style="71" customWidth="1"/>
    <col min="516" max="516" width="16.5703125" style="71" customWidth="1"/>
    <col min="517" max="517" width="1" style="71" customWidth="1"/>
    <col min="518" max="518" width="17.85546875" style="71" customWidth="1"/>
    <col min="519" max="768" width="9.140625" style="71"/>
    <col min="769" max="769" width="7" style="71" customWidth="1"/>
    <col min="770" max="770" width="40.5703125" style="71" customWidth="1"/>
    <col min="771" max="771" width="16.140625" style="71" customWidth="1"/>
    <col min="772" max="772" width="16.5703125" style="71" customWidth="1"/>
    <col min="773" max="773" width="1" style="71" customWidth="1"/>
    <col min="774" max="774" width="17.85546875" style="71" customWidth="1"/>
    <col min="775" max="1024" width="9.140625" style="71"/>
    <col min="1025" max="1025" width="7" style="71" customWidth="1"/>
    <col min="1026" max="1026" width="40.5703125" style="71" customWidth="1"/>
    <col min="1027" max="1027" width="16.140625" style="71" customWidth="1"/>
    <col min="1028" max="1028" width="16.5703125" style="71" customWidth="1"/>
    <col min="1029" max="1029" width="1" style="71" customWidth="1"/>
    <col min="1030" max="1030" width="17.85546875" style="71" customWidth="1"/>
    <col min="1031" max="1280" width="9.140625" style="71"/>
    <col min="1281" max="1281" width="7" style="71" customWidth="1"/>
    <col min="1282" max="1282" width="40.5703125" style="71" customWidth="1"/>
    <col min="1283" max="1283" width="16.140625" style="71" customWidth="1"/>
    <col min="1284" max="1284" width="16.5703125" style="71" customWidth="1"/>
    <col min="1285" max="1285" width="1" style="71" customWidth="1"/>
    <col min="1286" max="1286" width="17.85546875" style="71" customWidth="1"/>
    <col min="1287" max="1536" width="9.140625" style="71"/>
    <col min="1537" max="1537" width="7" style="71" customWidth="1"/>
    <col min="1538" max="1538" width="40.5703125" style="71" customWidth="1"/>
    <col min="1539" max="1539" width="16.140625" style="71" customWidth="1"/>
    <col min="1540" max="1540" width="16.5703125" style="71" customWidth="1"/>
    <col min="1541" max="1541" width="1" style="71" customWidth="1"/>
    <col min="1542" max="1542" width="17.85546875" style="71" customWidth="1"/>
    <col min="1543" max="1792" width="9.140625" style="71"/>
    <col min="1793" max="1793" width="7" style="71" customWidth="1"/>
    <col min="1794" max="1794" width="40.5703125" style="71" customWidth="1"/>
    <col min="1795" max="1795" width="16.140625" style="71" customWidth="1"/>
    <col min="1796" max="1796" width="16.5703125" style="71" customWidth="1"/>
    <col min="1797" max="1797" width="1" style="71" customWidth="1"/>
    <col min="1798" max="1798" width="17.85546875" style="71" customWidth="1"/>
    <col min="1799" max="2048" width="9.140625" style="71"/>
    <col min="2049" max="2049" width="7" style="71" customWidth="1"/>
    <col min="2050" max="2050" width="40.5703125" style="71" customWidth="1"/>
    <col min="2051" max="2051" width="16.140625" style="71" customWidth="1"/>
    <col min="2052" max="2052" width="16.5703125" style="71" customWidth="1"/>
    <col min="2053" max="2053" width="1" style="71" customWidth="1"/>
    <col min="2054" max="2054" width="17.85546875" style="71" customWidth="1"/>
    <col min="2055" max="2304" width="9.140625" style="71"/>
    <col min="2305" max="2305" width="7" style="71" customWidth="1"/>
    <col min="2306" max="2306" width="40.5703125" style="71" customWidth="1"/>
    <col min="2307" max="2307" width="16.140625" style="71" customWidth="1"/>
    <col min="2308" max="2308" width="16.5703125" style="71" customWidth="1"/>
    <col min="2309" max="2309" width="1" style="71" customWidth="1"/>
    <col min="2310" max="2310" width="17.85546875" style="71" customWidth="1"/>
    <col min="2311" max="2560" width="9.140625" style="71"/>
    <col min="2561" max="2561" width="7" style="71" customWidth="1"/>
    <col min="2562" max="2562" width="40.5703125" style="71" customWidth="1"/>
    <col min="2563" max="2563" width="16.140625" style="71" customWidth="1"/>
    <col min="2564" max="2564" width="16.5703125" style="71" customWidth="1"/>
    <col min="2565" max="2565" width="1" style="71" customWidth="1"/>
    <col min="2566" max="2566" width="17.85546875" style="71" customWidth="1"/>
    <col min="2567" max="2816" width="9.140625" style="71"/>
    <col min="2817" max="2817" width="7" style="71" customWidth="1"/>
    <col min="2818" max="2818" width="40.5703125" style="71" customWidth="1"/>
    <col min="2819" max="2819" width="16.140625" style="71" customWidth="1"/>
    <col min="2820" max="2820" width="16.5703125" style="71" customWidth="1"/>
    <col min="2821" max="2821" width="1" style="71" customWidth="1"/>
    <col min="2822" max="2822" width="17.85546875" style="71" customWidth="1"/>
    <col min="2823" max="3072" width="9.140625" style="71"/>
    <col min="3073" max="3073" width="7" style="71" customWidth="1"/>
    <col min="3074" max="3074" width="40.5703125" style="71" customWidth="1"/>
    <col min="3075" max="3075" width="16.140625" style="71" customWidth="1"/>
    <col min="3076" max="3076" width="16.5703125" style="71" customWidth="1"/>
    <col min="3077" max="3077" width="1" style="71" customWidth="1"/>
    <col min="3078" max="3078" width="17.85546875" style="71" customWidth="1"/>
    <col min="3079" max="3328" width="9.140625" style="71"/>
    <col min="3329" max="3329" width="7" style="71" customWidth="1"/>
    <col min="3330" max="3330" width="40.5703125" style="71" customWidth="1"/>
    <col min="3331" max="3331" width="16.140625" style="71" customWidth="1"/>
    <col min="3332" max="3332" width="16.5703125" style="71" customWidth="1"/>
    <col min="3333" max="3333" width="1" style="71" customWidth="1"/>
    <col min="3334" max="3334" width="17.85546875" style="71" customWidth="1"/>
    <col min="3335" max="3584" width="9.140625" style="71"/>
    <col min="3585" max="3585" width="7" style="71" customWidth="1"/>
    <col min="3586" max="3586" width="40.5703125" style="71" customWidth="1"/>
    <col min="3587" max="3587" width="16.140625" style="71" customWidth="1"/>
    <col min="3588" max="3588" width="16.5703125" style="71" customWidth="1"/>
    <col min="3589" max="3589" width="1" style="71" customWidth="1"/>
    <col min="3590" max="3590" width="17.85546875" style="71" customWidth="1"/>
    <col min="3591" max="3840" width="9.140625" style="71"/>
    <col min="3841" max="3841" width="7" style="71" customWidth="1"/>
    <col min="3842" max="3842" width="40.5703125" style="71" customWidth="1"/>
    <col min="3843" max="3843" width="16.140625" style="71" customWidth="1"/>
    <col min="3844" max="3844" width="16.5703125" style="71" customWidth="1"/>
    <col min="3845" max="3845" width="1" style="71" customWidth="1"/>
    <col min="3846" max="3846" width="17.85546875" style="71" customWidth="1"/>
    <col min="3847" max="4096" width="9.140625" style="71"/>
    <col min="4097" max="4097" width="7" style="71" customWidth="1"/>
    <col min="4098" max="4098" width="40.5703125" style="71" customWidth="1"/>
    <col min="4099" max="4099" width="16.140625" style="71" customWidth="1"/>
    <col min="4100" max="4100" width="16.5703125" style="71" customWidth="1"/>
    <col min="4101" max="4101" width="1" style="71" customWidth="1"/>
    <col min="4102" max="4102" width="17.85546875" style="71" customWidth="1"/>
    <col min="4103" max="4352" width="9.140625" style="71"/>
    <col min="4353" max="4353" width="7" style="71" customWidth="1"/>
    <col min="4354" max="4354" width="40.5703125" style="71" customWidth="1"/>
    <col min="4355" max="4355" width="16.140625" style="71" customWidth="1"/>
    <col min="4356" max="4356" width="16.5703125" style="71" customWidth="1"/>
    <col min="4357" max="4357" width="1" style="71" customWidth="1"/>
    <col min="4358" max="4358" width="17.85546875" style="71" customWidth="1"/>
    <col min="4359" max="4608" width="9.140625" style="71"/>
    <col min="4609" max="4609" width="7" style="71" customWidth="1"/>
    <col min="4610" max="4610" width="40.5703125" style="71" customWidth="1"/>
    <col min="4611" max="4611" width="16.140625" style="71" customWidth="1"/>
    <col min="4612" max="4612" width="16.5703125" style="71" customWidth="1"/>
    <col min="4613" max="4613" width="1" style="71" customWidth="1"/>
    <col min="4614" max="4614" width="17.85546875" style="71" customWidth="1"/>
    <col min="4615" max="4864" width="9.140625" style="71"/>
    <col min="4865" max="4865" width="7" style="71" customWidth="1"/>
    <col min="4866" max="4866" width="40.5703125" style="71" customWidth="1"/>
    <col min="4867" max="4867" width="16.140625" style="71" customWidth="1"/>
    <col min="4868" max="4868" width="16.5703125" style="71" customWidth="1"/>
    <col min="4869" max="4869" width="1" style="71" customWidth="1"/>
    <col min="4870" max="4870" width="17.85546875" style="71" customWidth="1"/>
    <col min="4871" max="5120" width="9.140625" style="71"/>
    <col min="5121" max="5121" width="7" style="71" customWidth="1"/>
    <col min="5122" max="5122" width="40.5703125" style="71" customWidth="1"/>
    <col min="5123" max="5123" width="16.140625" style="71" customWidth="1"/>
    <col min="5124" max="5124" width="16.5703125" style="71" customWidth="1"/>
    <col min="5125" max="5125" width="1" style="71" customWidth="1"/>
    <col min="5126" max="5126" width="17.85546875" style="71" customWidth="1"/>
    <col min="5127" max="5376" width="9.140625" style="71"/>
    <col min="5377" max="5377" width="7" style="71" customWidth="1"/>
    <col min="5378" max="5378" width="40.5703125" style="71" customWidth="1"/>
    <col min="5379" max="5379" width="16.140625" style="71" customWidth="1"/>
    <col min="5380" max="5380" width="16.5703125" style="71" customWidth="1"/>
    <col min="5381" max="5381" width="1" style="71" customWidth="1"/>
    <col min="5382" max="5382" width="17.85546875" style="71" customWidth="1"/>
    <col min="5383" max="5632" width="9.140625" style="71"/>
    <col min="5633" max="5633" width="7" style="71" customWidth="1"/>
    <col min="5634" max="5634" width="40.5703125" style="71" customWidth="1"/>
    <col min="5635" max="5635" width="16.140625" style="71" customWidth="1"/>
    <col min="5636" max="5636" width="16.5703125" style="71" customWidth="1"/>
    <col min="5637" max="5637" width="1" style="71" customWidth="1"/>
    <col min="5638" max="5638" width="17.85546875" style="71" customWidth="1"/>
    <col min="5639" max="5888" width="9.140625" style="71"/>
    <col min="5889" max="5889" width="7" style="71" customWidth="1"/>
    <col min="5890" max="5890" width="40.5703125" style="71" customWidth="1"/>
    <col min="5891" max="5891" width="16.140625" style="71" customWidth="1"/>
    <col min="5892" max="5892" width="16.5703125" style="71" customWidth="1"/>
    <col min="5893" max="5893" width="1" style="71" customWidth="1"/>
    <col min="5894" max="5894" width="17.85546875" style="71" customWidth="1"/>
    <col min="5895" max="6144" width="9.140625" style="71"/>
    <col min="6145" max="6145" width="7" style="71" customWidth="1"/>
    <col min="6146" max="6146" width="40.5703125" style="71" customWidth="1"/>
    <col min="6147" max="6147" width="16.140625" style="71" customWidth="1"/>
    <col min="6148" max="6148" width="16.5703125" style="71" customWidth="1"/>
    <col min="6149" max="6149" width="1" style="71" customWidth="1"/>
    <col min="6150" max="6150" width="17.85546875" style="71" customWidth="1"/>
    <col min="6151" max="6400" width="9.140625" style="71"/>
    <col min="6401" max="6401" width="7" style="71" customWidth="1"/>
    <col min="6402" max="6402" width="40.5703125" style="71" customWidth="1"/>
    <col min="6403" max="6403" width="16.140625" style="71" customWidth="1"/>
    <col min="6404" max="6404" width="16.5703125" style="71" customWidth="1"/>
    <col min="6405" max="6405" width="1" style="71" customWidth="1"/>
    <col min="6406" max="6406" width="17.85546875" style="71" customWidth="1"/>
    <col min="6407" max="6656" width="9.140625" style="71"/>
    <col min="6657" max="6657" width="7" style="71" customWidth="1"/>
    <col min="6658" max="6658" width="40.5703125" style="71" customWidth="1"/>
    <col min="6659" max="6659" width="16.140625" style="71" customWidth="1"/>
    <col min="6660" max="6660" width="16.5703125" style="71" customWidth="1"/>
    <col min="6661" max="6661" width="1" style="71" customWidth="1"/>
    <col min="6662" max="6662" width="17.85546875" style="71" customWidth="1"/>
    <col min="6663" max="6912" width="9.140625" style="71"/>
    <col min="6913" max="6913" width="7" style="71" customWidth="1"/>
    <col min="6914" max="6914" width="40.5703125" style="71" customWidth="1"/>
    <col min="6915" max="6915" width="16.140625" style="71" customWidth="1"/>
    <col min="6916" max="6916" width="16.5703125" style="71" customWidth="1"/>
    <col min="6917" max="6917" width="1" style="71" customWidth="1"/>
    <col min="6918" max="6918" width="17.85546875" style="71" customWidth="1"/>
    <col min="6919" max="7168" width="9.140625" style="71"/>
    <col min="7169" max="7169" width="7" style="71" customWidth="1"/>
    <col min="7170" max="7170" width="40.5703125" style="71" customWidth="1"/>
    <col min="7171" max="7171" width="16.140625" style="71" customWidth="1"/>
    <col min="7172" max="7172" width="16.5703125" style="71" customWidth="1"/>
    <col min="7173" max="7173" width="1" style="71" customWidth="1"/>
    <col min="7174" max="7174" width="17.85546875" style="71" customWidth="1"/>
    <col min="7175" max="7424" width="9.140625" style="71"/>
    <col min="7425" max="7425" width="7" style="71" customWidth="1"/>
    <col min="7426" max="7426" width="40.5703125" style="71" customWidth="1"/>
    <col min="7427" max="7427" width="16.140625" style="71" customWidth="1"/>
    <col min="7428" max="7428" width="16.5703125" style="71" customWidth="1"/>
    <col min="7429" max="7429" width="1" style="71" customWidth="1"/>
    <col min="7430" max="7430" width="17.85546875" style="71" customWidth="1"/>
    <col min="7431" max="7680" width="9.140625" style="71"/>
    <col min="7681" max="7681" width="7" style="71" customWidth="1"/>
    <col min="7682" max="7682" width="40.5703125" style="71" customWidth="1"/>
    <col min="7683" max="7683" width="16.140625" style="71" customWidth="1"/>
    <col min="7684" max="7684" width="16.5703125" style="71" customWidth="1"/>
    <col min="7685" max="7685" width="1" style="71" customWidth="1"/>
    <col min="7686" max="7686" width="17.85546875" style="71" customWidth="1"/>
    <col min="7687" max="7936" width="9.140625" style="71"/>
    <col min="7937" max="7937" width="7" style="71" customWidth="1"/>
    <col min="7938" max="7938" width="40.5703125" style="71" customWidth="1"/>
    <col min="7939" max="7939" width="16.140625" style="71" customWidth="1"/>
    <col min="7940" max="7940" width="16.5703125" style="71" customWidth="1"/>
    <col min="7941" max="7941" width="1" style="71" customWidth="1"/>
    <col min="7942" max="7942" width="17.85546875" style="71" customWidth="1"/>
    <col min="7943" max="8192" width="9.140625" style="71"/>
    <col min="8193" max="8193" width="7" style="71" customWidth="1"/>
    <col min="8194" max="8194" width="40.5703125" style="71" customWidth="1"/>
    <col min="8195" max="8195" width="16.140625" style="71" customWidth="1"/>
    <col min="8196" max="8196" width="16.5703125" style="71" customWidth="1"/>
    <col min="8197" max="8197" width="1" style="71" customWidth="1"/>
    <col min="8198" max="8198" width="17.85546875" style="71" customWidth="1"/>
    <col min="8199" max="8448" width="9.140625" style="71"/>
    <col min="8449" max="8449" width="7" style="71" customWidth="1"/>
    <col min="8450" max="8450" width="40.5703125" style="71" customWidth="1"/>
    <col min="8451" max="8451" width="16.140625" style="71" customWidth="1"/>
    <col min="8452" max="8452" width="16.5703125" style="71" customWidth="1"/>
    <col min="8453" max="8453" width="1" style="71" customWidth="1"/>
    <col min="8454" max="8454" width="17.85546875" style="71" customWidth="1"/>
    <col min="8455" max="8704" width="9.140625" style="71"/>
    <col min="8705" max="8705" width="7" style="71" customWidth="1"/>
    <col min="8706" max="8706" width="40.5703125" style="71" customWidth="1"/>
    <col min="8707" max="8707" width="16.140625" style="71" customWidth="1"/>
    <col min="8708" max="8708" width="16.5703125" style="71" customWidth="1"/>
    <col min="8709" max="8709" width="1" style="71" customWidth="1"/>
    <col min="8710" max="8710" width="17.85546875" style="71" customWidth="1"/>
    <col min="8711" max="8960" width="9.140625" style="71"/>
    <col min="8961" max="8961" width="7" style="71" customWidth="1"/>
    <col min="8962" max="8962" width="40.5703125" style="71" customWidth="1"/>
    <col min="8963" max="8963" width="16.140625" style="71" customWidth="1"/>
    <col min="8964" max="8964" width="16.5703125" style="71" customWidth="1"/>
    <col min="8965" max="8965" width="1" style="71" customWidth="1"/>
    <col min="8966" max="8966" width="17.85546875" style="71" customWidth="1"/>
    <col min="8967" max="9216" width="9.140625" style="71"/>
    <col min="9217" max="9217" width="7" style="71" customWidth="1"/>
    <col min="9218" max="9218" width="40.5703125" style="71" customWidth="1"/>
    <col min="9219" max="9219" width="16.140625" style="71" customWidth="1"/>
    <col min="9220" max="9220" width="16.5703125" style="71" customWidth="1"/>
    <col min="9221" max="9221" width="1" style="71" customWidth="1"/>
    <col min="9222" max="9222" width="17.85546875" style="71" customWidth="1"/>
    <col min="9223" max="9472" width="9.140625" style="71"/>
    <col min="9473" max="9473" width="7" style="71" customWidth="1"/>
    <col min="9474" max="9474" width="40.5703125" style="71" customWidth="1"/>
    <col min="9475" max="9475" width="16.140625" style="71" customWidth="1"/>
    <col min="9476" max="9476" width="16.5703125" style="71" customWidth="1"/>
    <col min="9477" max="9477" width="1" style="71" customWidth="1"/>
    <col min="9478" max="9478" width="17.85546875" style="71" customWidth="1"/>
    <col min="9479" max="9728" width="9.140625" style="71"/>
    <col min="9729" max="9729" width="7" style="71" customWidth="1"/>
    <col min="9730" max="9730" width="40.5703125" style="71" customWidth="1"/>
    <col min="9731" max="9731" width="16.140625" style="71" customWidth="1"/>
    <col min="9732" max="9732" width="16.5703125" style="71" customWidth="1"/>
    <col min="9733" max="9733" width="1" style="71" customWidth="1"/>
    <col min="9734" max="9734" width="17.85546875" style="71" customWidth="1"/>
    <col min="9735" max="9984" width="9.140625" style="71"/>
    <col min="9985" max="9985" width="7" style="71" customWidth="1"/>
    <col min="9986" max="9986" width="40.5703125" style="71" customWidth="1"/>
    <col min="9987" max="9987" width="16.140625" style="71" customWidth="1"/>
    <col min="9988" max="9988" width="16.5703125" style="71" customWidth="1"/>
    <col min="9989" max="9989" width="1" style="71" customWidth="1"/>
    <col min="9990" max="9990" width="17.85546875" style="71" customWidth="1"/>
    <col min="9991" max="10240" width="9.140625" style="71"/>
    <col min="10241" max="10241" width="7" style="71" customWidth="1"/>
    <col min="10242" max="10242" width="40.5703125" style="71" customWidth="1"/>
    <col min="10243" max="10243" width="16.140625" style="71" customWidth="1"/>
    <col min="10244" max="10244" width="16.5703125" style="71" customWidth="1"/>
    <col min="10245" max="10245" width="1" style="71" customWidth="1"/>
    <col min="10246" max="10246" width="17.85546875" style="71" customWidth="1"/>
    <col min="10247" max="10496" width="9.140625" style="71"/>
    <col min="10497" max="10497" width="7" style="71" customWidth="1"/>
    <col min="10498" max="10498" width="40.5703125" style="71" customWidth="1"/>
    <col min="10499" max="10499" width="16.140625" style="71" customWidth="1"/>
    <col min="10500" max="10500" width="16.5703125" style="71" customWidth="1"/>
    <col min="10501" max="10501" width="1" style="71" customWidth="1"/>
    <col min="10502" max="10502" width="17.85546875" style="71" customWidth="1"/>
    <col min="10503" max="10752" width="9.140625" style="71"/>
    <col min="10753" max="10753" width="7" style="71" customWidth="1"/>
    <col min="10754" max="10754" width="40.5703125" style="71" customWidth="1"/>
    <col min="10755" max="10755" width="16.140625" style="71" customWidth="1"/>
    <col min="10756" max="10756" width="16.5703125" style="71" customWidth="1"/>
    <col min="10757" max="10757" width="1" style="71" customWidth="1"/>
    <col min="10758" max="10758" width="17.85546875" style="71" customWidth="1"/>
    <col min="10759" max="11008" width="9.140625" style="71"/>
    <col min="11009" max="11009" width="7" style="71" customWidth="1"/>
    <col min="11010" max="11010" width="40.5703125" style="71" customWidth="1"/>
    <col min="11011" max="11011" width="16.140625" style="71" customWidth="1"/>
    <col min="11012" max="11012" width="16.5703125" style="71" customWidth="1"/>
    <col min="11013" max="11013" width="1" style="71" customWidth="1"/>
    <col min="11014" max="11014" width="17.85546875" style="71" customWidth="1"/>
    <col min="11015" max="11264" width="9.140625" style="71"/>
    <col min="11265" max="11265" width="7" style="71" customWidth="1"/>
    <col min="11266" max="11266" width="40.5703125" style="71" customWidth="1"/>
    <col min="11267" max="11267" width="16.140625" style="71" customWidth="1"/>
    <col min="11268" max="11268" width="16.5703125" style="71" customWidth="1"/>
    <col min="11269" max="11269" width="1" style="71" customWidth="1"/>
    <col min="11270" max="11270" width="17.85546875" style="71" customWidth="1"/>
    <col min="11271" max="11520" width="9.140625" style="71"/>
    <col min="11521" max="11521" width="7" style="71" customWidth="1"/>
    <col min="11522" max="11522" width="40.5703125" style="71" customWidth="1"/>
    <col min="11523" max="11523" width="16.140625" style="71" customWidth="1"/>
    <col min="11524" max="11524" width="16.5703125" style="71" customWidth="1"/>
    <col min="11525" max="11525" width="1" style="71" customWidth="1"/>
    <col min="11526" max="11526" width="17.85546875" style="71" customWidth="1"/>
    <col min="11527" max="11776" width="9.140625" style="71"/>
    <col min="11777" max="11777" width="7" style="71" customWidth="1"/>
    <col min="11778" max="11778" width="40.5703125" style="71" customWidth="1"/>
    <col min="11779" max="11779" width="16.140625" style="71" customWidth="1"/>
    <col min="11780" max="11780" width="16.5703125" style="71" customWidth="1"/>
    <col min="11781" max="11781" width="1" style="71" customWidth="1"/>
    <col min="11782" max="11782" width="17.85546875" style="71" customWidth="1"/>
    <col min="11783" max="12032" width="9.140625" style="71"/>
    <col min="12033" max="12033" width="7" style="71" customWidth="1"/>
    <col min="12034" max="12034" width="40.5703125" style="71" customWidth="1"/>
    <col min="12035" max="12035" width="16.140625" style="71" customWidth="1"/>
    <col min="12036" max="12036" width="16.5703125" style="71" customWidth="1"/>
    <col min="12037" max="12037" width="1" style="71" customWidth="1"/>
    <col min="12038" max="12038" width="17.85546875" style="71" customWidth="1"/>
    <col min="12039" max="12288" width="9.140625" style="71"/>
    <col min="12289" max="12289" width="7" style="71" customWidth="1"/>
    <col min="12290" max="12290" width="40.5703125" style="71" customWidth="1"/>
    <col min="12291" max="12291" width="16.140625" style="71" customWidth="1"/>
    <col min="12292" max="12292" width="16.5703125" style="71" customWidth="1"/>
    <col min="12293" max="12293" width="1" style="71" customWidth="1"/>
    <col min="12294" max="12294" width="17.85546875" style="71" customWidth="1"/>
    <col min="12295" max="12544" width="9.140625" style="71"/>
    <col min="12545" max="12545" width="7" style="71" customWidth="1"/>
    <col min="12546" max="12546" width="40.5703125" style="71" customWidth="1"/>
    <col min="12547" max="12547" width="16.140625" style="71" customWidth="1"/>
    <col min="12548" max="12548" width="16.5703125" style="71" customWidth="1"/>
    <col min="12549" max="12549" width="1" style="71" customWidth="1"/>
    <col min="12550" max="12550" width="17.85546875" style="71" customWidth="1"/>
    <col min="12551" max="12800" width="9.140625" style="71"/>
    <col min="12801" max="12801" width="7" style="71" customWidth="1"/>
    <col min="12802" max="12802" width="40.5703125" style="71" customWidth="1"/>
    <col min="12803" max="12803" width="16.140625" style="71" customWidth="1"/>
    <col min="12804" max="12804" width="16.5703125" style="71" customWidth="1"/>
    <col min="12805" max="12805" width="1" style="71" customWidth="1"/>
    <col min="12806" max="12806" width="17.85546875" style="71" customWidth="1"/>
    <col min="12807" max="13056" width="9.140625" style="71"/>
    <col min="13057" max="13057" width="7" style="71" customWidth="1"/>
    <col min="13058" max="13058" width="40.5703125" style="71" customWidth="1"/>
    <col min="13059" max="13059" width="16.140625" style="71" customWidth="1"/>
    <col min="13060" max="13060" width="16.5703125" style="71" customWidth="1"/>
    <col min="13061" max="13061" width="1" style="71" customWidth="1"/>
    <col min="13062" max="13062" width="17.85546875" style="71" customWidth="1"/>
    <col min="13063" max="13312" width="9.140625" style="71"/>
    <col min="13313" max="13313" width="7" style="71" customWidth="1"/>
    <col min="13314" max="13314" width="40.5703125" style="71" customWidth="1"/>
    <col min="13315" max="13315" width="16.140625" style="71" customWidth="1"/>
    <col min="13316" max="13316" width="16.5703125" style="71" customWidth="1"/>
    <col min="13317" max="13317" width="1" style="71" customWidth="1"/>
    <col min="13318" max="13318" width="17.85546875" style="71" customWidth="1"/>
    <col min="13319" max="13568" width="9.140625" style="71"/>
    <col min="13569" max="13569" width="7" style="71" customWidth="1"/>
    <col min="13570" max="13570" width="40.5703125" style="71" customWidth="1"/>
    <col min="13571" max="13571" width="16.140625" style="71" customWidth="1"/>
    <col min="13572" max="13572" width="16.5703125" style="71" customWidth="1"/>
    <col min="13573" max="13573" width="1" style="71" customWidth="1"/>
    <col min="13574" max="13574" width="17.85546875" style="71" customWidth="1"/>
    <col min="13575" max="13824" width="9.140625" style="71"/>
    <col min="13825" max="13825" width="7" style="71" customWidth="1"/>
    <col min="13826" max="13826" width="40.5703125" style="71" customWidth="1"/>
    <col min="13827" max="13827" width="16.140625" style="71" customWidth="1"/>
    <col min="13828" max="13828" width="16.5703125" style="71" customWidth="1"/>
    <col min="13829" max="13829" width="1" style="71" customWidth="1"/>
    <col min="13830" max="13830" width="17.85546875" style="71" customWidth="1"/>
    <col min="13831" max="14080" width="9.140625" style="71"/>
    <col min="14081" max="14081" width="7" style="71" customWidth="1"/>
    <col min="14082" max="14082" width="40.5703125" style="71" customWidth="1"/>
    <col min="14083" max="14083" width="16.140625" style="71" customWidth="1"/>
    <col min="14084" max="14084" width="16.5703125" style="71" customWidth="1"/>
    <col min="14085" max="14085" width="1" style="71" customWidth="1"/>
    <col min="14086" max="14086" width="17.85546875" style="71" customWidth="1"/>
    <col min="14087" max="14336" width="9.140625" style="71"/>
    <col min="14337" max="14337" width="7" style="71" customWidth="1"/>
    <col min="14338" max="14338" width="40.5703125" style="71" customWidth="1"/>
    <col min="14339" max="14339" width="16.140625" style="71" customWidth="1"/>
    <col min="14340" max="14340" width="16.5703125" style="71" customWidth="1"/>
    <col min="14341" max="14341" width="1" style="71" customWidth="1"/>
    <col min="14342" max="14342" width="17.85546875" style="71" customWidth="1"/>
    <col min="14343" max="14592" width="9.140625" style="71"/>
    <col min="14593" max="14593" width="7" style="71" customWidth="1"/>
    <col min="14594" max="14594" width="40.5703125" style="71" customWidth="1"/>
    <col min="14595" max="14595" width="16.140625" style="71" customWidth="1"/>
    <col min="14596" max="14596" width="16.5703125" style="71" customWidth="1"/>
    <col min="14597" max="14597" width="1" style="71" customWidth="1"/>
    <col min="14598" max="14598" width="17.85546875" style="71" customWidth="1"/>
    <col min="14599" max="14848" width="9.140625" style="71"/>
    <col min="14849" max="14849" width="7" style="71" customWidth="1"/>
    <col min="14850" max="14850" width="40.5703125" style="71" customWidth="1"/>
    <col min="14851" max="14851" width="16.140625" style="71" customWidth="1"/>
    <col min="14852" max="14852" width="16.5703125" style="71" customWidth="1"/>
    <col min="14853" max="14853" width="1" style="71" customWidth="1"/>
    <col min="14854" max="14854" width="17.85546875" style="71" customWidth="1"/>
    <col min="14855" max="15104" width="9.140625" style="71"/>
    <col min="15105" max="15105" width="7" style="71" customWidth="1"/>
    <col min="15106" max="15106" width="40.5703125" style="71" customWidth="1"/>
    <col min="15107" max="15107" width="16.140625" style="71" customWidth="1"/>
    <col min="15108" max="15108" width="16.5703125" style="71" customWidth="1"/>
    <col min="15109" max="15109" width="1" style="71" customWidth="1"/>
    <col min="15110" max="15110" width="17.85546875" style="71" customWidth="1"/>
    <col min="15111" max="15360" width="9.140625" style="71"/>
    <col min="15361" max="15361" width="7" style="71" customWidth="1"/>
    <col min="15362" max="15362" width="40.5703125" style="71" customWidth="1"/>
    <col min="15363" max="15363" width="16.140625" style="71" customWidth="1"/>
    <col min="15364" max="15364" width="16.5703125" style="71" customWidth="1"/>
    <col min="15365" max="15365" width="1" style="71" customWidth="1"/>
    <col min="15366" max="15366" width="17.85546875" style="71" customWidth="1"/>
    <col min="15367" max="15616" width="9.140625" style="71"/>
    <col min="15617" max="15617" width="7" style="71" customWidth="1"/>
    <col min="15618" max="15618" width="40.5703125" style="71" customWidth="1"/>
    <col min="15619" max="15619" width="16.140625" style="71" customWidth="1"/>
    <col min="15620" max="15620" width="16.5703125" style="71" customWidth="1"/>
    <col min="15621" max="15621" width="1" style="71" customWidth="1"/>
    <col min="15622" max="15622" width="17.85546875" style="71" customWidth="1"/>
    <col min="15623" max="15872" width="9.140625" style="71"/>
    <col min="15873" max="15873" width="7" style="71" customWidth="1"/>
    <col min="15874" max="15874" width="40.5703125" style="71" customWidth="1"/>
    <col min="15875" max="15875" width="16.140625" style="71" customWidth="1"/>
    <col min="15876" max="15876" width="16.5703125" style="71" customWidth="1"/>
    <col min="15877" max="15877" width="1" style="71" customWidth="1"/>
    <col min="15878" max="15878" width="17.85546875" style="71" customWidth="1"/>
    <col min="15879" max="16128" width="9.140625" style="71"/>
    <col min="16129" max="16129" width="7" style="71" customWidth="1"/>
    <col min="16130" max="16130" width="40.5703125" style="71" customWidth="1"/>
    <col min="16131" max="16131" width="16.140625" style="71" customWidth="1"/>
    <col min="16132" max="16132" width="16.5703125" style="71" customWidth="1"/>
    <col min="16133" max="16133" width="1" style="71" customWidth="1"/>
    <col min="16134" max="16134" width="17.85546875" style="71" customWidth="1"/>
    <col min="16135" max="16384" width="9.140625" style="71"/>
  </cols>
  <sheetData>
    <row r="1" spans="1:6" ht="43.9" customHeight="1" x14ac:dyDescent="0.2">
      <c r="A1" s="70"/>
      <c r="B1" s="110" t="s">
        <v>74</v>
      </c>
      <c r="C1" s="110"/>
      <c r="D1" s="110"/>
    </row>
    <row r="2" spans="1:6" ht="13.5" thickBot="1" x14ac:dyDescent="0.25">
      <c r="F2" s="73"/>
    </row>
    <row r="3" spans="1:6" ht="19.149999999999999" customHeight="1" thickBot="1" x14ac:dyDescent="0.25">
      <c r="A3" s="111" t="s">
        <v>123</v>
      </c>
      <c r="B3" s="112"/>
      <c r="C3" s="108" t="s">
        <v>149</v>
      </c>
      <c r="D3" s="108" t="s">
        <v>150</v>
      </c>
    </row>
    <row r="4" spans="1:6" ht="19.149999999999999" customHeight="1" thickBot="1" x14ac:dyDescent="0.25">
      <c r="A4" s="74" t="s">
        <v>124</v>
      </c>
      <c r="B4" s="75" t="s">
        <v>125</v>
      </c>
      <c r="C4" s="109"/>
      <c r="D4" s="109" t="s">
        <v>126</v>
      </c>
    </row>
    <row r="5" spans="1:6" ht="10.5" customHeight="1" x14ac:dyDescent="0.2">
      <c r="A5" s="76"/>
      <c r="B5" s="77"/>
      <c r="C5" s="78"/>
      <c r="D5" s="78"/>
      <c r="F5" s="79"/>
    </row>
    <row r="6" spans="1:6" ht="19.149999999999999" customHeight="1" x14ac:dyDescent="0.2">
      <c r="A6" s="80" t="s">
        <v>44</v>
      </c>
      <c r="B6" s="81" t="s">
        <v>127</v>
      </c>
      <c r="C6" s="82"/>
      <c r="D6" s="82"/>
      <c r="F6" s="83"/>
    </row>
    <row r="7" spans="1:6" ht="19.149999999999999" hidden="1" customHeight="1" x14ac:dyDescent="0.2">
      <c r="A7" s="84"/>
      <c r="B7" s="82"/>
      <c r="C7" s="82"/>
      <c r="D7" s="82"/>
      <c r="F7" s="83"/>
    </row>
    <row r="8" spans="1:6" ht="19.149999999999999" hidden="1" customHeight="1" x14ac:dyDescent="0.2">
      <c r="A8" s="84"/>
      <c r="B8" s="82"/>
      <c r="C8" s="82"/>
      <c r="D8" s="82"/>
      <c r="F8" s="83"/>
    </row>
    <row r="9" spans="1:6" ht="19.149999999999999" hidden="1" customHeight="1" x14ac:dyDescent="0.2">
      <c r="A9" s="84"/>
      <c r="B9" s="82"/>
      <c r="C9" s="82"/>
      <c r="D9" s="82"/>
      <c r="F9" s="85"/>
    </row>
    <row r="10" spans="1:6" ht="19.149999999999999" hidden="1" customHeight="1" x14ac:dyDescent="0.2">
      <c r="A10" s="84"/>
      <c r="B10" s="82"/>
      <c r="C10" s="82"/>
      <c r="D10" s="82"/>
      <c r="F10" s="85"/>
    </row>
    <row r="11" spans="1:6" ht="19.149999999999999" hidden="1" customHeight="1" x14ac:dyDescent="0.2">
      <c r="A11" s="84"/>
      <c r="B11" s="82"/>
      <c r="C11" s="82"/>
      <c r="D11" s="82"/>
      <c r="F11" s="83"/>
    </row>
    <row r="12" spans="1:6" ht="19.149999999999999" hidden="1" customHeight="1" x14ac:dyDescent="0.2">
      <c r="A12" s="84"/>
      <c r="B12" s="82"/>
      <c r="C12" s="82"/>
      <c r="D12" s="82"/>
      <c r="F12" s="83"/>
    </row>
    <row r="13" spans="1:6" ht="19.149999999999999" hidden="1" customHeight="1" x14ac:dyDescent="0.2">
      <c r="A13" s="84"/>
      <c r="B13" s="82"/>
      <c r="C13" s="82"/>
      <c r="D13" s="82"/>
      <c r="F13" s="79"/>
    </row>
    <row r="14" spans="1:6" ht="19.149999999999999" hidden="1" customHeight="1" x14ac:dyDescent="0.2">
      <c r="A14" s="84"/>
      <c r="B14" s="82"/>
      <c r="C14" s="82"/>
      <c r="D14" s="82"/>
      <c r="F14" s="79"/>
    </row>
    <row r="15" spans="1:6" ht="19.149999999999999" hidden="1" customHeight="1" x14ac:dyDescent="0.2">
      <c r="A15" s="84"/>
      <c r="B15" s="82"/>
      <c r="C15" s="82"/>
      <c r="D15" s="82"/>
      <c r="F15" s="79"/>
    </row>
    <row r="16" spans="1:6" ht="9.75" customHeight="1" thickBot="1" x14ac:dyDescent="0.25">
      <c r="A16" s="84"/>
      <c r="B16" s="82"/>
      <c r="C16" s="82"/>
      <c r="D16" s="82"/>
      <c r="F16" s="83"/>
    </row>
    <row r="17" spans="1:7" ht="19.149999999999999" hidden="1" customHeight="1" x14ac:dyDescent="0.2">
      <c r="A17" s="84"/>
      <c r="B17" s="82"/>
      <c r="C17" s="82"/>
      <c r="D17" s="82"/>
      <c r="F17" s="83"/>
    </row>
    <row r="18" spans="1:7" ht="19.149999999999999" hidden="1" customHeight="1" x14ac:dyDescent="0.2">
      <c r="A18" s="84"/>
      <c r="B18" s="82"/>
      <c r="C18" s="82"/>
      <c r="D18" s="82"/>
      <c r="F18" s="79"/>
    </row>
    <row r="19" spans="1:7" s="86" customFormat="1" ht="19.149999999999999" hidden="1" customHeight="1" x14ac:dyDescent="0.2">
      <c r="A19" s="80"/>
      <c r="B19" s="81"/>
      <c r="C19" s="81"/>
      <c r="D19" s="81"/>
      <c r="F19" s="85"/>
    </row>
    <row r="20" spans="1:7" ht="19.149999999999999" hidden="1" customHeight="1" x14ac:dyDescent="0.2">
      <c r="A20" s="84"/>
      <c r="B20" s="82"/>
      <c r="C20" s="82"/>
      <c r="D20" s="82"/>
      <c r="F20" s="79"/>
    </row>
    <row r="21" spans="1:7" ht="19.149999999999999" hidden="1" customHeight="1" x14ac:dyDescent="0.2">
      <c r="A21" s="84"/>
      <c r="B21" s="82"/>
      <c r="C21" s="82"/>
      <c r="D21" s="82"/>
      <c r="F21" s="79"/>
    </row>
    <row r="22" spans="1:7" ht="19.149999999999999" hidden="1" customHeight="1" x14ac:dyDescent="0.2">
      <c r="A22" s="84"/>
      <c r="B22" s="82"/>
      <c r="C22" s="82"/>
      <c r="D22" s="82"/>
      <c r="F22" s="79"/>
    </row>
    <row r="23" spans="1:7" ht="19.149999999999999" hidden="1" customHeight="1" x14ac:dyDescent="0.2">
      <c r="A23" s="84"/>
      <c r="B23" s="87"/>
      <c r="C23" s="88"/>
      <c r="D23" s="88"/>
      <c r="F23" s="86"/>
    </row>
    <row r="24" spans="1:7" ht="19.149999999999999" hidden="1" customHeight="1" x14ac:dyDescent="0.2">
      <c r="A24" s="89"/>
      <c r="B24" s="90"/>
      <c r="C24" s="91"/>
      <c r="D24" s="91"/>
      <c r="F24" s="86"/>
    </row>
    <row r="25" spans="1:7" ht="19.149999999999999" customHeight="1" thickBot="1" x14ac:dyDescent="0.25">
      <c r="A25" s="111" t="s">
        <v>128</v>
      </c>
      <c r="B25" s="112"/>
      <c r="C25" s="92"/>
      <c r="D25" s="92"/>
      <c r="G25" s="93"/>
    </row>
    <row r="26" spans="1:7" x14ac:dyDescent="0.2">
      <c r="A26" s="70"/>
      <c r="B26" s="70"/>
      <c r="C26" s="70"/>
      <c r="D26" s="70"/>
    </row>
    <row r="27" spans="1:7" x14ac:dyDescent="0.2">
      <c r="A27" s="70"/>
      <c r="B27" s="70"/>
      <c r="C27" s="70"/>
      <c r="D27" s="70"/>
    </row>
    <row r="28" spans="1:7" ht="13.5" thickBot="1" x14ac:dyDescent="0.25">
      <c r="A28" s="70"/>
      <c r="B28" s="70"/>
      <c r="C28" s="70"/>
      <c r="D28" s="70"/>
    </row>
    <row r="29" spans="1:7" ht="19.149999999999999" customHeight="1" thickBot="1" x14ac:dyDescent="0.25">
      <c r="A29" s="106" t="s">
        <v>129</v>
      </c>
      <c r="B29" s="107"/>
      <c r="C29" s="108" t="s">
        <v>149</v>
      </c>
      <c r="D29" s="108" t="s">
        <v>150</v>
      </c>
    </row>
    <row r="30" spans="1:7" ht="19.149999999999999" customHeight="1" thickBot="1" x14ac:dyDescent="0.25">
      <c r="A30" s="74" t="s">
        <v>124</v>
      </c>
      <c r="B30" s="94" t="s">
        <v>125</v>
      </c>
      <c r="C30" s="109"/>
      <c r="D30" s="109" t="s">
        <v>126</v>
      </c>
    </row>
    <row r="31" spans="1:7" ht="19.149999999999999" customHeight="1" x14ac:dyDescent="0.2">
      <c r="A31" s="95"/>
      <c r="B31" s="96"/>
      <c r="C31" s="97"/>
      <c r="D31" s="97"/>
    </row>
    <row r="32" spans="1:7" ht="19.149999999999999" customHeight="1" x14ac:dyDescent="0.2">
      <c r="A32" s="84" t="s">
        <v>130</v>
      </c>
      <c r="B32" s="98" t="s">
        <v>131</v>
      </c>
      <c r="C32" s="82"/>
      <c r="D32" s="82"/>
    </row>
    <row r="33" spans="1:4" ht="9.75" customHeight="1" thickBot="1" x14ac:dyDescent="0.25">
      <c r="A33" s="99"/>
      <c r="B33" s="99"/>
      <c r="C33" s="100"/>
      <c r="D33" s="100"/>
    </row>
    <row r="34" spans="1:4" ht="19.149999999999999" customHeight="1" thickBot="1" x14ac:dyDescent="0.25">
      <c r="A34" s="111" t="s">
        <v>132</v>
      </c>
      <c r="B34" s="112"/>
      <c r="C34" s="101"/>
      <c r="D34" s="102"/>
    </row>
    <row r="36" spans="1:4" x14ac:dyDescent="0.2">
      <c r="A36" s="70"/>
      <c r="B36" s="70"/>
      <c r="C36" s="70"/>
      <c r="D36" s="70"/>
    </row>
    <row r="37" spans="1:4" ht="13.5" thickBot="1" x14ac:dyDescent="0.25"/>
    <row r="38" spans="1:4" ht="19.149999999999999" customHeight="1" x14ac:dyDescent="0.2">
      <c r="A38" s="106" t="s">
        <v>133</v>
      </c>
      <c r="B38" s="107"/>
      <c r="C38" s="108" t="s">
        <v>149</v>
      </c>
      <c r="D38" s="108" t="s">
        <v>150</v>
      </c>
    </row>
    <row r="39" spans="1:4" ht="19.149999999999999" customHeight="1" thickBot="1" x14ac:dyDescent="0.25">
      <c r="A39" s="113"/>
      <c r="B39" s="114"/>
      <c r="C39" s="109"/>
      <c r="D39" s="109" t="s">
        <v>126</v>
      </c>
    </row>
    <row r="40" spans="1:4" ht="19.149999999999999" customHeight="1" thickBot="1" x14ac:dyDescent="0.25">
      <c r="A40" s="111" t="s">
        <v>134</v>
      </c>
      <c r="B40" s="112" t="s">
        <v>135</v>
      </c>
      <c r="C40" s="101"/>
      <c r="D40" s="102"/>
    </row>
    <row r="43" spans="1:4" x14ac:dyDescent="0.2">
      <c r="B43" s="103"/>
    </row>
  </sheetData>
  <mergeCells count="13">
    <mergeCell ref="A34:B34"/>
    <mergeCell ref="A38:B39"/>
    <mergeCell ref="C38:C39"/>
    <mergeCell ref="D38:D39"/>
    <mergeCell ref="A40:B40"/>
    <mergeCell ref="A29:B29"/>
    <mergeCell ref="C29:C30"/>
    <mergeCell ref="D29:D30"/>
    <mergeCell ref="B1:D1"/>
    <mergeCell ref="A3:B3"/>
    <mergeCell ref="C3:C4"/>
    <mergeCell ref="D3:D4"/>
    <mergeCell ref="A25:B2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workbookViewId="0">
      <pane ySplit="8" topLeftCell="A9" activePane="bottomLeft" state="frozen"/>
      <selection pane="bottomLeft" activeCell="E1" sqref="E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O1" t="s">
        <v>13</v>
      </c>
    </row>
    <row r="2" spans="1:17" ht="24.95" customHeight="1" x14ac:dyDescent="0.2">
      <c r="B2" s="1"/>
      <c r="C2" s="1"/>
      <c r="D2" s="1"/>
      <c r="E2" s="2" t="s">
        <v>151</v>
      </c>
      <c r="F2" s="1"/>
      <c r="G2" s="1"/>
      <c r="H2" s="5"/>
      <c r="I2" s="5"/>
      <c r="N2">
        <f>0+N9</f>
        <v>0</v>
      </c>
      <c r="O2" t="s">
        <v>13</v>
      </c>
    </row>
    <row r="3" spans="1:17" ht="15" customHeight="1" x14ac:dyDescent="0.25">
      <c r="A3" t="s">
        <v>1</v>
      </c>
      <c r="B3" s="7" t="s">
        <v>2</v>
      </c>
      <c r="C3" s="116" t="s">
        <v>3</v>
      </c>
      <c r="D3" s="117"/>
      <c r="E3" s="33" t="s">
        <v>74</v>
      </c>
      <c r="F3" s="1"/>
      <c r="G3" s="4"/>
      <c r="H3" s="3" t="s">
        <v>15</v>
      </c>
      <c r="I3" s="26">
        <f>0+I9</f>
        <v>0</v>
      </c>
      <c r="N3" t="s">
        <v>10</v>
      </c>
      <c r="O3" t="s">
        <v>14</v>
      </c>
    </row>
    <row r="4" spans="1:17" ht="15" customHeight="1" x14ac:dyDescent="0.25">
      <c r="A4" t="s">
        <v>4</v>
      </c>
      <c r="B4" s="7" t="s">
        <v>5</v>
      </c>
      <c r="C4" s="116" t="s">
        <v>6</v>
      </c>
      <c r="D4" s="117"/>
      <c r="E4" s="8" t="s">
        <v>7</v>
      </c>
      <c r="F4" s="1"/>
      <c r="G4" s="1"/>
      <c r="H4" s="6"/>
      <c r="I4" s="6"/>
      <c r="N4" t="s">
        <v>11</v>
      </c>
      <c r="O4" t="s">
        <v>14</v>
      </c>
    </row>
    <row r="5" spans="1:17" ht="12.75" customHeight="1" x14ac:dyDescent="0.25">
      <c r="A5" t="s">
        <v>8</v>
      </c>
      <c r="B5" s="10" t="s">
        <v>9</v>
      </c>
      <c r="C5" s="118" t="s">
        <v>136</v>
      </c>
      <c r="D5" s="119"/>
      <c r="E5" s="11" t="s">
        <v>16</v>
      </c>
      <c r="F5" s="5"/>
      <c r="G5" s="5"/>
      <c r="H5" s="5"/>
      <c r="I5" s="5"/>
      <c r="N5" t="s">
        <v>12</v>
      </c>
      <c r="O5" t="s">
        <v>14</v>
      </c>
    </row>
    <row r="6" spans="1:17" ht="12.75" customHeight="1" x14ac:dyDescent="0.2">
      <c r="A6" s="115" t="s">
        <v>17</v>
      </c>
      <c r="B6" s="115" t="s">
        <v>19</v>
      </c>
      <c r="C6" s="115" t="s">
        <v>21</v>
      </c>
      <c r="D6" s="115" t="s">
        <v>22</v>
      </c>
      <c r="E6" s="115" t="s">
        <v>23</v>
      </c>
      <c r="F6" s="115" t="s">
        <v>25</v>
      </c>
      <c r="G6" s="115" t="s">
        <v>27</v>
      </c>
      <c r="H6" s="115" t="s">
        <v>29</v>
      </c>
      <c r="I6" s="115"/>
    </row>
    <row r="7" spans="1:17" ht="12.75" customHeight="1" x14ac:dyDescent="0.2">
      <c r="A7" s="115"/>
      <c r="B7" s="115"/>
      <c r="C7" s="115"/>
      <c r="D7" s="115"/>
      <c r="E7" s="115"/>
      <c r="F7" s="115"/>
      <c r="G7" s="115"/>
      <c r="H7" s="9" t="s">
        <v>30</v>
      </c>
      <c r="I7" s="9" t="s">
        <v>32</v>
      </c>
    </row>
    <row r="8" spans="1:17" ht="12.75" customHeight="1" x14ac:dyDescent="0.2">
      <c r="A8" s="9" t="s">
        <v>18</v>
      </c>
      <c r="B8" s="9" t="s">
        <v>20</v>
      </c>
      <c r="C8" s="9" t="s">
        <v>14</v>
      </c>
      <c r="D8" s="9" t="s">
        <v>13</v>
      </c>
      <c r="E8" s="9" t="s">
        <v>24</v>
      </c>
      <c r="F8" s="9" t="s">
        <v>26</v>
      </c>
      <c r="G8" s="9" t="s">
        <v>28</v>
      </c>
      <c r="H8" s="9" t="s">
        <v>31</v>
      </c>
      <c r="I8" s="9" t="s">
        <v>33</v>
      </c>
    </row>
    <row r="9" spans="1:17" ht="12.75" customHeight="1" x14ac:dyDescent="0.2">
      <c r="A9" s="13" t="s">
        <v>34</v>
      </c>
      <c r="B9" s="13"/>
      <c r="C9" s="14" t="s">
        <v>18</v>
      </c>
      <c r="D9" s="13"/>
      <c r="E9" s="15" t="s">
        <v>35</v>
      </c>
      <c r="F9" s="13"/>
      <c r="G9" s="13"/>
      <c r="H9" s="13"/>
      <c r="I9" s="16">
        <f>0+P9+I14</f>
        <v>0</v>
      </c>
      <c r="N9">
        <f>0+Q9</f>
        <v>0</v>
      </c>
      <c r="P9">
        <f>0+I10</f>
        <v>0</v>
      </c>
      <c r="Q9">
        <f>0+N10</f>
        <v>0</v>
      </c>
    </row>
    <row r="10" spans="1:17" x14ac:dyDescent="0.2">
      <c r="A10" s="12" t="s">
        <v>36</v>
      </c>
      <c r="B10" s="17" t="s">
        <v>20</v>
      </c>
      <c r="C10" s="104" t="s">
        <v>137</v>
      </c>
      <c r="D10" s="12" t="s">
        <v>37</v>
      </c>
      <c r="E10" s="18" t="s">
        <v>64</v>
      </c>
      <c r="F10" s="19" t="s">
        <v>38</v>
      </c>
      <c r="G10" s="20">
        <v>1</v>
      </c>
      <c r="H10" s="21"/>
      <c r="I10" s="21">
        <f>ROUND(ROUND(H10,2)*ROUND(G10,3),2)</f>
        <v>0</v>
      </c>
      <c r="N10">
        <f>(I10*21)/100</f>
        <v>0</v>
      </c>
      <c r="O10" t="s">
        <v>14</v>
      </c>
    </row>
    <row r="11" spans="1:17" ht="140.25" x14ac:dyDescent="0.2">
      <c r="A11" s="22" t="s">
        <v>39</v>
      </c>
      <c r="E11" s="47" t="s">
        <v>138</v>
      </c>
    </row>
    <row r="12" spans="1:17" x14ac:dyDescent="0.2">
      <c r="A12" s="24" t="s">
        <v>40</v>
      </c>
      <c r="E12" s="25" t="s">
        <v>41</v>
      </c>
    </row>
    <row r="13" spans="1:17" x14ac:dyDescent="0.2">
      <c r="A13" t="s">
        <v>42</v>
      </c>
      <c r="E13" s="23" t="s">
        <v>43</v>
      </c>
    </row>
    <row r="14" spans="1:17" ht="12.75" customHeight="1" x14ac:dyDescent="0.2">
      <c r="B14" s="17">
        <v>2</v>
      </c>
      <c r="C14" s="17" t="s">
        <v>139</v>
      </c>
      <c r="D14" s="12" t="s">
        <v>91</v>
      </c>
      <c r="E14" s="18" t="s">
        <v>140</v>
      </c>
      <c r="F14" s="19" t="s">
        <v>38</v>
      </c>
      <c r="G14" s="20">
        <v>1</v>
      </c>
      <c r="H14" s="21"/>
      <c r="I14" s="21">
        <f>ROUND(ROUND(H14,2)*ROUND(G14,3),2)</f>
        <v>0</v>
      </c>
    </row>
    <row r="15" spans="1:17" ht="12.75" customHeight="1" x14ac:dyDescent="0.2">
      <c r="E15" s="23" t="s">
        <v>37</v>
      </c>
    </row>
    <row r="16" spans="1:17" ht="12.75" customHeight="1" x14ac:dyDescent="0.2">
      <c r="E16" s="25" t="s">
        <v>41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opLeftCell="B1" zoomScale="85" zoomScaleNormal="85" workbookViewId="0">
      <pane ySplit="7" topLeftCell="A8" activePane="bottomLeft" state="frozen"/>
      <selection pane="bottomLeft" activeCell="E1" sqref="E1"/>
    </sheetView>
  </sheetViews>
  <sheetFormatPr defaultRowHeight="12.75" customHeight="1" x14ac:dyDescent="0.2"/>
  <cols>
    <col min="1" max="1" width="9.140625" style="29" hidden="1" customWidth="1"/>
    <col min="2" max="2" width="11.7109375" style="29" customWidth="1"/>
    <col min="3" max="3" width="14.7109375" style="29" customWidth="1"/>
    <col min="4" max="4" width="9.7109375" style="29" customWidth="1"/>
    <col min="5" max="5" width="70.7109375" style="29" customWidth="1"/>
    <col min="6" max="6" width="11.7109375" style="29" customWidth="1"/>
    <col min="7" max="9" width="16.7109375" style="29" customWidth="1"/>
    <col min="10" max="13" width="9.140625" style="29"/>
    <col min="14" max="15" width="9.140625" style="29" hidden="1" customWidth="1"/>
    <col min="16" max="255" width="9.140625" style="29"/>
    <col min="256" max="256" width="0" style="29" hidden="1" customWidth="1"/>
    <col min="257" max="257" width="11.7109375" style="29" customWidth="1"/>
    <col min="258" max="258" width="14.7109375" style="29" customWidth="1"/>
    <col min="259" max="259" width="9.7109375" style="29" customWidth="1"/>
    <col min="260" max="260" width="70.7109375" style="29" customWidth="1"/>
    <col min="261" max="261" width="11.7109375" style="29" customWidth="1"/>
    <col min="262" max="264" width="16.7109375" style="29" customWidth="1"/>
    <col min="265" max="269" width="9.140625" style="29"/>
    <col min="270" max="271" width="0" style="29" hidden="1" customWidth="1"/>
    <col min="272" max="511" width="9.140625" style="29"/>
    <col min="512" max="512" width="0" style="29" hidden="1" customWidth="1"/>
    <col min="513" max="513" width="11.7109375" style="29" customWidth="1"/>
    <col min="514" max="514" width="14.7109375" style="29" customWidth="1"/>
    <col min="515" max="515" width="9.7109375" style="29" customWidth="1"/>
    <col min="516" max="516" width="70.7109375" style="29" customWidth="1"/>
    <col min="517" max="517" width="11.7109375" style="29" customWidth="1"/>
    <col min="518" max="520" width="16.7109375" style="29" customWidth="1"/>
    <col min="521" max="525" width="9.140625" style="29"/>
    <col min="526" max="527" width="0" style="29" hidden="1" customWidth="1"/>
    <col min="528" max="767" width="9.140625" style="29"/>
    <col min="768" max="768" width="0" style="29" hidden="1" customWidth="1"/>
    <col min="769" max="769" width="11.7109375" style="29" customWidth="1"/>
    <col min="770" max="770" width="14.7109375" style="29" customWidth="1"/>
    <col min="771" max="771" width="9.7109375" style="29" customWidth="1"/>
    <col min="772" max="772" width="70.7109375" style="29" customWidth="1"/>
    <col min="773" max="773" width="11.7109375" style="29" customWidth="1"/>
    <col min="774" max="776" width="16.7109375" style="29" customWidth="1"/>
    <col min="777" max="781" width="9.140625" style="29"/>
    <col min="782" max="783" width="0" style="29" hidden="1" customWidth="1"/>
    <col min="784" max="1023" width="9.140625" style="29"/>
    <col min="1024" max="1024" width="0" style="29" hidden="1" customWidth="1"/>
    <col min="1025" max="1025" width="11.7109375" style="29" customWidth="1"/>
    <col min="1026" max="1026" width="14.7109375" style="29" customWidth="1"/>
    <col min="1027" max="1027" width="9.7109375" style="29" customWidth="1"/>
    <col min="1028" max="1028" width="70.7109375" style="29" customWidth="1"/>
    <col min="1029" max="1029" width="11.7109375" style="29" customWidth="1"/>
    <col min="1030" max="1032" width="16.7109375" style="29" customWidth="1"/>
    <col min="1033" max="1037" width="9.140625" style="29"/>
    <col min="1038" max="1039" width="0" style="29" hidden="1" customWidth="1"/>
    <col min="1040" max="1279" width="9.140625" style="29"/>
    <col min="1280" max="1280" width="0" style="29" hidden="1" customWidth="1"/>
    <col min="1281" max="1281" width="11.7109375" style="29" customWidth="1"/>
    <col min="1282" max="1282" width="14.7109375" style="29" customWidth="1"/>
    <col min="1283" max="1283" width="9.7109375" style="29" customWidth="1"/>
    <col min="1284" max="1284" width="70.7109375" style="29" customWidth="1"/>
    <col min="1285" max="1285" width="11.7109375" style="29" customWidth="1"/>
    <col min="1286" max="1288" width="16.7109375" style="29" customWidth="1"/>
    <col min="1289" max="1293" width="9.140625" style="29"/>
    <col min="1294" max="1295" width="0" style="29" hidden="1" customWidth="1"/>
    <col min="1296" max="1535" width="9.140625" style="29"/>
    <col min="1536" max="1536" width="0" style="29" hidden="1" customWidth="1"/>
    <col min="1537" max="1537" width="11.7109375" style="29" customWidth="1"/>
    <col min="1538" max="1538" width="14.7109375" style="29" customWidth="1"/>
    <col min="1539" max="1539" width="9.7109375" style="29" customWidth="1"/>
    <col min="1540" max="1540" width="70.7109375" style="29" customWidth="1"/>
    <col min="1541" max="1541" width="11.7109375" style="29" customWidth="1"/>
    <col min="1542" max="1544" width="16.7109375" style="29" customWidth="1"/>
    <col min="1545" max="1549" width="9.140625" style="29"/>
    <col min="1550" max="1551" width="0" style="29" hidden="1" customWidth="1"/>
    <col min="1552" max="1791" width="9.140625" style="29"/>
    <col min="1792" max="1792" width="0" style="29" hidden="1" customWidth="1"/>
    <col min="1793" max="1793" width="11.7109375" style="29" customWidth="1"/>
    <col min="1794" max="1794" width="14.7109375" style="29" customWidth="1"/>
    <col min="1795" max="1795" width="9.7109375" style="29" customWidth="1"/>
    <col min="1796" max="1796" width="70.7109375" style="29" customWidth="1"/>
    <col min="1797" max="1797" width="11.7109375" style="29" customWidth="1"/>
    <col min="1798" max="1800" width="16.7109375" style="29" customWidth="1"/>
    <col min="1801" max="1805" width="9.140625" style="29"/>
    <col min="1806" max="1807" width="0" style="29" hidden="1" customWidth="1"/>
    <col min="1808" max="2047" width="9.140625" style="29"/>
    <col min="2048" max="2048" width="0" style="29" hidden="1" customWidth="1"/>
    <col min="2049" max="2049" width="11.7109375" style="29" customWidth="1"/>
    <col min="2050" max="2050" width="14.7109375" style="29" customWidth="1"/>
    <col min="2051" max="2051" width="9.7109375" style="29" customWidth="1"/>
    <col min="2052" max="2052" width="70.7109375" style="29" customWidth="1"/>
    <col min="2053" max="2053" width="11.7109375" style="29" customWidth="1"/>
    <col min="2054" max="2056" width="16.7109375" style="29" customWidth="1"/>
    <col min="2057" max="2061" width="9.140625" style="29"/>
    <col min="2062" max="2063" width="0" style="29" hidden="1" customWidth="1"/>
    <col min="2064" max="2303" width="9.140625" style="29"/>
    <col min="2304" max="2304" width="0" style="29" hidden="1" customWidth="1"/>
    <col min="2305" max="2305" width="11.7109375" style="29" customWidth="1"/>
    <col min="2306" max="2306" width="14.7109375" style="29" customWidth="1"/>
    <col min="2307" max="2307" width="9.7109375" style="29" customWidth="1"/>
    <col min="2308" max="2308" width="70.7109375" style="29" customWidth="1"/>
    <col min="2309" max="2309" width="11.7109375" style="29" customWidth="1"/>
    <col min="2310" max="2312" width="16.7109375" style="29" customWidth="1"/>
    <col min="2313" max="2317" width="9.140625" style="29"/>
    <col min="2318" max="2319" width="0" style="29" hidden="1" customWidth="1"/>
    <col min="2320" max="2559" width="9.140625" style="29"/>
    <col min="2560" max="2560" width="0" style="29" hidden="1" customWidth="1"/>
    <col min="2561" max="2561" width="11.7109375" style="29" customWidth="1"/>
    <col min="2562" max="2562" width="14.7109375" style="29" customWidth="1"/>
    <col min="2563" max="2563" width="9.7109375" style="29" customWidth="1"/>
    <col min="2564" max="2564" width="70.7109375" style="29" customWidth="1"/>
    <col min="2565" max="2565" width="11.7109375" style="29" customWidth="1"/>
    <col min="2566" max="2568" width="16.7109375" style="29" customWidth="1"/>
    <col min="2569" max="2573" width="9.140625" style="29"/>
    <col min="2574" max="2575" width="0" style="29" hidden="1" customWidth="1"/>
    <col min="2576" max="2815" width="9.140625" style="29"/>
    <col min="2816" max="2816" width="0" style="29" hidden="1" customWidth="1"/>
    <col min="2817" max="2817" width="11.7109375" style="29" customWidth="1"/>
    <col min="2818" max="2818" width="14.7109375" style="29" customWidth="1"/>
    <col min="2819" max="2819" width="9.7109375" style="29" customWidth="1"/>
    <col min="2820" max="2820" width="70.7109375" style="29" customWidth="1"/>
    <col min="2821" max="2821" width="11.7109375" style="29" customWidth="1"/>
    <col min="2822" max="2824" width="16.7109375" style="29" customWidth="1"/>
    <col min="2825" max="2829" width="9.140625" style="29"/>
    <col min="2830" max="2831" width="0" style="29" hidden="1" customWidth="1"/>
    <col min="2832" max="3071" width="9.140625" style="29"/>
    <col min="3072" max="3072" width="0" style="29" hidden="1" customWidth="1"/>
    <col min="3073" max="3073" width="11.7109375" style="29" customWidth="1"/>
    <col min="3074" max="3074" width="14.7109375" style="29" customWidth="1"/>
    <col min="3075" max="3075" width="9.7109375" style="29" customWidth="1"/>
    <col min="3076" max="3076" width="70.7109375" style="29" customWidth="1"/>
    <col min="3077" max="3077" width="11.7109375" style="29" customWidth="1"/>
    <col min="3078" max="3080" width="16.7109375" style="29" customWidth="1"/>
    <col min="3081" max="3085" width="9.140625" style="29"/>
    <col min="3086" max="3087" width="0" style="29" hidden="1" customWidth="1"/>
    <col min="3088" max="3327" width="9.140625" style="29"/>
    <col min="3328" max="3328" width="0" style="29" hidden="1" customWidth="1"/>
    <col min="3329" max="3329" width="11.7109375" style="29" customWidth="1"/>
    <col min="3330" max="3330" width="14.7109375" style="29" customWidth="1"/>
    <col min="3331" max="3331" width="9.7109375" style="29" customWidth="1"/>
    <col min="3332" max="3332" width="70.7109375" style="29" customWidth="1"/>
    <col min="3333" max="3333" width="11.7109375" style="29" customWidth="1"/>
    <col min="3334" max="3336" width="16.7109375" style="29" customWidth="1"/>
    <col min="3337" max="3341" width="9.140625" style="29"/>
    <col min="3342" max="3343" width="0" style="29" hidden="1" customWidth="1"/>
    <col min="3344" max="3583" width="9.140625" style="29"/>
    <col min="3584" max="3584" width="0" style="29" hidden="1" customWidth="1"/>
    <col min="3585" max="3585" width="11.7109375" style="29" customWidth="1"/>
    <col min="3586" max="3586" width="14.7109375" style="29" customWidth="1"/>
    <col min="3587" max="3587" width="9.7109375" style="29" customWidth="1"/>
    <col min="3588" max="3588" width="70.7109375" style="29" customWidth="1"/>
    <col min="3589" max="3589" width="11.7109375" style="29" customWidth="1"/>
    <col min="3590" max="3592" width="16.7109375" style="29" customWidth="1"/>
    <col min="3593" max="3597" width="9.140625" style="29"/>
    <col min="3598" max="3599" width="0" style="29" hidden="1" customWidth="1"/>
    <col min="3600" max="3839" width="9.140625" style="29"/>
    <col min="3840" max="3840" width="0" style="29" hidden="1" customWidth="1"/>
    <col min="3841" max="3841" width="11.7109375" style="29" customWidth="1"/>
    <col min="3842" max="3842" width="14.7109375" style="29" customWidth="1"/>
    <col min="3843" max="3843" width="9.7109375" style="29" customWidth="1"/>
    <col min="3844" max="3844" width="70.7109375" style="29" customWidth="1"/>
    <col min="3845" max="3845" width="11.7109375" style="29" customWidth="1"/>
    <col min="3846" max="3848" width="16.7109375" style="29" customWidth="1"/>
    <col min="3849" max="3853" width="9.140625" style="29"/>
    <col min="3854" max="3855" width="0" style="29" hidden="1" customWidth="1"/>
    <col min="3856" max="4095" width="9.140625" style="29"/>
    <col min="4096" max="4096" width="0" style="29" hidden="1" customWidth="1"/>
    <col min="4097" max="4097" width="11.7109375" style="29" customWidth="1"/>
    <col min="4098" max="4098" width="14.7109375" style="29" customWidth="1"/>
    <col min="4099" max="4099" width="9.7109375" style="29" customWidth="1"/>
    <col min="4100" max="4100" width="70.7109375" style="29" customWidth="1"/>
    <col min="4101" max="4101" width="11.7109375" style="29" customWidth="1"/>
    <col min="4102" max="4104" width="16.7109375" style="29" customWidth="1"/>
    <col min="4105" max="4109" width="9.140625" style="29"/>
    <col min="4110" max="4111" width="0" style="29" hidden="1" customWidth="1"/>
    <col min="4112" max="4351" width="9.140625" style="29"/>
    <col min="4352" max="4352" width="0" style="29" hidden="1" customWidth="1"/>
    <col min="4353" max="4353" width="11.7109375" style="29" customWidth="1"/>
    <col min="4354" max="4354" width="14.7109375" style="29" customWidth="1"/>
    <col min="4355" max="4355" width="9.7109375" style="29" customWidth="1"/>
    <col min="4356" max="4356" width="70.7109375" style="29" customWidth="1"/>
    <col min="4357" max="4357" width="11.7109375" style="29" customWidth="1"/>
    <col min="4358" max="4360" width="16.7109375" style="29" customWidth="1"/>
    <col min="4361" max="4365" width="9.140625" style="29"/>
    <col min="4366" max="4367" width="0" style="29" hidden="1" customWidth="1"/>
    <col min="4368" max="4607" width="9.140625" style="29"/>
    <col min="4608" max="4608" width="0" style="29" hidden="1" customWidth="1"/>
    <col min="4609" max="4609" width="11.7109375" style="29" customWidth="1"/>
    <col min="4610" max="4610" width="14.7109375" style="29" customWidth="1"/>
    <col min="4611" max="4611" width="9.7109375" style="29" customWidth="1"/>
    <col min="4612" max="4612" width="70.7109375" style="29" customWidth="1"/>
    <col min="4613" max="4613" width="11.7109375" style="29" customWidth="1"/>
    <col min="4614" max="4616" width="16.7109375" style="29" customWidth="1"/>
    <col min="4617" max="4621" width="9.140625" style="29"/>
    <col min="4622" max="4623" width="0" style="29" hidden="1" customWidth="1"/>
    <col min="4624" max="4863" width="9.140625" style="29"/>
    <col min="4864" max="4864" width="0" style="29" hidden="1" customWidth="1"/>
    <col min="4865" max="4865" width="11.7109375" style="29" customWidth="1"/>
    <col min="4866" max="4866" width="14.7109375" style="29" customWidth="1"/>
    <col min="4867" max="4867" width="9.7109375" style="29" customWidth="1"/>
    <col min="4868" max="4868" width="70.7109375" style="29" customWidth="1"/>
    <col min="4869" max="4869" width="11.7109375" style="29" customWidth="1"/>
    <col min="4870" max="4872" width="16.7109375" style="29" customWidth="1"/>
    <col min="4873" max="4877" width="9.140625" style="29"/>
    <col min="4878" max="4879" width="0" style="29" hidden="1" customWidth="1"/>
    <col min="4880" max="5119" width="9.140625" style="29"/>
    <col min="5120" max="5120" width="0" style="29" hidden="1" customWidth="1"/>
    <col min="5121" max="5121" width="11.7109375" style="29" customWidth="1"/>
    <col min="5122" max="5122" width="14.7109375" style="29" customWidth="1"/>
    <col min="5123" max="5123" width="9.7109375" style="29" customWidth="1"/>
    <col min="5124" max="5124" width="70.7109375" style="29" customWidth="1"/>
    <col min="5125" max="5125" width="11.7109375" style="29" customWidth="1"/>
    <col min="5126" max="5128" width="16.7109375" style="29" customWidth="1"/>
    <col min="5129" max="5133" width="9.140625" style="29"/>
    <col min="5134" max="5135" width="0" style="29" hidden="1" customWidth="1"/>
    <col min="5136" max="5375" width="9.140625" style="29"/>
    <col min="5376" max="5376" width="0" style="29" hidden="1" customWidth="1"/>
    <col min="5377" max="5377" width="11.7109375" style="29" customWidth="1"/>
    <col min="5378" max="5378" width="14.7109375" style="29" customWidth="1"/>
    <col min="5379" max="5379" width="9.7109375" style="29" customWidth="1"/>
    <col min="5380" max="5380" width="70.7109375" style="29" customWidth="1"/>
    <col min="5381" max="5381" width="11.7109375" style="29" customWidth="1"/>
    <col min="5382" max="5384" width="16.7109375" style="29" customWidth="1"/>
    <col min="5385" max="5389" width="9.140625" style="29"/>
    <col min="5390" max="5391" width="0" style="29" hidden="1" customWidth="1"/>
    <col min="5392" max="5631" width="9.140625" style="29"/>
    <col min="5632" max="5632" width="0" style="29" hidden="1" customWidth="1"/>
    <col min="5633" max="5633" width="11.7109375" style="29" customWidth="1"/>
    <col min="5634" max="5634" width="14.7109375" style="29" customWidth="1"/>
    <col min="5635" max="5635" width="9.7109375" style="29" customWidth="1"/>
    <col min="5636" max="5636" width="70.7109375" style="29" customWidth="1"/>
    <col min="5637" max="5637" width="11.7109375" style="29" customWidth="1"/>
    <col min="5638" max="5640" width="16.7109375" style="29" customWidth="1"/>
    <col min="5641" max="5645" width="9.140625" style="29"/>
    <col min="5646" max="5647" width="0" style="29" hidden="1" customWidth="1"/>
    <col min="5648" max="5887" width="9.140625" style="29"/>
    <col min="5888" max="5888" width="0" style="29" hidden="1" customWidth="1"/>
    <col min="5889" max="5889" width="11.7109375" style="29" customWidth="1"/>
    <col min="5890" max="5890" width="14.7109375" style="29" customWidth="1"/>
    <col min="5891" max="5891" width="9.7109375" style="29" customWidth="1"/>
    <col min="5892" max="5892" width="70.7109375" style="29" customWidth="1"/>
    <col min="5893" max="5893" width="11.7109375" style="29" customWidth="1"/>
    <col min="5894" max="5896" width="16.7109375" style="29" customWidth="1"/>
    <col min="5897" max="5901" width="9.140625" style="29"/>
    <col min="5902" max="5903" width="0" style="29" hidden="1" customWidth="1"/>
    <col min="5904" max="6143" width="9.140625" style="29"/>
    <col min="6144" max="6144" width="0" style="29" hidden="1" customWidth="1"/>
    <col min="6145" max="6145" width="11.7109375" style="29" customWidth="1"/>
    <col min="6146" max="6146" width="14.7109375" style="29" customWidth="1"/>
    <col min="6147" max="6147" width="9.7109375" style="29" customWidth="1"/>
    <col min="6148" max="6148" width="70.7109375" style="29" customWidth="1"/>
    <col min="6149" max="6149" width="11.7109375" style="29" customWidth="1"/>
    <col min="6150" max="6152" width="16.7109375" style="29" customWidth="1"/>
    <col min="6153" max="6157" width="9.140625" style="29"/>
    <col min="6158" max="6159" width="0" style="29" hidden="1" customWidth="1"/>
    <col min="6160" max="6399" width="9.140625" style="29"/>
    <col min="6400" max="6400" width="0" style="29" hidden="1" customWidth="1"/>
    <col min="6401" max="6401" width="11.7109375" style="29" customWidth="1"/>
    <col min="6402" max="6402" width="14.7109375" style="29" customWidth="1"/>
    <col min="6403" max="6403" width="9.7109375" style="29" customWidth="1"/>
    <col min="6404" max="6404" width="70.7109375" style="29" customWidth="1"/>
    <col min="6405" max="6405" width="11.7109375" style="29" customWidth="1"/>
    <col min="6406" max="6408" width="16.7109375" style="29" customWidth="1"/>
    <col min="6409" max="6413" width="9.140625" style="29"/>
    <col min="6414" max="6415" width="0" style="29" hidden="1" customWidth="1"/>
    <col min="6416" max="6655" width="9.140625" style="29"/>
    <col min="6656" max="6656" width="0" style="29" hidden="1" customWidth="1"/>
    <col min="6657" max="6657" width="11.7109375" style="29" customWidth="1"/>
    <col min="6658" max="6658" width="14.7109375" style="29" customWidth="1"/>
    <col min="6659" max="6659" width="9.7109375" style="29" customWidth="1"/>
    <col min="6660" max="6660" width="70.7109375" style="29" customWidth="1"/>
    <col min="6661" max="6661" width="11.7109375" style="29" customWidth="1"/>
    <col min="6662" max="6664" width="16.7109375" style="29" customWidth="1"/>
    <col min="6665" max="6669" width="9.140625" style="29"/>
    <col min="6670" max="6671" width="0" style="29" hidden="1" customWidth="1"/>
    <col min="6672" max="6911" width="9.140625" style="29"/>
    <col min="6912" max="6912" width="0" style="29" hidden="1" customWidth="1"/>
    <col min="6913" max="6913" width="11.7109375" style="29" customWidth="1"/>
    <col min="6914" max="6914" width="14.7109375" style="29" customWidth="1"/>
    <col min="6915" max="6915" width="9.7109375" style="29" customWidth="1"/>
    <col min="6916" max="6916" width="70.7109375" style="29" customWidth="1"/>
    <col min="6917" max="6917" width="11.7109375" style="29" customWidth="1"/>
    <col min="6918" max="6920" width="16.7109375" style="29" customWidth="1"/>
    <col min="6921" max="6925" width="9.140625" style="29"/>
    <col min="6926" max="6927" width="0" style="29" hidden="1" customWidth="1"/>
    <col min="6928" max="7167" width="9.140625" style="29"/>
    <col min="7168" max="7168" width="0" style="29" hidden="1" customWidth="1"/>
    <col min="7169" max="7169" width="11.7109375" style="29" customWidth="1"/>
    <col min="7170" max="7170" width="14.7109375" style="29" customWidth="1"/>
    <col min="7171" max="7171" width="9.7109375" style="29" customWidth="1"/>
    <col min="7172" max="7172" width="70.7109375" style="29" customWidth="1"/>
    <col min="7173" max="7173" width="11.7109375" style="29" customWidth="1"/>
    <col min="7174" max="7176" width="16.7109375" style="29" customWidth="1"/>
    <col min="7177" max="7181" width="9.140625" style="29"/>
    <col min="7182" max="7183" width="0" style="29" hidden="1" customWidth="1"/>
    <col min="7184" max="7423" width="9.140625" style="29"/>
    <col min="7424" max="7424" width="0" style="29" hidden="1" customWidth="1"/>
    <col min="7425" max="7425" width="11.7109375" style="29" customWidth="1"/>
    <col min="7426" max="7426" width="14.7109375" style="29" customWidth="1"/>
    <col min="7427" max="7427" width="9.7109375" style="29" customWidth="1"/>
    <col min="7428" max="7428" width="70.7109375" style="29" customWidth="1"/>
    <col min="7429" max="7429" width="11.7109375" style="29" customWidth="1"/>
    <col min="7430" max="7432" width="16.7109375" style="29" customWidth="1"/>
    <col min="7433" max="7437" width="9.140625" style="29"/>
    <col min="7438" max="7439" width="0" style="29" hidden="1" customWidth="1"/>
    <col min="7440" max="7679" width="9.140625" style="29"/>
    <col min="7680" max="7680" width="0" style="29" hidden="1" customWidth="1"/>
    <col min="7681" max="7681" width="11.7109375" style="29" customWidth="1"/>
    <col min="7682" max="7682" width="14.7109375" style="29" customWidth="1"/>
    <col min="7683" max="7683" width="9.7109375" style="29" customWidth="1"/>
    <col min="7684" max="7684" width="70.7109375" style="29" customWidth="1"/>
    <col min="7685" max="7685" width="11.7109375" style="29" customWidth="1"/>
    <col min="7686" max="7688" width="16.7109375" style="29" customWidth="1"/>
    <col min="7689" max="7693" width="9.140625" style="29"/>
    <col min="7694" max="7695" width="0" style="29" hidden="1" customWidth="1"/>
    <col min="7696" max="7935" width="9.140625" style="29"/>
    <col min="7936" max="7936" width="0" style="29" hidden="1" customWidth="1"/>
    <col min="7937" max="7937" width="11.7109375" style="29" customWidth="1"/>
    <col min="7938" max="7938" width="14.7109375" style="29" customWidth="1"/>
    <col min="7939" max="7939" width="9.7109375" style="29" customWidth="1"/>
    <col min="7940" max="7940" width="70.7109375" style="29" customWidth="1"/>
    <col min="7941" max="7941" width="11.7109375" style="29" customWidth="1"/>
    <col min="7942" max="7944" width="16.7109375" style="29" customWidth="1"/>
    <col min="7945" max="7949" width="9.140625" style="29"/>
    <col min="7950" max="7951" width="0" style="29" hidden="1" customWidth="1"/>
    <col min="7952" max="8191" width="9.140625" style="29"/>
    <col min="8192" max="8192" width="0" style="29" hidden="1" customWidth="1"/>
    <col min="8193" max="8193" width="11.7109375" style="29" customWidth="1"/>
    <col min="8194" max="8194" width="14.7109375" style="29" customWidth="1"/>
    <col min="8195" max="8195" width="9.7109375" style="29" customWidth="1"/>
    <col min="8196" max="8196" width="70.7109375" style="29" customWidth="1"/>
    <col min="8197" max="8197" width="11.7109375" style="29" customWidth="1"/>
    <col min="8198" max="8200" width="16.7109375" style="29" customWidth="1"/>
    <col min="8201" max="8205" width="9.140625" style="29"/>
    <col min="8206" max="8207" width="0" style="29" hidden="1" customWidth="1"/>
    <col min="8208" max="8447" width="9.140625" style="29"/>
    <col min="8448" max="8448" width="0" style="29" hidden="1" customWidth="1"/>
    <col min="8449" max="8449" width="11.7109375" style="29" customWidth="1"/>
    <col min="8450" max="8450" width="14.7109375" style="29" customWidth="1"/>
    <col min="8451" max="8451" width="9.7109375" style="29" customWidth="1"/>
    <col min="8452" max="8452" width="70.7109375" style="29" customWidth="1"/>
    <col min="8453" max="8453" width="11.7109375" style="29" customWidth="1"/>
    <col min="8454" max="8456" width="16.7109375" style="29" customWidth="1"/>
    <col min="8457" max="8461" width="9.140625" style="29"/>
    <col min="8462" max="8463" width="0" style="29" hidden="1" customWidth="1"/>
    <col min="8464" max="8703" width="9.140625" style="29"/>
    <col min="8704" max="8704" width="0" style="29" hidden="1" customWidth="1"/>
    <col min="8705" max="8705" width="11.7109375" style="29" customWidth="1"/>
    <col min="8706" max="8706" width="14.7109375" style="29" customWidth="1"/>
    <col min="8707" max="8707" width="9.7109375" style="29" customWidth="1"/>
    <col min="8708" max="8708" width="70.7109375" style="29" customWidth="1"/>
    <col min="8709" max="8709" width="11.7109375" style="29" customWidth="1"/>
    <col min="8710" max="8712" width="16.7109375" style="29" customWidth="1"/>
    <col min="8713" max="8717" width="9.140625" style="29"/>
    <col min="8718" max="8719" width="0" style="29" hidden="1" customWidth="1"/>
    <col min="8720" max="8959" width="9.140625" style="29"/>
    <col min="8960" max="8960" width="0" style="29" hidden="1" customWidth="1"/>
    <col min="8961" max="8961" width="11.7109375" style="29" customWidth="1"/>
    <col min="8962" max="8962" width="14.7109375" style="29" customWidth="1"/>
    <col min="8963" max="8963" width="9.7109375" style="29" customWidth="1"/>
    <col min="8964" max="8964" width="70.7109375" style="29" customWidth="1"/>
    <col min="8965" max="8965" width="11.7109375" style="29" customWidth="1"/>
    <col min="8966" max="8968" width="16.7109375" style="29" customWidth="1"/>
    <col min="8969" max="8973" width="9.140625" style="29"/>
    <col min="8974" max="8975" width="0" style="29" hidden="1" customWidth="1"/>
    <col min="8976" max="9215" width="9.140625" style="29"/>
    <col min="9216" max="9216" width="0" style="29" hidden="1" customWidth="1"/>
    <col min="9217" max="9217" width="11.7109375" style="29" customWidth="1"/>
    <col min="9218" max="9218" width="14.7109375" style="29" customWidth="1"/>
    <col min="9219" max="9219" width="9.7109375" style="29" customWidth="1"/>
    <col min="9220" max="9220" width="70.7109375" style="29" customWidth="1"/>
    <col min="9221" max="9221" width="11.7109375" style="29" customWidth="1"/>
    <col min="9222" max="9224" width="16.7109375" style="29" customWidth="1"/>
    <col min="9225" max="9229" width="9.140625" style="29"/>
    <col min="9230" max="9231" width="0" style="29" hidden="1" customWidth="1"/>
    <col min="9232" max="9471" width="9.140625" style="29"/>
    <col min="9472" max="9472" width="0" style="29" hidden="1" customWidth="1"/>
    <col min="9473" max="9473" width="11.7109375" style="29" customWidth="1"/>
    <col min="9474" max="9474" width="14.7109375" style="29" customWidth="1"/>
    <col min="9475" max="9475" width="9.7109375" style="29" customWidth="1"/>
    <col min="9476" max="9476" width="70.7109375" style="29" customWidth="1"/>
    <col min="9477" max="9477" width="11.7109375" style="29" customWidth="1"/>
    <col min="9478" max="9480" width="16.7109375" style="29" customWidth="1"/>
    <col min="9481" max="9485" width="9.140625" style="29"/>
    <col min="9486" max="9487" width="0" style="29" hidden="1" customWidth="1"/>
    <col min="9488" max="9727" width="9.140625" style="29"/>
    <col min="9728" max="9728" width="0" style="29" hidden="1" customWidth="1"/>
    <col min="9729" max="9729" width="11.7109375" style="29" customWidth="1"/>
    <col min="9730" max="9730" width="14.7109375" style="29" customWidth="1"/>
    <col min="9731" max="9731" width="9.7109375" style="29" customWidth="1"/>
    <col min="9732" max="9732" width="70.7109375" style="29" customWidth="1"/>
    <col min="9733" max="9733" width="11.7109375" style="29" customWidth="1"/>
    <col min="9734" max="9736" width="16.7109375" style="29" customWidth="1"/>
    <col min="9737" max="9741" width="9.140625" style="29"/>
    <col min="9742" max="9743" width="0" style="29" hidden="1" customWidth="1"/>
    <col min="9744" max="9983" width="9.140625" style="29"/>
    <col min="9984" max="9984" width="0" style="29" hidden="1" customWidth="1"/>
    <col min="9985" max="9985" width="11.7109375" style="29" customWidth="1"/>
    <col min="9986" max="9986" width="14.7109375" style="29" customWidth="1"/>
    <col min="9987" max="9987" width="9.7109375" style="29" customWidth="1"/>
    <col min="9988" max="9988" width="70.7109375" style="29" customWidth="1"/>
    <col min="9989" max="9989" width="11.7109375" style="29" customWidth="1"/>
    <col min="9990" max="9992" width="16.7109375" style="29" customWidth="1"/>
    <col min="9993" max="9997" width="9.140625" style="29"/>
    <col min="9998" max="9999" width="0" style="29" hidden="1" customWidth="1"/>
    <col min="10000" max="10239" width="9.140625" style="29"/>
    <col min="10240" max="10240" width="0" style="29" hidden="1" customWidth="1"/>
    <col min="10241" max="10241" width="11.7109375" style="29" customWidth="1"/>
    <col min="10242" max="10242" width="14.7109375" style="29" customWidth="1"/>
    <col min="10243" max="10243" width="9.7109375" style="29" customWidth="1"/>
    <col min="10244" max="10244" width="70.7109375" style="29" customWidth="1"/>
    <col min="10245" max="10245" width="11.7109375" style="29" customWidth="1"/>
    <col min="10246" max="10248" width="16.7109375" style="29" customWidth="1"/>
    <col min="10249" max="10253" width="9.140625" style="29"/>
    <col min="10254" max="10255" width="0" style="29" hidden="1" customWidth="1"/>
    <col min="10256" max="10495" width="9.140625" style="29"/>
    <col min="10496" max="10496" width="0" style="29" hidden="1" customWidth="1"/>
    <col min="10497" max="10497" width="11.7109375" style="29" customWidth="1"/>
    <col min="10498" max="10498" width="14.7109375" style="29" customWidth="1"/>
    <col min="10499" max="10499" width="9.7109375" style="29" customWidth="1"/>
    <col min="10500" max="10500" width="70.7109375" style="29" customWidth="1"/>
    <col min="10501" max="10501" width="11.7109375" style="29" customWidth="1"/>
    <col min="10502" max="10504" width="16.7109375" style="29" customWidth="1"/>
    <col min="10505" max="10509" width="9.140625" style="29"/>
    <col min="10510" max="10511" width="0" style="29" hidden="1" customWidth="1"/>
    <col min="10512" max="10751" width="9.140625" style="29"/>
    <col min="10752" max="10752" width="0" style="29" hidden="1" customWidth="1"/>
    <col min="10753" max="10753" width="11.7109375" style="29" customWidth="1"/>
    <col min="10754" max="10754" width="14.7109375" style="29" customWidth="1"/>
    <col min="10755" max="10755" width="9.7109375" style="29" customWidth="1"/>
    <col min="10756" max="10756" width="70.7109375" style="29" customWidth="1"/>
    <col min="10757" max="10757" width="11.7109375" style="29" customWidth="1"/>
    <col min="10758" max="10760" width="16.7109375" style="29" customWidth="1"/>
    <col min="10761" max="10765" width="9.140625" style="29"/>
    <col min="10766" max="10767" width="0" style="29" hidden="1" customWidth="1"/>
    <col min="10768" max="11007" width="9.140625" style="29"/>
    <col min="11008" max="11008" width="0" style="29" hidden="1" customWidth="1"/>
    <col min="11009" max="11009" width="11.7109375" style="29" customWidth="1"/>
    <col min="11010" max="11010" width="14.7109375" style="29" customWidth="1"/>
    <col min="11011" max="11011" width="9.7109375" style="29" customWidth="1"/>
    <col min="11012" max="11012" width="70.7109375" style="29" customWidth="1"/>
    <col min="11013" max="11013" width="11.7109375" style="29" customWidth="1"/>
    <col min="11014" max="11016" width="16.7109375" style="29" customWidth="1"/>
    <col min="11017" max="11021" width="9.140625" style="29"/>
    <col min="11022" max="11023" width="0" style="29" hidden="1" customWidth="1"/>
    <col min="11024" max="11263" width="9.140625" style="29"/>
    <col min="11264" max="11264" width="0" style="29" hidden="1" customWidth="1"/>
    <col min="11265" max="11265" width="11.7109375" style="29" customWidth="1"/>
    <col min="11266" max="11266" width="14.7109375" style="29" customWidth="1"/>
    <col min="11267" max="11267" width="9.7109375" style="29" customWidth="1"/>
    <col min="11268" max="11268" width="70.7109375" style="29" customWidth="1"/>
    <col min="11269" max="11269" width="11.7109375" style="29" customWidth="1"/>
    <col min="11270" max="11272" width="16.7109375" style="29" customWidth="1"/>
    <col min="11273" max="11277" width="9.140625" style="29"/>
    <col min="11278" max="11279" width="0" style="29" hidden="1" customWidth="1"/>
    <col min="11280" max="11519" width="9.140625" style="29"/>
    <col min="11520" max="11520" width="0" style="29" hidden="1" customWidth="1"/>
    <col min="11521" max="11521" width="11.7109375" style="29" customWidth="1"/>
    <col min="11522" max="11522" width="14.7109375" style="29" customWidth="1"/>
    <col min="11523" max="11523" width="9.7109375" style="29" customWidth="1"/>
    <col min="11524" max="11524" width="70.7109375" style="29" customWidth="1"/>
    <col min="11525" max="11525" width="11.7109375" style="29" customWidth="1"/>
    <col min="11526" max="11528" width="16.7109375" style="29" customWidth="1"/>
    <col min="11529" max="11533" width="9.140625" style="29"/>
    <col min="11534" max="11535" width="0" style="29" hidden="1" customWidth="1"/>
    <col min="11536" max="11775" width="9.140625" style="29"/>
    <col min="11776" max="11776" width="0" style="29" hidden="1" customWidth="1"/>
    <col min="11777" max="11777" width="11.7109375" style="29" customWidth="1"/>
    <col min="11778" max="11778" width="14.7109375" style="29" customWidth="1"/>
    <col min="11779" max="11779" width="9.7109375" style="29" customWidth="1"/>
    <col min="11780" max="11780" width="70.7109375" style="29" customWidth="1"/>
    <col min="11781" max="11781" width="11.7109375" style="29" customWidth="1"/>
    <col min="11782" max="11784" width="16.7109375" style="29" customWidth="1"/>
    <col min="11785" max="11789" width="9.140625" style="29"/>
    <col min="11790" max="11791" width="0" style="29" hidden="1" customWidth="1"/>
    <col min="11792" max="12031" width="9.140625" style="29"/>
    <col min="12032" max="12032" width="0" style="29" hidden="1" customWidth="1"/>
    <col min="12033" max="12033" width="11.7109375" style="29" customWidth="1"/>
    <col min="12034" max="12034" width="14.7109375" style="29" customWidth="1"/>
    <col min="12035" max="12035" width="9.7109375" style="29" customWidth="1"/>
    <col min="12036" max="12036" width="70.7109375" style="29" customWidth="1"/>
    <col min="12037" max="12037" width="11.7109375" style="29" customWidth="1"/>
    <col min="12038" max="12040" width="16.7109375" style="29" customWidth="1"/>
    <col min="12041" max="12045" width="9.140625" style="29"/>
    <col min="12046" max="12047" width="0" style="29" hidden="1" customWidth="1"/>
    <col min="12048" max="12287" width="9.140625" style="29"/>
    <col min="12288" max="12288" width="0" style="29" hidden="1" customWidth="1"/>
    <col min="12289" max="12289" width="11.7109375" style="29" customWidth="1"/>
    <col min="12290" max="12290" width="14.7109375" style="29" customWidth="1"/>
    <col min="12291" max="12291" width="9.7109375" style="29" customWidth="1"/>
    <col min="12292" max="12292" width="70.7109375" style="29" customWidth="1"/>
    <col min="12293" max="12293" width="11.7109375" style="29" customWidth="1"/>
    <col min="12294" max="12296" width="16.7109375" style="29" customWidth="1"/>
    <col min="12297" max="12301" width="9.140625" style="29"/>
    <col min="12302" max="12303" width="0" style="29" hidden="1" customWidth="1"/>
    <col min="12304" max="12543" width="9.140625" style="29"/>
    <col min="12544" max="12544" width="0" style="29" hidden="1" customWidth="1"/>
    <col min="12545" max="12545" width="11.7109375" style="29" customWidth="1"/>
    <col min="12546" max="12546" width="14.7109375" style="29" customWidth="1"/>
    <col min="12547" max="12547" width="9.7109375" style="29" customWidth="1"/>
    <col min="12548" max="12548" width="70.7109375" style="29" customWidth="1"/>
    <col min="12549" max="12549" width="11.7109375" style="29" customWidth="1"/>
    <col min="12550" max="12552" width="16.7109375" style="29" customWidth="1"/>
    <col min="12553" max="12557" width="9.140625" style="29"/>
    <col min="12558" max="12559" width="0" style="29" hidden="1" customWidth="1"/>
    <col min="12560" max="12799" width="9.140625" style="29"/>
    <col min="12800" max="12800" width="0" style="29" hidden="1" customWidth="1"/>
    <col min="12801" max="12801" width="11.7109375" style="29" customWidth="1"/>
    <col min="12802" max="12802" width="14.7109375" style="29" customWidth="1"/>
    <col min="12803" max="12803" width="9.7109375" style="29" customWidth="1"/>
    <col min="12804" max="12804" width="70.7109375" style="29" customWidth="1"/>
    <col min="12805" max="12805" width="11.7109375" style="29" customWidth="1"/>
    <col min="12806" max="12808" width="16.7109375" style="29" customWidth="1"/>
    <col min="12809" max="12813" width="9.140625" style="29"/>
    <col min="12814" max="12815" width="0" style="29" hidden="1" customWidth="1"/>
    <col min="12816" max="13055" width="9.140625" style="29"/>
    <col min="13056" max="13056" width="0" style="29" hidden="1" customWidth="1"/>
    <col min="13057" max="13057" width="11.7109375" style="29" customWidth="1"/>
    <col min="13058" max="13058" width="14.7109375" style="29" customWidth="1"/>
    <col min="13059" max="13059" width="9.7109375" style="29" customWidth="1"/>
    <col min="13060" max="13060" width="70.7109375" style="29" customWidth="1"/>
    <col min="13061" max="13061" width="11.7109375" style="29" customWidth="1"/>
    <col min="13062" max="13064" width="16.7109375" style="29" customWidth="1"/>
    <col min="13065" max="13069" width="9.140625" style="29"/>
    <col min="13070" max="13071" width="0" style="29" hidden="1" customWidth="1"/>
    <col min="13072" max="13311" width="9.140625" style="29"/>
    <col min="13312" max="13312" width="0" style="29" hidden="1" customWidth="1"/>
    <col min="13313" max="13313" width="11.7109375" style="29" customWidth="1"/>
    <col min="13314" max="13314" width="14.7109375" style="29" customWidth="1"/>
    <col min="13315" max="13315" width="9.7109375" style="29" customWidth="1"/>
    <col min="13316" max="13316" width="70.7109375" style="29" customWidth="1"/>
    <col min="13317" max="13317" width="11.7109375" style="29" customWidth="1"/>
    <col min="13318" max="13320" width="16.7109375" style="29" customWidth="1"/>
    <col min="13321" max="13325" width="9.140625" style="29"/>
    <col min="13326" max="13327" width="0" style="29" hidden="1" customWidth="1"/>
    <col min="13328" max="13567" width="9.140625" style="29"/>
    <col min="13568" max="13568" width="0" style="29" hidden="1" customWidth="1"/>
    <col min="13569" max="13569" width="11.7109375" style="29" customWidth="1"/>
    <col min="13570" max="13570" width="14.7109375" style="29" customWidth="1"/>
    <col min="13571" max="13571" width="9.7109375" style="29" customWidth="1"/>
    <col min="13572" max="13572" width="70.7109375" style="29" customWidth="1"/>
    <col min="13573" max="13573" width="11.7109375" style="29" customWidth="1"/>
    <col min="13574" max="13576" width="16.7109375" style="29" customWidth="1"/>
    <col min="13577" max="13581" width="9.140625" style="29"/>
    <col min="13582" max="13583" width="0" style="29" hidden="1" customWidth="1"/>
    <col min="13584" max="13823" width="9.140625" style="29"/>
    <col min="13824" max="13824" width="0" style="29" hidden="1" customWidth="1"/>
    <col min="13825" max="13825" width="11.7109375" style="29" customWidth="1"/>
    <col min="13826" max="13826" width="14.7109375" style="29" customWidth="1"/>
    <col min="13827" max="13827" width="9.7109375" style="29" customWidth="1"/>
    <col min="13828" max="13828" width="70.7109375" style="29" customWidth="1"/>
    <col min="13829" max="13829" width="11.7109375" style="29" customWidth="1"/>
    <col min="13830" max="13832" width="16.7109375" style="29" customWidth="1"/>
    <col min="13833" max="13837" width="9.140625" style="29"/>
    <col min="13838" max="13839" width="0" style="29" hidden="1" customWidth="1"/>
    <col min="13840" max="14079" width="9.140625" style="29"/>
    <col min="14080" max="14080" width="0" style="29" hidden="1" customWidth="1"/>
    <col min="14081" max="14081" width="11.7109375" style="29" customWidth="1"/>
    <col min="14082" max="14082" width="14.7109375" style="29" customWidth="1"/>
    <col min="14083" max="14083" width="9.7109375" style="29" customWidth="1"/>
    <col min="14084" max="14084" width="70.7109375" style="29" customWidth="1"/>
    <col min="14085" max="14085" width="11.7109375" style="29" customWidth="1"/>
    <col min="14086" max="14088" width="16.7109375" style="29" customWidth="1"/>
    <col min="14089" max="14093" width="9.140625" style="29"/>
    <col min="14094" max="14095" width="0" style="29" hidden="1" customWidth="1"/>
    <col min="14096" max="14335" width="9.140625" style="29"/>
    <col min="14336" max="14336" width="0" style="29" hidden="1" customWidth="1"/>
    <col min="14337" max="14337" width="11.7109375" style="29" customWidth="1"/>
    <col min="14338" max="14338" width="14.7109375" style="29" customWidth="1"/>
    <col min="14339" max="14339" width="9.7109375" style="29" customWidth="1"/>
    <col min="14340" max="14340" width="70.7109375" style="29" customWidth="1"/>
    <col min="14341" max="14341" width="11.7109375" style="29" customWidth="1"/>
    <col min="14342" max="14344" width="16.7109375" style="29" customWidth="1"/>
    <col min="14345" max="14349" width="9.140625" style="29"/>
    <col min="14350" max="14351" width="0" style="29" hidden="1" customWidth="1"/>
    <col min="14352" max="14591" width="9.140625" style="29"/>
    <col min="14592" max="14592" width="0" style="29" hidden="1" customWidth="1"/>
    <col min="14593" max="14593" width="11.7109375" style="29" customWidth="1"/>
    <col min="14594" max="14594" width="14.7109375" style="29" customWidth="1"/>
    <col min="14595" max="14595" width="9.7109375" style="29" customWidth="1"/>
    <col min="14596" max="14596" width="70.7109375" style="29" customWidth="1"/>
    <col min="14597" max="14597" width="11.7109375" style="29" customWidth="1"/>
    <col min="14598" max="14600" width="16.7109375" style="29" customWidth="1"/>
    <col min="14601" max="14605" width="9.140625" style="29"/>
    <col min="14606" max="14607" width="0" style="29" hidden="1" customWidth="1"/>
    <col min="14608" max="14847" width="9.140625" style="29"/>
    <col min="14848" max="14848" width="0" style="29" hidden="1" customWidth="1"/>
    <col min="14849" max="14849" width="11.7109375" style="29" customWidth="1"/>
    <col min="14850" max="14850" width="14.7109375" style="29" customWidth="1"/>
    <col min="14851" max="14851" width="9.7109375" style="29" customWidth="1"/>
    <col min="14852" max="14852" width="70.7109375" style="29" customWidth="1"/>
    <col min="14853" max="14853" width="11.7109375" style="29" customWidth="1"/>
    <col min="14854" max="14856" width="16.7109375" style="29" customWidth="1"/>
    <col min="14857" max="14861" width="9.140625" style="29"/>
    <col min="14862" max="14863" width="0" style="29" hidden="1" customWidth="1"/>
    <col min="14864" max="15103" width="9.140625" style="29"/>
    <col min="15104" max="15104" width="0" style="29" hidden="1" customWidth="1"/>
    <col min="15105" max="15105" width="11.7109375" style="29" customWidth="1"/>
    <col min="15106" max="15106" width="14.7109375" style="29" customWidth="1"/>
    <col min="15107" max="15107" width="9.7109375" style="29" customWidth="1"/>
    <col min="15108" max="15108" width="70.7109375" style="29" customWidth="1"/>
    <col min="15109" max="15109" width="11.7109375" style="29" customWidth="1"/>
    <col min="15110" max="15112" width="16.7109375" style="29" customWidth="1"/>
    <col min="15113" max="15117" width="9.140625" style="29"/>
    <col min="15118" max="15119" width="0" style="29" hidden="1" customWidth="1"/>
    <col min="15120" max="15359" width="9.140625" style="29"/>
    <col min="15360" max="15360" width="0" style="29" hidden="1" customWidth="1"/>
    <col min="15361" max="15361" width="11.7109375" style="29" customWidth="1"/>
    <col min="15362" max="15362" width="14.7109375" style="29" customWidth="1"/>
    <col min="15363" max="15363" width="9.7109375" style="29" customWidth="1"/>
    <col min="15364" max="15364" width="70.7109375" style="29" customWidth="1"/>
    <col min="15365" max="15365" width="11.7109375" style="29" customWidth="1"/>
    <col min="15366" max="15368" width="16.7109375" style="29" customWidth="1"/>
    <col min="15369" max="15373" width="9.140625" style="29"/>
    <col min="15374" max="15375" width="0" style="29" hidden="1" customWidth="1"/>
    <col min="15376" max="15615" width="9.140625" style="29"/>
    <col min="15616" max="15616" width="0" style="29" hidden="1" customWidth="1"/>
    <col min="15617" max="15617" width="11.7109375" style="29" customWidth="1"/>
    <col min="15618" max="15618" width="14.7109375" style="29" customWidth="1"/>
    <col min="15619" max="15619" width="9.7109375" style="29" customWidth="1"/>
    <col min="15620" max="15620" width="70.7109375" style="29" customWidth="1"/>
    <col min="15621" max="15621" width="11.7109375" style="29" customWidth="1"/>
    <col min="15622" max="15624" width="16.7109375" style="29" customWidth="1"/>
    <col min="15625" max="15629" width="9.140625" style="29"/>
    <col min="15630" max="15631" width="0" style="29" hidden="1" customWidth="1"/>
    <col min="15632" max="15871" width="9.140625" style="29"/>
    <col min="15872" max="15872" width="0" style="29" hidden="1" customWidth="1"/>
    <col min="15873" max="15873" width="11.7109375" style="29" customWidth="1"/>
    <col min="15874" max="15874" width="14.7109375" style="29" customWidth="1"/>
    <col min="15875" max="15875" width="9.7109375" style="29" customWidth="1"/>
    <col min="15876" max="15876" width="70.7109375" style="29" customWidth="1"/>
    <col min="15877" max="15877" width="11.7109375" style="29" customWidth="1"/>
    <col min="15878" max="15880" width="16.7109375" style="29" customWidth="1"/>
    <col min="15881" max="15885" width="9.140625" style="29"/>
    <col min="15886" max="15887" width="0" style="29" hidden="1" customWidth="1"/>
    <col min="15888" max="16127" width="9.140625" style="29"/>
    <col min="16128" max="16128" width="0" style="29" hidden="1" customWidth="1"/>
    <col min="16129" max="16129" width="11.7109375" style="29" customWidth="1"/>
    <col min="16130" max="16130" width="14.7109375" style="29" customWidth="1"/>
    <col min="16131" max="16131" width="9.7109375" style="29" customWidth="1"/>
    <col min="16132" max="16132" width="70.7109375" style="29" customWidth="1"/>
    <col min="16133" max="16133" width="11.7109375" style="29" customWidth="1"/>
    <col min="16134" max="16136" width="16.7109375" style="29" customWidth="1"/>
    <col min="16137" max="16141" width="9.140625" style="29"/>
    <col min="16142" max="16143" width="0" style="29" hidden="1" customWidth="1"/>
    <col min="16144" max="16383" width="9.140625" style="29"/>
    <col min="16384" max="16384" width="9.140625" style="29" customWidth="1"/>
  </cols>
  <sheetData>
    <row r="1" spans="1:15" ht="12.75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O1" s="29" t="s">
        <v>13</v>
      </c>
    </row>
    <row r="2" spans="1:15" ht="24.95" customHeight="1" x14ac:dyDescent="0.2">
      <c r="B2" s="30"/>
      <c r="C2" s="30"/>
      <c r="D2" s="30"/>
      <c r="E2" s="2" t="s">
        <v>151</v>
      </c>
      <c r="F2" s="30"/>
      <c r="G2" s="30"/>
      <c r="H2" s="31"/>
      <c r="I2" s="31"/>
      <c r="O2" s="29" t="s">
        <v>13</v>
      </c>
    </row>
    <row r="3" spans="1:15" ht="15" customHeight="1" x14ac:dyDescent="0.25">
      <c r="A3" s="29" t="s">
        <v>1</v>
      </c>
      <c r="B3" s="32" t="s">
        <v>62</v>
      </c>
      <c r="C3" s="116" t="s">
        <v>3</v>
      </c>
      <c r="D3" s="117"/>
      <c r="E3" s="33" t="s">
        <v>74</v>
      </c>
      <c r="F3" s="30"/>
      <c r="G3" s="34"/>
      <c r="H3" s="105" t="s">
        <v>44</v>
      </c>
      <c r="I3" s="63">
        <f>I8+I13+I42+I51+I56</f>
        <v>0</v>
      </c>
      <c r="N3" s="29" t="s">
        <v>10</v>
      </c>
      <c r="O3" s="29" t="s">
        <v>14</v>
      </c>
    </row>
    <row r="4" spans="1:15" ht="15" customHeight="1" x14ac:dyDescent="0.25">
      <c r="A4" s="29" t="s">
        <v>4</v>
      </c>
      <c r="B4" s="35" t="s">
        <v>9</v>
      </c>
      <c r="C4" s="118" t="s">
        <v>44</v>
      </c>
      <c r="D4" s="119"/>
      <c r="E4" s="36" t="s">
        <v>37</v>
      </c>
      <c r="F4" s="31"/>
      <c r="G4" s="31"/>
      <c r="H4" s="37"/>
      <c r="I4" s="37"/>
      <c r="N4" s="29" t="s">
        <v>11</v>
      </c>
      <c r="O4" s="29" t="s">
        <v>14</v>
      </c>
    </row>
    <row r="5" spans="1:15" ht="12.75" customHeight="1" x14ac:dyDescent="0.2">
      <c r="A5" s="120" t="s">
        <v>17</v>
      </c>
      <c r="B5" s="120" t="s">
        <v>19</v>
      </c>
      <c r="C5" s="120" t="s">
        <v>21</v>
      </c>
      <c r="D5" s="120" t="s">
        <v>22</v>
      </c>
      <c r="E5" s="120" t="s">
        <v>23</v>
      </c>
      <c r="F5" s="120" t="s">
        <v>25</v>
      </c>
      <c r="G5" s="120" t="s">
        <v>27</v>
      </c>
      <c r="H5" s="120" t="s">
        <v>63</v>
      </c>
      <c r="I5" s="120"/>
      <c r="N5" s="29" t="s">
        <v>12</v>
      </c>
      <c r="O5" s="29" t="s">
        <v>14</v>
      </c>
    </row>
    <row r="6" spans="1:15" ht="12.75" customHeight="1" x14ac:dyDescent="0.2">
      <c r="A6" s="120"/>
      <c r="B6" s="120"/>
      <c r="C6" s="120"/>
      <c r="D6" s="120"/>
      <c r="E6" s="120"/>
      <c r="F6" s="120"/>
      <c r="G6" s="120"/>
      <c r="H6" s="38" t="s">
        <v>30</v>
      </c>
      <c r="I6" s="38" t="s">
        <v>32</v>
      </c>
    </row>
    <row r="7" spans="1:15" ht="12.75" customHeight="1" x14ac:dyDescent="0.2">
      <c r="A7" s="38" t="s">
        <v>18</v>
      </c>
      <c r="B7" s="38" t="s">
        <v>20</v>
      </c>
      <c r="C7" s="38" t="s">
        <v>14</v>
      </c>
      <c r="D7" s="38" t="s">
        <v>13</v>
      </c>
      <c r="E7" s="38" t="s">
        <v>24</v>
      </c>
      <c r="F7" s="38" t="s">
        <v>26</v>
      </c>
      <c r="G7" s="38" t="s">
        <v>28</v>
      </c>
      <c r="H7" s="38" t="s">
        <v>31</v>
      </c>
      <c r="I7" s="38" t="s">
        <v>33</v>
      </c>
    </row>
    <row r="8" spans="1:15" ht="12.75" customHeight="1" x14ac:dyDescent="0.2">
      <c r="A8" s="37" t="s">
        <v>34</v>
      </c>
      <c r="B8" s="37"/>
      <c r="C8" s="39" t="s">
        <v>18</v>
      </c>
      <c r="D8" s="37"/>
      <c r="E8" s="40" t="s">
        <v>35</v>
      </c>
      <c r="F8" s="37"/>
      <c r="G8" s="37"/>
      <c r="H8" s="37"/>
      <c r="I8" s="41">
        <f>I9</f>
        <v>0</v>
      </c>
    </row>
    <row r="9" spans="1:15" customFormat="1" x14ac:dyDescent="0.2">
      <c r="A9" s="12" t="s">
        <v>36</v>
      </c>
      <c r="B9" s="17" t="s">
        <v>20</v>
      </c>
      <c r="C9" s="17" t="s">
        <v>45</v>
      </c>
      <c r="D9" s="12" t="s">
        <v>37</v>
      </c>
      <c r="E9" s="18" t="s">
        <v>46</v>
      </c>
      <c r="F9" s="19" t="s">
        <v>47</v>
      </c>
      <c r="G9" s="20">
        <v>27.4</v>
      </c>
      <c r="H9" s="21"/>
      <c r="I9" s="21">
        <f>ROUND(ROUND(H9,2)*ROUND(G9,3),2)</f>
        <v>0</v>
      </c>
      <c r="N9">
        <f>(I9*21)/100</f>
        <v>0</v>
      </c>
      <c r="O9" t="s">
        <v>14</v>
      </c>
    </row>
    <row r="10" spans="1:15" customFormat="1" x14ac:dyDescent="0.2">
      <c r="A10" s="22" t="s">
        <v>39</v>
      </c>
      <c r="E10" s="23" t="s">
        <v>48</v>
      </c>
    </row>
    <row r="11" spans="1:15" customFormat="1" ht="89.25" x14ac:dyDescent="0.2">
      <c r="A11" s="24" t="s">
        <v>40</v>
      </c>
      <c r="E11" s="25" t="s">
        <v>122</v>
      </c>
    </row>
    <row r="12" spans="1:15" customFormat="1" ht="25.5" x14ac:dyDescent="0.2">
      <c r="A12" t="s">
        <v>42</v>
      </c>
      <c r="E12" s="23" t="s">
        <v>49</v>
      </c>
    </row>
    <row r="13" spans="1:15" ht="12.75" customHeight="1" x14ac:dyDescent="0.2">
      <c r="A13" s="31" t="s">
        <v>34</v>
      </c>
      <c r="B13" s="48"/>
      <c r="C13" s="49" t="s">
        <v>20</v>
      </c>
      <c r="D13" s="48"/>
      <c r="E13" s="50" t="s">
        <v>50</v>
      </c>
      <c r="F13" s="48"/>
      <c r="G13" s="48"/>
      <c r="H13" s="48"/>
      <c r="I13" s="51">
        <f>I14+I18+I22+I26+I30+I34+I38</f>
        <v>0</v>
      </c>
    </row>
    <row r="14" spans="1:15" ht="12.75" customHeight="1" x14ac:dyDescent="0.2">
      <c r="A14" s="42" t="s">
        <v>36</v>
      </c>
      <c r="B14" s="52">
        <v>2</v>
      </c>
      <c r="C14" s="52" t="s">
        <v>65</v>
      </c>
      <c r="D14" s="53" t="s">
        <v>37</v>
      </c>
      <c r="E14" s="54" t="s">
        <v>66</v>
      </c>
      <c r="F14" s="55" t="s">
        <v>60</v>
      </c>
      <c r="G14" s="56">
        <v>10</v>
      </c>
      <c r="H14" s="57"/>
      <c r="I14" s="57">
        <f>ROUND(ROUND(H14,2)*ROUND(G14,3),2)</f>
        <v>0</v>
      </c>
      <c r="N14" s="29">
        <f>(I14*21)/100</f>
        <v>0</v>
      </c>
      <c r="O14" s="29" t="s">
        <v>14</v>
      </c>
    </row>
    <row r="15" spans="1:15" ht="25.5" x14ac:dyDescent="0.2">
      <c r="A15" s="43" t="s">
        <v>39</v>
      </c>
      <c r="B15" s="58"/>
      <c r="C15" s="58"/>
      <c r="D15" s="58"/>
      <c r="E15" s="59" t="s">
        <v>148</v>
      </c>
      <c r="F15" s="58"/>
      <c r="G15" s="58"/>
      <c r="H15" s="58"/>
      <c r="I15" s="58"/>
    </row>
    <row r="16" spans="1:15" ht="12.75" customHeight="1" x14ac:dyDescent="0.2">
      <c r="A16" s="44" t="s">
        <v>40</v>
      </c>
      <c r="B16" s="58"/>
      <c r="C16" s="58"/>
      <c r="D16" s="58"/>
      <c r="E16" s="60" t="s">
        <v>109</v>
      </c>
      <c r="F16" s="58"/>
      <c r="G16" s="58"/>
      <c r="H16" s="58"/>
      <c r="I16" s="58"/>
    </row>
    <row r="17" spans="1:15" ht="38.25" customHeight="1" x14ac:dyDescent="0.2">
      <c r="A17" s="29" t="s">
        <v>42</v>
      </c>
      <c r="B17" s="58"/>
      <c r="C17" s="58"/>
      <c r="D17" s="58"/>
      <c r="E17" s="59" t="s">
        <v>67</v>
      </c>
      <c r="F17" s="58"/>
      <c r="G17" s="58"/>
      <c r="H17" s="58"/>
      <c r="I17" s="58"/>
    </row>
    <row r="18" spans="1:15" customFormat="1" x14ac:dyDescent="0.2">
      <c r="A18" s="12" t="s">
        <v>36</v>
      </c>
      <c r="B18" s="17">
        <v>3</v>
      </c>
      <c r="C18" s="17" t="s">
        <v>96</v>
      </c>
      <c r="D18" s="12" t="s">
        <v>91</v>
      </c>
      <c r="E18" s="18" t="s">
        <v>97</v>
      </c>
      <c r="F18" s="19" t="s">
        <v>38</v>
      </c>
      <c r="G18" s="20">
        <v>1</v>
      </c>
      <c r="H18" s="21"/>
      <c r="I18" s="21">
        <f>ROUND(ROUND(H18,2)*ROUND(G18,3),2)</f>
        <v>0</v>
      </c>
      <c r="N18">
        <f>(I18*21)/100</f>
        <v>0</v>
      </c>
      <c r="O18" t="s">
        <v>14</v>
      </c>
    </row>
    <row r="19" spans="1:15" customFormat="1" ht="25.5" x14ac:dyDescent="0.2">
      <c r="A19" s="22" t="s">
        <v>39</v>
      </c>
      <c r="E19" s="23" t="s">
        <v>145</v>
      </c>
    </row>
    <row r="20" spans="1:15" customFormat="1" x14ac:dyDescent="0.2">
      <c r="A20" s="24" t="s">
        <v>40</v>
      </c>
      <c r="E20" s="25" t="s">
        <v>41</v>
      </c>
    </row>
    <row r="21" spans="1:15" customFormat="1" ht="38.25" x14ac:dyDescent="0.2">
      <c r="A21" t="s">
        <v>42</v>
      </c>
      <c r="E21" s="23" t="s">
        <v>98</v>
      </c>
    </row>
    <row r="22" spans="1:15" customFormat="1" x14ac:dyDescent="0.2">
      <c r="A22" s="12" t="s">
        <v>36</v>
      </c>
      <c r="B22" s="17">
        <v>4</v>
      </c>
      <c r="C22" s="17" t="s">
        <v>99</v>
      </c>
      <c r="D22" s="12" t="s">
        <v>91</v>
      </c>
      <c r="E22" s="18" t="s">
        <v>100</v>
      </c>
      <c r="F22" s="19" t="s">
        <v>38</v>
      </c>
      <c r="G22" s="20">
        <v>1</v>
      </c>
      <c r="H22" s="21"/>
      <c r="I22" s="21">
        <f>ROUND(ROUND(H22,2)*ROUND(G22,3),2)</f>
        <v>0</v>
      </c>
      <c r="N22">
        <f>(I22*21)/100</f>
        <v>0</v>
      </c>
      <c r="O22" t="s">
        <v>14</v>
      </c>
    </row>
    <row r="23" spans="1:15" customFormat="1" ht="25.5" x14ac:dyDescent="0.2">
      <c r="A23" s="22" t="s">
        <v>39</v>
      </c>
      <c r="E23" s="23" t="s">
        <v>146</v>
      </c>
    </row>
    <row r="24" spans="1:15" customFormat="1" x14ac:dyDescent="0.2">
      <c r="A24" s="24" t="s">
        <v>40</v>
      </c>
      <c r="E24" s="25" t="s">
        <v>41</v>
      </c>
    </row>
    <row r="25" spans="1:15" customFormat="1" ht="38.25" x14ac:dyDescent="0.2">
      <c r="A25" t="s">
        <v>42</v>
      </c>
      <c r="E25" s="23" t="s">
        <v>101</v>
      </c>
    </row>
    <row r="26" spans="1:15" customFormat="1" x14ac:dyDescent="0.2">
      <c r="A26" s="12" t="s">
        <v>36</v>
      </c>
      <c r="B26" s="17">
        <v>5</v>
      </c>
      <c r="C26" s="17" t="s">
        <v>51</v>
      </c>
      <c r="D26" s="12" t="s">
        <v>37</v>
      </c>
      <c r="E26" s="18" t="s">
        <v>52</v>
      </c>
      <c r="F26" s="19" t="s">
        <v>53</v>
      </c>
      <c r="G26" s="20">
        <v>11.7</v>
      </c>
      <c r="H26" s="21"/>
      <c r="I26" s="21">
        <f>ROUND(ROUND(H26,2)*ROUND(G26,3),2)</f>
        <v>0</v>
      </c>
      <c r="N26">
        <f>(I26*21)/100</f>
        <v>0</v>
      </c>
      <c r="O26" t="s">
        <v>14</v>
      </c>
    </row>
    <row r="27" spans="1:15" customFormat="1" ht="38.25" x14ac:dyDescent="0.2">
      <c r="A27" s="22" t="s">
        <v>39</v>
      </c>
      <c r="E27" s="47" t="s">
        <v>75</v>
      </c>
    </row>
    <row r="28" spans="1:15" customFormat="1" x14ac:dyDescent="0.2">
      <c r="A28" s="24" t="s">
        <v>40</v>
      </c>
      <c r="E28" s="61" t="s">
        <v>121</v>
      </c>
    </row>
    <row r="29" spans="1:15" customFormat="1" ht="63.75" x14ac:dyDescent="0.2">
      <c r="A29" t="s">
        <v>42</v>
      </c>
      <c r="E29" s="23" t="s">
        <v>79</v>
      </c>
    </row>
    <row r="30" spans="1:15" ht="12.75" customHeight="1" x14ac:dyDescent="0.2">
      <c r="A30" s="42" t="s">
        <v>36</v>
      </c>
      <c r="B30" s="52">
        <v>6</v>
      </c>
      <c r="C30" s="52">
        <v>131838</v>
      </c>
      <c r="D30" s="53" t="s">
        <v>37</v>
      </c>
      <c r="E30" s="54" t="s">
        <v>76</v>
      </c>
      <c r="F30" s="55" t="s">
        <v>53</v>
      </c>
      <c r="G30" s="56">
        <v>2</v>
      </c>
      <c r="H30" s="57"/>
      <c r="I30" s="57">
        <f>ROUND(ROUND(H30,2)*ROUND(G30,3),2)</f>
        <v>0</v>
      </c>
      <c r="N30" s="29">
        <f>(I30*21)/100</f>
        <v>0</v>
      </c>
      <c r="O30" s="29" t="s">
        <v>14</v>
      </c>
    </row>
    <row r="31" spans="1:15" ht="12.75" customHeight="1" x14ac:dyDescent="0.2">
      <c r="A31" s="43" t="s">
        <v>39</v>
      </c>
      <c r="B31" s="58"/>
      <c r="C31" s="58"/>
      <c r="D31" s="58"/>
      <c r="E31" s="59" t="s">
        <v>116</v>
      </c>
      <c r="F31" s="58"/>
      <c r="G31" s="58"/>
      <c r="H31" s="58"/>
      <c r="I31" s="58"/>
    </row>
    <row r="32" spans="1:15" ht="12.75" customHeight="1" x14ac:dyDescent="0.2">
      <c r="A32" s="44" t="s">
        <v>40</v>
      </c>
      <c r="B32" s="58"/>
      <c r="C32" s="58"/>
      <c r="D32" s="58"/>
      <c r="E32" s="61" t="s">
        <v>78</v>
      </c>
      <c r="F32" s="58"/>
      <c r="G32" s="58"/>
      <c r="H32" s="58"/>
      <c r="I32" s="58"/>
    </row>
    <row r="33" spans="1:15" ht="229.5" x14ac:dyDescent="0.2">
      <c r="A33" s="29" t="s">
        <v>42</v>
      </c>
      <c r="B33" s="58"/>
      <c r="C33" s="58"/>
      <c r="D33" s="58"/>
      <c r="E33" s="59" t="s">
        <v>77</v>
      </c>
      <c r="F33" s="58"/>
      <c r="G33" s="58"/>
      <c r="H33" s="58"/>
      <c r="I33" s="58"/>
    </row>
    <row r="34" spans="1:15" ht="12.75" customHeight="1" x14ac:dyDescent="0.2">
      <c r="A34" s="42" t="s">
        <v>36</v>
      </c>
      <c r="B34" s="52">
        <v>7</v>
      </c>
      <c r="C34" s="52" t="s">
        <v>141</v>
      </c>
      <c r="D34" s="53" t="s">
        <v>37</v>
      </c>
      <c r="E34" s="54" t="s">
        <v>142</v>
      </c>
      <c r="F34" s="55" t="s">
        <v>143</v>
      </c>
      <c r="G34" s="56">
        <v>10</v>
      </c>
      <c r="H34" s="57"/>
      <c r="I34" s="57">
        <f>ROUND(ROUND(H34,2)*ROUND(G34,3),2)</f>
        <v>0</v>
      </c>
      <c r="N34" s="29">
        <f>(I34*21)/100</f>
        <v>0</v>
      </c>
      <c r="O34" s="29" t="s">
        <v>14</v>
      </c>
    </row>
    <row r="35" spans="1:15" ht="12.75" customHeight="1" x14ac:dyDescent="0.2">
      <c r="A35" s="43" t="s">
        <v>39</v>
      </c>
      <c r="B35" s="58"/>
      <c r="C35" s="58"/>
      <c r="D35" s="58"/>
      <c r="E35" s="59" t="s">
        <v>80</v>
      </c>
      <c r="F35" s="58"/>
      <c r="G35" s="58"/>
      <c r="H35" s="58"/>
      <c r="I35" s="58"/>
    </row>
    <row r="36" spans="1:15" ht="12.75" customHeight="1" x14ac:dyDescent="0.2">
      <c r="A36" s="44" t="s">
        <v>40</v>
      </c>
      <c r="B36" s="58"/>
      <c r="C36" s="58"/>
      <c r="D36" s="58"/>
      <c r="E36" s="61" t="s">
        <v>89</v>
      </c>
      <c r="F36" s="58"/>
      <c r="G36" s="58"/>
      <c r="H36" s="58"/>
      <c r="I36" s="58"/>
    </row>
    <row r="37" spans="1:15" ht="25.5" x14ac:dyDescent="0.2">
      <c r="A37" s="29" t="s">
        <v>42</v>
      </c>
      <c r="B37" s="58"/>
      <c r="C37" s="58"/>
      <c r="D37" s="58"/>
      <c r="E37" s="59" t="s">
        <v>144</v>
      </c>
      <c r="F37" s="58"/>
      <c r="G37" s="58"/>
      <c r="H37" s="58"/>
      <c r="I37" s="58"/>
    </row>
    <row r="38" spans="1:15" customFormat="1" x14ac:dyDescent="0.2">
      <c r="A38" s="12" t="s">
        <v>36</v>
      </c>
      <c r="B38" s="17">
        <v>8</v>
      </c>
      <c r="C38" s="17" t="s">
        <v>54</v>
      </c>
      <c r="D38" s="12" t="s">
        <v>37</v>
      </c>
      <c r="E38" s="18" t="s">
        <v>55</v>
      </c>
      <c r="F38" s="19" t="s">
        <v>53</v>
      </c>
      <c r="G38" s="20">
        <v>2</v>
      </c>
      <c r="H38" s="21"/>
      <c r="I38" s="21">
        <f>ROUND(ROUND(H38,2)*ROUND(G38,3),2)</f>
        <v>0</v>
      </c>
      <c r="N38">
        <f>(I38*21)/100</f>
        <v>0</v>
      </c>
      <c r="O38" t="s">
        <v>14</v>
      </c>
    </row>
    <row r="39" spans="1:15" customFormat="1" x14ac:dyDescent="0.2">
      <c r="A39" s="22" t="s">
        <v>39</v>
      </c>
      <c r="E39" s="23" t="s">
        <v>56</v>
      </c>
    </row>
    <row r="40" spans="1:15" customFormat="1" ht="25.5" x14ac:dyDescent="0.2">
      <c r="A40" s="24" t="s">
        <v>40</v>
      </c>
      <c r="E40" s="25" t="s">
        <v>88</v>
      </c>
    </row>
    <row r="41" spans="1:15" customFormat="1" ht="191.25" x14ac:dyDescent="0.2">
      <c r="A41" t="s">
        <v>42</v>
      </c>
      <c r="E41" s="23" t="s">
        <v>57</v>
      </c>
    </row>
    <row r="42" spans="1:15" ht="12.75" customHeight="1" x14ac:dyDescent="0.2">
      <c r="A42" s="31" t="s">
        <v>34</v>
      </c>
      <c r="B42" s="48"/>
      <c r="C42" s="49" t="s">
        <v>14</v>
      </c>
      <c r="D42" s="48"/>
      <c r="E42" s="50" t="s">
        <v>68</v>
      </c>
      <c r="F42" s="48"/>
      <c r="G42" s="48"/>
      <c r="H42" s="48"/>
      <c r="I42" s="51">
        <f>I43+I47</f>
        <v>0</v>
      </c>
    </row>
    <row r="43" spans="1:15" ht="12.75" customHeight="1" x14ac:dyDescent="0.2">
      <c r="A43" s="42" t="s">
        <v>36</v>
      </c>
      <c r="B43" s="52">
        <v>9</v>
      </c>
      <c r="C43" s="52">
        <v>26133</v>
      </c>
      <c r="D43" s="53" t="s">
        <v>91</v>
      </c>
      <c r="E43" s="54" t="s">
        <v>113</v>
      </c>
      <c r="F43" s="55" t="s">
        <v>38</v>
      </c>
      <c r="G43" s="56">
        <v>1</v>
      </c>
      <c r="H43" s="57"/>
      <c r="I43" s="57">
        <f>ROUND(ROUND(H43,2)*ROUND(G43,3),2)</f>
        <v>0</v>
      </c>
      <c r="N43" s="29">
        <f>(I43*21)/100</f>
        <v>0</v>
      </c>
      <c r="O43" s="29" t="s">
        <v>14</v>
      </c>
    </row>
    <row r="44" spans="1:15" ht="12.75" customHeight="1" x14ac:dyDescent="0.2">
      <c r="A44" s="43" t="s">
        <v>39</v>
      </c>
      <c r="B44" s="58"/>
      <c r="C44" s="58"/>
      <c r="D44" s="58"/>
      <c r="E44" s="59" t="s">
        <v>147</v>
      </c>
      <c r="F44" s="58"/>
      <c r="G44" s="58"/>
      <c r="H44" s="58"/>
      <c r="I44" s="58"/>
    </row>
    <row r="45" spans="1:15" ht="12.75" customHeight="1" x14ac:dyDescent="0.2">
      <c r="A45" s="44" t="s">
        <v>40</v>
      </c>
      <c r="B45" s="58"/>
      <c r="C45" s="58"/>
      <c r="D45" s="58"/>
      <c r="E45" s="60" t="s">
        <v>115</v>
      </c>
      <c r="F45" s="58"/>
      <c r="G45" s="58"/>
      <c r="H45" s="58"/>
      <c r="I45" s="58"/>
    </row>
    <row r="46" spans="1:15" ht="38.25" x14ac:dyDescent="0.2">
      <c r="A46" s="29" t="s">
        <v>42</v>
      </c>
      <c r="B46" s="58"/>
      <c r="C46" s="58"/>
      <c r="D46" s="58"/>
      <c r="E46" s="59" t="s">
        <v>114</v>
      </c>
      <c r="F46" s="58"/>
      <c r="G46" s="58"/>
      <c r="H46" s="58"/>
      <c r="I46" s="58"/>
    </row>
    <row r="47" spans="1:15" ht="12.75" customHeight="1" x14ac:dyDescent="0.2">
      <c r="A47" s="42" t="s">
        <v>36</v>
      </c>
      <c r="B47" s="52">
        <v>10</v>
      </c>
      <c r="C47" s="52">
        <v>281451</v>
      </c>
      <c r="D47" s="53" t="s">
        <v>37</v>
      </c>
      <c r="E47" s="54" t="s">
        <v>110</v>
      </c>
      <c r="F47" s="55" t="s">
        <v>53</v>
      </c>
      <c r="G47" s="56">
        <v>14.5</v>
      </c>
      <c r="H47" s="57"/>
      <c r="I47" s="57">
        <f>ROUND(ROUND(H47,2)*ROUND(G47,3),2)</f>
        <v>0</v>
      </c>
      <c r="N47" s="29">
        <f>(I47*21)/100</f>
        <v>0</v>
      </c>
      <c r="O47" s="29" t="s">
        <v>14</v>
      </c>
    </row>
    <row r="48" spans="1:15" ht="12.75" customHeight="1" x14ac:dyDescent="0.2">
      <c r="A48" s="43" t="s">
        <v>39</v>
      </c>
      <c r="B48" s="58"/>
      <c r="C48" s="58"/>
      <c r="D48" s="58"/>
      <c r="E48" s="59" t="s">
        <v>112</v>
      </c>
      <c r="F48" s="58"/>
      <c r="G48" s="58"/>
      <c r="H48" s="58"/>
      <c r="I48" s="58"/>
    </row>
    <row r="49" spans="1:15" ht="12.75" customHeight="1" x14ac:dyDescent="0.2">
      <c r="A49" s="44" t="s">
        <v>40</v>
      </c>
      <c r="B49" s="58"/>
      <c r="C49" s="58"/>
      <c r="D49" s="58"/>
      <c r="E49" s="60" t="s">
        <v>117</v>
      </c>
      <c r="F49" s="58"/>
      <c r="G49" s="58"/>
      <c r="H49" s="58"/>
      <c r="I49" s="58"/>
    </row>
    <row r="50" spans="1:15" ht="76.5" x14ac:dyDescent="0.2">
      <c r="A50" s="29" t="s">
        <v>42</v>
      </c>
      <c r="B50" s="58"/>
      <c r="C50" s="58"/>
      <c r="D50" s="58"/>
      <c r="E50" s="59" t="s">
        <v>111</v>
      </c>
      <c r="F50" s="58"/>
      <c r="G50" s="58"/>
      <c r="H50" s="58"/>
      <c r="I50" s="58"/>
    </row>
    <row r="51" spans="1:15" customFormat="1" ht="12.75" customHeight="1" x14ac:dyDescent="0.2">
      <c r="A51" s="45" t="s">
        <v>34</v>
      </c>
      <c r="B51" s="45"/>
      <c r="C51" s="27" t="s">
        <v>13</v>
      </c>
      <c r="D51" s="45"/>
      <c r="E51" s="15" t="s">
        <v>58</v>
      </c>
      <c r="F51" s="45"/>
      <c r="G51" s="45"/>
      <c r="H51" s="45"/>
      <c r="I51" s="28">
        <f>I52</f>
        <v>0</v>
      </c>
      <c r="N51">
        <f>0+Q51</f>
        <v>0</v>
      </c>
    </row>
    <row r="52" spans="1:15" customFormat="1" x14ac:dyDescent="0.2">
      <c r="A52" s="12" t="s">
        <v>36</v>
      </c>
      <c r="B52" s="17">
        <v>11</v>
      </c>
      <c r="C52" s="17" t="s">
        <v>92</v>
      </c>
      <c r="D52" s="12" t="s">
        <v>37</v>
      </c>
      <c r="E52" s="18" t="s">
        <v>93</v>
      </c>
      <c r="F52" s="19" t="s">
        <v>53</v>
      </c>
      <c r="G52" s="20">
        <v>1.6</v>
      </c>
      <c r="H52" s="21"/>
      <c r="I52" s="21">
        <f>ROUND(ROUND(H52,2)*ROUND(G52,3),2)</f>
        <v>0</v>
      </c>
      <c r="N52">
        <f>(I52*21)/100</f>
        <v>0</v>
      </c>
      <c r="O52" t="s">
        <v>14</v>
      </c>
    </row>
    <row r="53" spans="1:15" customFormat="1" ht="38.25" x14ac:dyDescent="0.2">
      <c r="A53" s="22" t="s">
        <v>39</v>
      </c>
      <c r="E53" s="47" t="s">
        <v>120</v>
      </c>
    </row>
    <row r="54" spans="1:15" customFormat="1" x14ac:dyDescent="0.2">
      <c r="A54" s="24" t="s">
        <v>40</v>
      </c>
      <c r="E54" s="25" t="s">
        <v>95</v>
      </c>
    </row>
    <row r="55" spans="1:15" customFormat="1" ht="38.25" x14ac:dyDescent="0.2">
      <c r="A55" t="s">
        <v>42</v>
      </c>
      <c r="E55" s="23" t="s">
        <v>94</v>
      </c>
    </row>
    <row r="56" spans="1:15" ht="12.75" customHeight="1" x14ac:dyDescent="0.2">
      <c r="A56" s="31" t="s">
        <v>34</v>
      </c>
      <c r="B56" s="46"/>
      <c r="C56" s="49" t="s">
        <v>24</v>
      </c>
      <c r="D56" s="48"/>
      <c r="E56" s="50" t="s">
        <v>59</v>
      </c>
      <c r="F56" s="48"/>
      <c r="G56" s="48"/>
      <c r="H56" s="48"/>
      <c r="I56" s="51">
        <f>I57+I62+I66+I71</f>
        <v>0</v>
      </c>
    </row>
    <row r="57" spans="1:15" ht="12.75" customHeight="1" x14ac:dyDescent="0.2">
      <c r="A57" s="42" t="s">
        <v>36</v>
      </c>
      <c r="B57" s="52">
        <v>12</v>
      </c>
      <c r="C57" s="52" t="s">
        <v>69</v>
      </c>
      <c r="D57" s="53"/>
      <c r="E57" s="54" t="s">
        <v>70</v>
      </c>
      <c r="F57" s="55" t="s">
        <v>61</v>
      </c>
      <c r="G57" s="56">
        <v>11</v>
      </c>
      <c r="H57" s="57"/>
      <c r="I57" s="57">
        <f>ROUND(ROUND(H57,2)*ROUND(G57,3),2)</f>
        <v>0</v>
      </c>
      <c r="N57" s="29">
        <f>(I57*21)/100</f>
        <v>0</v>
      </c>
      <c r="O57" s="29" t="s">
        <v>14</v>
      </c>
    </row>
    <row r="58" spans="1:15" ht="27.75" customHeight="1" x14ac:dyDescent="0.2">
      <c r="A58" s="64"/>
      <c r="B58" s="65"/>
      <c r="C58" s="65"/>
      <c r="D58" s="66"/>
      <c r="E58" s="54" t="s">
        <v>119</v>
      </c>
      <c r="F58" s="67"/>
      <c r="G58" s="68"/>
      <c r="H58" s="69"/>
      <c r="I58" s="69"/>
    </row>
    <row r="59" spans="1:15" ht="25.5" x14ac:dyDescent="0.2">
      <c r="A59" s="43" t="s">
        <v>39</v>
      </c>
      <c r="B59" s="58"/>
      <c r="C59" s="58"/>
      <c r="D59" s="58"/>
      <c r="E59" s="47" t="s">
        <v>90</v>
      </c>
      <c r="F59" s="58"/>
      <c r="G59" s="58"/>
      <c r="H59" s="58"/>
      <c r="I59" s="58"/>
    </row>
    <row r="60" spans="1:15" ht="12.75" customHeight="1" x14ac:dyDescent="0.2">
      <c r="A60" s="44" t="s">
        <v>40</v>
      </c>
      <c r="B60" s="58"/>
      <c r="C60" s="58"/>
      <c r="D60" s="58"/>
      <c r="E60" s="61" t="s">
        <v>87</v>
      </c>
      <c r="F60" s="58"/>
      <c r="G60" s="58"/>
      <c r="H60" s="58"/>
      <c r="I60" s="58"/>
    </row>
    <row r="61" spans="1:15" ht="51" x14ac:dyDescent="0.2">
      <c r="A61" s="29" t="s">
        <v>42</v>
      </c>
      <c r="B61" s="58"/>
      <c r="C61" s="58"/>
      <c r="D61" s="58"/>
      <c r="E61" s="59" t="s">
        <v>86</v>
      </c>
      <c r="F61" s="58"/>
      <c r="G61" s="58"/>
      <c r="H61" s="58"/>
      <c r="I61" s="58"/>
    </row>
    <row r="62" spans="1:15" customFormat="1" x14ac:dyDescent="0.2">
      <c r="A62" s="12" t="s">
        <v>36</v>
      </c>
      <c r="B62" s="17">
        <v>13</v>
      </c>
      <c r="C62" s="17" t="s">
        <v>81</v>
      </c>
      <c r="D62" s="12" t="s">
        <v>37</v>
      </c>
      <c r="E62" s="18" t="s">
        <v>82</v>
      </c>
      <c r="F62" s="19" t="s">
        <v>53</v>
      </c>
      <c r="G62" s="20">
        <v>2.145</v>
      </c>
      <c r="H62" s="21"/>
      <c r="I62" s="21">
        <f>ROUND(ROUND(H62,2)*ROUND(G62,3),2)</f>
        <v>0</v>
      </c>
      <c r="N62">
        <f>(I62*21)/100</f>
        <v>0</v>
      </c>
      <c r="O62" t="s">
        <v>14</v>
      </c>
    </row>
    <row r="63" spans="1:15" customFormat="1" ht="25.5" x14ac:dyDescent="0.2">
      <c r="A63" s="22" t="s">
        <v>39</v>
      </c>
      <c r="E63" s="23" t="s">
        <v>84</v>
      </c>
    </row>
    <row r="64" spans="1:15" customFormat="1" x14ac:dyDescent="0.2">
      <c r="A64" s="24" t="s">
        <v>40</v>
      </c>
      <c r="E64" s="25" t="s">
        <v>85</v>
      </c>
    </row>
    <row r="65" spans="1:15" customFormat="1" ht="38.25" x14ac:dyDescent="0.2">
      <c r="A65" t="s">
        <v>42</v>
      </c>
      <c r="E65" s="23" t="s">
        <v>83</v>
      </c>
    </row>
    <row r="66" spans="1:15" ht="12.75" customHeight="1" x14ac:dyDescent="0.2">
      <c r="A66" s="42" t="s">
        <v>36</v>
      </c>
      <c r="B66" s="52">
        <v>14</v>
      </c>
      <c r="C66" s="52" t="s">
        <v>71</v>
      </c>
      <c r="D66" s="53" t="s">
        <v>37</v>
      </c>
      <c r="E66" s="54" t="s">
        <v>72</v>
      </c>
      <c r="F66" s="55" t="s">
        <v>53</v>
      </c>
      <c r="G66" s="56">
        <v>1.716</v>
      </c>
      <c r="H66" s="57"/>
      <c r="I66" s="57">
        <f>ROUND(ROUND(H66,2)*ROUND(G66,3),2)</f>
        <v>0</v>
      </c>
      <c r="N66" s="29">
        <f>(I66*21)/100</f>
        <v>0</v>
      </c>
      <c r="O66" s="29" t="s">
        <v>14</v>
      </c>
    </row>
    <row r="67" spans="1:15" ht="12.75" customHeight="1" x14ac:dyDescent="0.2">
      <c r="A67" s="43" t="s">
        <v>39</v>
      </c>
      <c r="B67" s="58"/>
      <c r="C67" s="58"/>
      <c r="D67" s="58"/>
      <c r="E67" s="59" t="s">
        <v>102</v>
      </c>
      <c r="F67" s="58"/>
      <c r="G67" s="58"/>
      <c r="H67" s="58"/>
      <c r="I67" s="58"/>
    </row>
    <row r="68" spans="1:15" ht="12.75" customHeight="1" x14ac:dyDescent="0.2">
      <c r="A68" s="62"/>
      <c r="B68" s="58"/>
      <c r="C68" s="58"/>
      <c r="D68" s="58"/>
      <c r="E68" s="59" t="s">
        <v>103</v>
      </c>
      <c r="F68" s="58"/>
      <c r="G68" s="58"/>
      <c r="H68" s="58"/>
      <c r="I68" s="58"/>
    </row>
    <row r="69" spans="1:15" ht="12.75" customHeight="1" x14ac:dyDescent="0.2">
      <c r="A69" s="44" t="s">
        <v>40</v>
      </c>
      <c r="B69" s="58"/>
      <c r="C69" s="58"/>
      <c r="D69" s="58"/>
      <c r="E69" s="60" t="s">
        <v>108</v>
      </c>
      <c r="F69" s="58"/>
      <c r="G69" s="58"/>
      <c r="H69" s="58"/>
      <c r="I69" s="58"/>
    </row>
    <row r="70" spans="1:15" ht="102" customHeight="1" x14ac:dyDescent="0.2">
      <c r="A70" s="29" t="s">
        <v>42</v>
      </c>
      <c r="B70" s="58"/>
      <c r="C70" s="58"/>
      <c r="D70" s="58"/>
      <c r="E70" s="59" t="s">
        <v>73</v>
      </c>
      <c r="F70" s="58"/>
      <c r="G70" s="58"/>
      <c r="H70" s="58"/>
      <c r="I70" s="58"/>
    </row>
    <row r="71" spans="1:15" customFormat="1" x14ac:dyDescent="0.2">
      <c r="A71" s="12" t="s">
        <v>36</v>
      </c>
      <c r="B71" s="17">
        <v>15</v>
      </c>
      <c r="C71" s="17" t="s">
        <v>104</v>
      </c>
      <c r="D71" s="12" t="s">
        <v>37</v>
      </c>
      <c r="E71" s="18" t="s">
        <v>105</v>
      </c>
      <c r="F71" s="19" t="s">
        <v>53</v>
      </c>
      <c r="G71" s="20">
        <v>0.72</v>
      </c>
      <c r="H71" s="21"/>
      <c r="I71" s="21">
        <f>ROUND(ROUND(H71,2)*ROUND(G71,3),2)</f>
        <v>0</v>
      </c>
      <c r="N71">
        <f>(I71*21)/100</f>
        <v>0</v>
      </c>
      <c r="O71" t="s">
        <v>14</v>
      </c>
    </row>
    <row r="72" spans="1:15" customFormat="1" ht="25.5" x14ac:dyDescent="0.2">
      <c r="A72" s="22" t="s">
        <v>39</v>
      </c>
      <c r="E72" s="23" t="s">
        <v>106</v>
      </c>
    </row>
    <row r="73" spans="1:15" customFormat="1" x14ac:dyDescent="0.2">
      <c r="A73" s="24" t="s">
        <v>40</v>
      </c>
      <c r="E73" s="61" t="s">
        <v>118</v>
      </c>
    </row>
    <row r="74" spans="1:15" customFormat="1" ht="357" x14ac:dyDescent="0.2">
      <c r="A74" t="s">
        <v>42</v>
      </c>
      <c r="E74" s="23" t="s">
        <v>107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000_Ostatní</vt:lpstr>
      <vt:lpstr>SO 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Nováková Veronika</cp:lastModifiedBy>
  <dcterms:modified xsi:type="dcterms:W3CDTF">2023-05-25T08:33:20Z</dcterms:modified>
  <cp:category/>
  <cp:contentStatus/>
</cp:coreProperties>
</file>