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vg" ContentType="image/svg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tabRatio="833" activeTab="0"/>
  </bookViews>
  <sheets>
    <sheet name="Zabezpečovací sada" sheetId="1" r:id="rId1"/>
  </sheets>
  <definedNames/>
  <calcPr calcId="191029"/>
  <extLst/>
</workbook>
</file>

<file path=xl/sharedStrings.xml><?xml version="1.0" encoding="utf-8"?>
<sst xmlns="http://schemas.openxmlformats.org/spreadsheetml/2006/main" count="51" uniqueCount="51">
  <si>
    <t>Sestava zabezpečovací výukové sady - 2 sady</t>
  </si>
  <si>
    <t>Technická specifikace  položky</t>
  </si>
  <si>
    <r>
      <rPr>
        <b/>
        <sz val="10"/>
        <color rgb="FF000000"/>
        <rFont val="Arial"/>
        <family val="2"/>
      </rPr>
      <t>Deska ústředn</t>
    </r>
    <r>
      <rPr>
        <sz val="10"/>
        <color rgb="FF000000"/>
        <rFont val="Arial"/>
        <family val="2"/>
      </rPr>
      <t>y- min 8-32 zón, 8-32 pg. výstupů, imp. zdroj 1,7A s ochranou proti přetížení a zkratu, až. 4 LCD klávesnice, 32 modulů (podpora všech typů INT-xx), možnost přístupového systému a bezdrátové nadstavby. 16 bloků / 4 objekty, 28 časovačů, 64+4+1 uživatelů (kód+karta+ovladač), paměť 439 událostí. 16 (nebo dle INT-VG) hlasových zpráv, 32 SMS (GSM-5/LT1/LT2), 8 tel. č. uživatelů. Formáty CID/SIA/4+2 na 2+2 čísla PCO. RS-232 (RJ). EN50131 stupeň 2.</t>
    </r>
  </si>
  <si>
    <r>
      <rPr>
        <b/>
        <sz val="10"/>
        <rFont val="Arial"/>
        <family val="2"/>
      </rPr>
      <t xml:space="preserve">Univerzální plechový kryt </t>
    </r>
    <r>
      <rPr>
        <sz val="10"/>
        <rFont val="Arial"/>
        <family val="2"/>
      </rPr>
      <t>s transformátorem 16 a 18VAC, 40VA, pojistkou a tamperem. Prostor pro 18Ah akumulátor. Rozměry: 325x305x98mm, zámek</t>
    </r>
  </si>
  <si>
    <r>
      <rPr>
        <b/>
        <sz val="10"/>
        <rFont val="Arial"/>
        <family val="2"/>
      </rPr>
      <t>Akumulátor</t>
    </r>
    <r>
      <rPr>
        <sz val="10"/>
        <rFont val="Arial"/>
        <family val="2"/>
      </rPr>
      <t xml:space="preserve"> - min.7 Ah</t>
    </r>
  </si>
  <si>
    <r>
      <rPr>
        <b/>
        <sz val="10"/>
        <rFont val="Arial"/>
        <family val="2"/>
      </rPr>
      <t>Základnová stanice pro bezdrátový systém</t>
    </r>
    <r>
      <rPr>
        <sz val="10"/>
        <rFont val="Arial"/>
        <family val="2"/>
      </rPr>
      <t>, 48 bezdrátových zařízení a 8 bezdrátových k klávesnic, obousměrná komunikace, dosah až 1400m , pokročilé řízení spotřeby bateriemi napájených zařízení, frekvence 868,0 MHz, 4 kanály.</t>
    </r>
  </si>
  <si>
    <r>
      <rPr>
        <b/>
        <sz val="10"/>
        <rFont val="Arial"/>
        <family val="2"/>
      </rPr>
      <t>LCD klávesnice</t>
    </r>
    <r>
      <rPr>
        <sz val="10"/>
        <rFont val="Arial"/>
        <family val="2"/>
      </rPr>
      <t>, 2 zóny, tamper, RS-232 port,podsvětlený displej 2x16 znaků, 6x LED indikace stavu systému, akustická signalizace, rozměry: 140 x 126 x 26 mm, dvířka.</t>
    </r>
  </si>
  <si>
    <r>
      <rPr>
        <b/>
        <sz val="10"/>
        <rFont val="Arial"/>
        <family val="2"/>
      </rPr>
      <t>Bezdrátová LCD klávesnice s integrovanou čtečkou bezkontaktních ID</t>
    </r>
    <r>
      <rPr>
        <sz val="10"/>
        <rFont val="Arial"/>
        <family val="2"/>
      </rPr>
      <t>, 2 zóny, tamper, RS-232, podsvětlený displej 2x16 znaků, 6x LED indikace stavu systému, akustická signalizace, dvířka</t>
    </r>
  </si>
  <si>
    <r>
      <rPr>
        <b/>
        <sz val="10"/>
        <rFont val="Arial"/>
        <family val="2"/>
      </rPr>
      <t xml:space="preserve">Bezdrátový ovladač - </t>
    </r>
    <r>
      <rPr>
        <sz val="10"/>
        <rFont val="Arial"/>
        <family val="2"/>
      </rPr>
      <t xml:space="preserve"> 868MHz, obousměrná komunikace, 6 funkcí, 3x LED a akustické potvrzení, podsvětlená tlačítka, indikace slabé baterie, možnost změny tlačítek, Rozměry: 78 x 38 x 16 mm, napájení baterií</t>
    </r>
  </si>
  <si>
    <r>
      <rPr>
        <b/>
        <sz val="10"/>
        <rFont val="Arial"/>
        <family val="2"/>
      </rPr>
      <t>Bezdrátový PIR QUAD detektor -</t>
    </r>
    <r>
      <rPr>
        <sz val="10"/>
        <rFont val="Arial"/>
        <family val="2"/>
      </rPr>
      <t xml:space="preserve"> provedení čočky 14 m x 16 m / 83°, PET imunita do 20kg, digitální zpracování, dynamická teplotní kompenzace, vzdálená konfigurace a aktualizace fw, LED, tamper, montážní držák stěna /strop, napájení baterií, sledování stavu baterie, shoda s normami EN 50131 stupeň 2</t>
    </r>
  </si>
  <si>
    <r>
      <rPr>
        <b/>
        <sz val="10"/>
        <rFont val="Arial"/>
        <family val="2"/>
      </rPr>
      <t>Univerzální bezdrátový detektor -</t>
    </r>
    <r>
      <rPr>
        <sz val="10"/>
        <rFont val="Arial"/>
        <family val="2"/>
      </rPr>
      <t xml:space="preserve"> 868MHz, pracovní režimy: magnetický detektor, dvoukanálový magnetický detektor, mag. detektor se vstupem pro rolety, vibrační a magnetický detektor, detektor přemístění, detektor teploty (-10 až 50°C), záplavový detektor, expandér zón 2x NC, expandér zón NC + roleta. Podpora vzdálené aktualizace firmware, LED pro test, tamper, sledování stavu baterie.</t>
    </r>
  </si>
  <si>
    <r>
      <rPr>
        <b/>
        <sz val="10"/>
        <rFont val="Arial"/>
        <family val="2"/>
      </rPr>
      <t>Externí sonda pro detektory zaplavení</t>
    </r>
    <r>
      <rPr>
        <sz val="10"/>
        <rFont val="Arial"/>
        <family val="2"/>
      </rPr>
      <t xml:space="preserve">  -  v bílém provedení</t>
    </r>
  </si>
  <si>
    <r>
      <rPr>
        <b/>
        <sz val="10"/>
        <rFont val="Arial"/>
        <family val="2"/>
      </rPr>
      <t>Bezdrátový detektor tříštění skla systému -</t>
    </r>
    <r>
      <rPr>
        <sz val="10"/>
        <rFont val="Arial"/>
        <family val="2"/>
      </rPr>
      <t xml:space="preserve"> tabulové, vrstvené a tvrzené sklo, vzdálené nastavení úrovně citlivosti a aktualizace firmware, pro vnitřní aplikace, napájení baterií, sledování stavu baterie, tamper, bílé provedení</t>
    </r>
  </si>
  <si>
    <r>
      <rPr>
        <b/>
        <sz val="10"/>
        <rFont val="Arial"/>
        <family val="2"/>
      </rPr>
      <t>Bezdrátový detektor kouře systému -</t>
    </r>
    <r>
      <rPr>
        <sz val="10"/>
        <rFont val="Arial"/>
        <family val="2"/>
      </rPr>
      <t xml:space="preserve"> vzdálený výběr režimu, akustická signalizace poplachu, LED signalizace paměti poplachu nebo nutnosti vyčištění optické části senzoru (v testovacím režimu), napájeno baterií, sledování stavu baterie, bzučák. Vzdálená aktualizace firmware. Shoda s EN 14604 pro autonomní provoz  Rozměry: 108 x 54 mm</t>
    </r>
  </si>
  <si>
    <r>
      <rPr>
        <b/>
        <sz val="10"/>
        <rFont val="Arial"/>
        <family val="2"/>
      </rPr>
      <t xml:space="preserve">GSM komunikátor s možností 2 SIM karet - </t>
    </r>
    <r>
      <rPr>
        <sz val="10"/>
        <rFont val="Arial"/>
        <family val="2"/>
      </rPr>
      <t xml:space="preserve"> možnost zálohovat komunikaci pevné linky GSM modulem, možnost připojení hlasového komunikátoru, pobočkové ústředny. 4 programovatelné vstupy, 4 výstupy OC</t>
    </r>
  </si>
  <si>
    <r>
      <rPr>
        <b/>
        <sz val="10"/>
        <rFont val="Arial"/>
        <family val="2"/>
      </rPr>
      <t>Anténa</t>
    </r>
    <r>
      <rPr>
        <sz val="10"/>
        <rFont val="Arial"/>
        <family val="2"/>
      </rPr>
      <t xml:space="preserve"> pro GSM bránu</t>
    </r>
  </si>
  <si>
    <r>
      <rPr>
        <b/>
        <sz val="10"/>
        <rFont val="Arial"/>
        <family val="2"/>
      </rPr>
      <t>Komunikační modul Ethernet do sítě LAN (TCP/IP)</t>
    </r>
    <r>
      <rPr>
        <sz val="10"/>
        <rFont val="Arial"/>
        <family val="2"/>
      </rPr>
      <t>. Možnost vzdálené správy a ovládání  a programování, podpora e-mailu,192Bit šifrovaný přenos, DHCP (client).</t>
    </r>
  </si>
  <si>
    <r>
      <rPr>
        <b/>
        <sz val="10"/>
        <rFont val="Arial"/>
        <family val="2"/>
      </rPr>
      <t>Bezdrátová vnitřní siréna systému</t>
    </r>
    <r>
      <rPr>
        <sz val="10"/>
        <rFont val="Arial"/>
        <family val="2"/>
      </rPr>
      <t xml:space="preserve"> s červenou optickou signalizací LED, 3 tóny, 2 režimy blikání, vzdálená konfigurace a aktualizace firmware, tamper ochrana proti otevření nebo stržení ze zdi</t>
    </r>
  </si>
  <si>
    <t>Cena za kus</t>
  </si>
  <si>
    <t>Cena celkem</t>
  </si>
  <si>
    <t>DPH (21%)</t>
  </si>
  <si>
    <t>Cena vč. DPH</t>
  </si>
  <si>
    <t>Počet kusů v jedné sadě</t>
  </si>
  <si>
    <t xml:space="preserve">Prodávající předá kupujícímu kompletní a plně funkční zařízení včetně příslušenství a návodu k obsluze a údržbě dodávaného zařízení v českém jazyce. </t>
  </si>
  <si>
    <t>Součástí předmětu plnění je tedy i dodávka na místo určení – budova školy Jílová 164/36g.</t>
  </si>
  <si>
    <t>Záruka min. 2 roky.</t>
  </si>
  <si>
    <t>Dodavatel prohlašuje, že dodané zboží splňuje požadovanou technickou specifikaci.</t>
  </si>
  <si>
    <r>
      <t>Příloha č. 2 k Zadávací dokumentaci k podání nabídky na veřejnou zakázku</t>
    </r>
    <r>
      <rPr>
        <b/>
        <sz val="11"/>
        <color theme="1"/>
        <rFont val="Arial"/>
        <family val="2"/>
      </rPr>
      <t xml:space="preserve"> Digitalizace 2023  </t>
    </r>
    <r>
      <rPr>
        <sz val="11"/>
        <color theme="1"/>
        <rFont val="Arial"/>
        <family val="2"/>
      </rPr>
      <t xml:space="preserve"> – Technická specifikace</t>
    </r>
    <r>
      <rPr>
        <b/>
        <sz val="11"/>
        <color theme="1"/>
        <rFont val="Arial"/>
        <family val="2"/>
      </rPr>
      <t xml:space="preserve"> </t>
    </r>
  </si>
  <si>
    <t>Část 9 - Zabezpečovací výuková sada 2 ks</t>
  </si>
  <si>
    <t>Celkem za jednu sadu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</si>
  <si>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</si>
  <si>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</si>
  <si>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</si>
  <si>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</si>
  <si>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</si>
  <si>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</si>
  <si>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</si>
  <si>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</si>
  <si>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</si>
  <si>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</si>
  <si>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</si>
  <si>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</si>
  <si>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</si>
  <si>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</si>
  <si>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</si>
  <si>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</si>
  <si>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Číslo položky</t>
  </si>
  <si>
    <t>Celkem za dvě sady</t>
  </si>
  <si>
    <t>V</t>
  </si>
  <si>
    <t>Podpis:</t>
  </si>
  <si>
    <t xml:space="preserve">                                                                   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</si>
</sst>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Kč&quot;_-;\-* #,##0.00&quot; Kč&quot;_-;_-* \-??&quot; Kč&quot;_-;_-@_-"/>
  </numFmts>
  <fonts count="20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2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 val="single"/>
      <sz val="10"/>
      <color rgb="FF000000"/>
      <name val="Calibri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>
      <alignment/>
      <protection locked="0"/>
    </xf>
  </cellStyleXfs>
  <cellXfs count="35">
    <xf numFmtId="0" fontId="0" fillId="0" borderId="0" xfId="0"/>
    <xf numFmtId="0" fontId="2" fillId="0" borderId="0" xfId="36" applyFont="1" applyAlignment="1">
      <alignment vertical="center" wrapText="1"/>
      <protection/>
    </xf>
    <xf numFmtId="0" fontId="3" fillId="0" borderId="0" xfId="36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2" borderId="1" xfId="36" applyFont="1" applyFill="1" applyBorder="1" applyAlignment="1">
      <alignment horizontal="left" vertical="center" wrapText="1"/>
      <protection/>
    </xf>
    <xf numFmtId="0" fontId="7" fillId="3" borderId="2" xfId="0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4" fontId="10" fillId="0" borderId="2" xfId="45" applyNumberFormat="1" applyFont="1" applyBorder="1" applyAlignment="1" applyProtection="1">
      <alignment vertical="center"/>
      <protection/>
    </xf>
    <xf numFmtId="0" fontId="6" fillId="0" borderId="3" xfId="36" applyFont="1" applyFill="1" applyBorder="1" applyAlignment="1">
      <alignment horizontal="center" vertical="center" wrapText="1"/>
      <protection/>
    </xf>
    <xf numFmtId="0" fontId="7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36" applyFont="1" applyAlignment="1">
      <alignment vertical="center" wrapText="1"/>
      <protection/>
    </xf>
    <xf numFmtId="0" fontId="3" fillId="0" borderId="0" xfId="36" applyFont="1" applyBorder="1" applyAlignment="1">
      <alignment vertical="center" wrapText="1"/>
      <protection/>
    </xf>
    <xf numFmtId="0" fontId="15" fillId="0" borderId="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4" borderId="5" xfId="36" applyFont="1" applyFill="1" applyBorder="1" applyAlignment="1">
      <alignment horizontal="center" vertical="center" wrapText="1"/>
      <protection/>
    </xf>
    <xf numFmtId="0" fontId="17" fillId="5" borderId="2" xfId="0" applyFont="1" applyFill="1" applyBorder="1" applyAlignment="1">
      <alignment horizontal="left" vertical="center"/>
    </xf>
    <xf numFmtId="0" fontId="17" fillId="5" borderId="3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center" vertical="center"/>
    </xf>
    <xf numFmtId="4" fontId="17" fillId="5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17" fillId="5" borderId="2" xfId="0" applyNumberFormat="1" applyFont="1" applyFill="1" applyBorder="1" applyAlignment="1">
      <alignment horizontal="right" vertical="center"/>
    </xf>
    <xf numFmtId="0" fontId="2" fillId="0" borderId="0" xfId="36" applyFont="1" applyAlignment="1">
      <alignment vertical="center"/>
      <protection/>
    </xf>
    <xf numFmtId="0" fontId="7" fillId="3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wrapText="1"/>
    </xf>
    <xf numFmtId="0" fontId="17" fillId="5" borderId="6" xfId="0" applyFont="1" applyFill="1" applyBorder="1" applyAlignment="1">
      <alignment horizontal="left" vertical="center"/>
    </xf>
    <xf numFmtId="0" fontId="0" fillId="0" borderId="0" xfId="0" applyFont="1"/>
    <xf numFmtId="0" fontId="0" fillId="0" borderId="2" xfId="0" applyFont="1" applyBorder="1"/>
    <xf numFmtId="0" fontId="2" fillId="0" borderId="2" xfId="36" applyFont="1" applyBorder="1" applyAlignment="1">
      <alignment horizontal="center" vertical="center" wrapText="1"/>
      <protection/>
    </xf>
    <xf numFmtId="0" fontId="19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vertical="center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11" xfId="21"/>
    <cellStyle name="normální 13" xfId="22"/>
    <cellStyle name="normální 13 2" xfId="23"/>
    <cellStyle name="normální 13 2 2" xfId="24"/>
    <cellStyle name="normální 13 2 2 2" xfId="25"/>
    <cellStyle name="normální 13 2 2 2 2" xfId="26"/>
    <cellStyle name="normální 13 2 2 2 2 2" xfId="27"/>
    <cellStyle name="normální 14" xfId="28"/>
    <cellStyle name="normální 15" xfId="29"/>
    <cellStyle name="Normální 2" xfId="30"/>
    <cellStyle name="Normální 2 3" xfId="31"/>
    <cellStyle name="normální 20" xfId="32"/>
    <cellStyle name="normální 25" xfId="33"/>
    <cellStyle name="normální 28" xfId="34"/>
    <cellStyle name="Normální 3" xfId="35"/>
    <cellStyle name="normální 30" xfId="36"/>
    <cellStyle name="normální 30 2" xfId="37"/>
    <cellStyle name="normální 30 2 2 2" xfId="38"/>
    <cellStyle name="normální 30 3 2" xfId="39"/>
    <cellStyle name="Normální 4" xfId="40"/>
    <cellStyle name="Normální 5" xfId="41"/>
    <cellStyle name="Normální 9 2" xfId="42"/>
    <cellStyle name="TableStyleLight1" xfId="43"/>
    <cellStyle name="Vysvětlující text 2" xfId="44"/>
    <cellStyle name="Hypertextový odkaz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729FCF"/>
      <rgbColor rgb="00993366"/>
      <rgbColor rgb="00F2F2F2"/>
      <rgbColor rgb="00DEE6EF"/>
      <rgbColor rgb="00660066"/>
      <rgbColor rgb="00DDE8CB"/>
      <rgbColor rgb="000066CC"/>
      <rgbColor rgb="00B4C7E7"/>
      <rgbColor rgb="00000080"/>
      <rgbColor rgb="00FF00FF"/>
      <rgbColor rgb="00FFFF38"/>
      <rgbColor rgb="0000FFFF"/>
      <rgbColor rgb="00800080"/>
      <rgbColor rgb="00800000"/>
      <rgbColor rgb="00008080"/>
      <rgbColor rgb="000000FF"/>
      <rgbColor rgb="0000CCFF"/>
      <rgbColor rgb="00EEEEEE"/>
      <rgbColor rgb="00E2F0D9"/>
      <rgbColor rgb="00FFFFA6"/>
      <rgbColor rgb="00B4C7DC"/>
      <rgbColor rgb="00DDDDDD"/>
      <rgbColor rgb="00B2B2B2"/>
      <rgbColor rgb="00F7D1D5"/>
      <rgbColor rgb="003366FF"/>
      <rgbColor rgb="0033CCCC"/>
      <rgbColor rgb="00AFD095"/>
      <rgbColor rgb="00E6E905"/>
      <rgbColor rgb="00FFFF6D"/>
      <rgbColor rgb="00FF6600"/>
      <rgbColor rgb="005983B0"/>
      <rgbColor rgb="00999999"/>
      <rgbColor rgb="00003366"/>
      <rgbColor rgb="003FAF4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sv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2095500</xdr:colOff>
      <xdr:row>3</xdr:row>
      <xdr:rowOff>47625</xdr:rowOff>
    </xdr:to>
    <xdr:pic>
      <xdr:nvPicPr>
        <xdr:cNvPr id="2" name="Obrázek 1" descr="Obsah obrázku text&#10;&#10;Popis byl vytvořen automatick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0" y="0"/>
          <a:ext cx="2095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3648075</xdr:colOff>
      <xdr:row>0</xdr:row>
      <xdr:rowOff>28575</xdr:rowOff>
    </xdr:from>
    <xdr:to>
      <xdr:col>3</xdr:col>
      <xdr:colOff>276225</xdr:colOff>
      <xdr:row>3</xdr:row>
      <xdr:rowOff>47625</xdr:rowOff>
    </xdr:to>
    <xdr:pic>
      <xdr:nvPicPr>
        <xdr:cNvPr id="3" name="Grafický objekt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3"/>
            </a:ext>
          </a:extLst>
        </a:blip>
        <a:stretch>
          <a:fillRect/>
        </a:stretch>
      </xdr:blipFill>
      <xdr:spPr>
        <a:xfrm>
          <a:off x="4257675" y="28575"/>
          <a:ext cx="1428750" cy="590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28575</xdr:rowOff>
    </xdr:from>
    <xdr:to>
      <xdr:col>4</xdr:col>
      <xdr:colOff>847725</xdr:colOff>
      <xdr:row>3</xdr:row>
      <xdr:rowOff>28575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24600" y="28575"/>
          <a:ext cx="82867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MK41"/>
  <sheetViews>
    <sheetView showGridLines="0" tabSelected="1" zoomScale="98" zoomScaleNormal="98" workbookViewId="0" topLeftCell="A1">
      <selection activeCell="F45" sqref="F45"/>
    </sheetView>
  </sheetViews>
  <sheetFormatPr defaultColWidth="9.140625" defaultRowHeight="15"/>
  <cols>
    <col min="1" max="1" width="9.140625" style="28" customWidth="1"/>
    <col min="2" max="2" width="55.140625" style="1" customWidth="1"/>
    <col min="3" max="3" width="16.8515625" style="1" customWidth="1"/>
    <col min="4" max="4" width="13.421875" style="1" customWidth="1"/>
    <col min="5" max="5" width="13.28125" style="1" customWidth="1"/>
    <col min="6" max="6" width="11.00390625" style="1" customWidth="1"/>
    <col min="7" max="7" width="15.00390625" style="1" customWidth="1"/>
    <col min="8" max="1018" width="9.140625" style="1" customWidth="1"/>
    <col min="1019" max="1026" width="11.57421875" style="0" customWidth="1"/>
  </cols>
  <sheetData>
    <row r="1" ht="15"/>
    <row r="2" ht="15"/>
    <row r="3" ht="15"/>
    <row r="4" ht="15"/>
    <row r="5" spans="2:8" ht="15">
      <c r="B5" s="10" t="s">
        <v>27</v>
      </c>
      <c r="C5"/>
      <c r="D5"/>
      <c r="E5"/>
      <c r="F5"/>
      <c r="G5"/>
      <c r="H5"/>
    </row>
    <row r="6" spans="2:8" ht="15">
      <c r="B6" s="10" t="s">
        <v>23</v>
      </c>
      <c r="C6"/>
      <c r="D6"/>
      <c r="E6"/>
      <c r="F6"/>
      <c r="G6"/>
      <c r="H6"/>
    </row>
    <row r="7" spans="2:8" ht="15">
      <c r="B7" s="10" t="s">
        <v>24</v>
      </c>
      <c r="C7"/>
      <c r="D7"/>
      <c r="E7"/>
      <c r="F7"/>
      <c r="G7"/>
      <c r="H7"/>
    </row>
    <row r="8" spans="2:8" ht="15">
      <c r="B8" s="10" t="s">
        <v>25</v>
      </c>
      <c r="C8"/>
      <c r="D8"/>
      <c r="E8"/>
      <c r="F8"/>
      <c r="G8"/>
      <c r="H8"/>
    </row>
    <row r="9" spans="2:8" ht="15">
      <c r="B9" s="10"/>
      <c r="C9"/>
      <c r="D9"/>
      <c r="E9"/>
      <c r="F9"/>
      <c r="G9"/>
      <c r="H9"/>
    </row>
    <row r="10" spans="2:8" ht="15.75">
      <c r="B10" s="11" t="s">
        <v>26</v>
      </c>
      <c r="C10"/>
      <c r="D10"/>
      <c r="E10"/>
      <c r="F10"/>
      <c r="G10"/>
      <c r="H10"/>
    </row>
    <row r="12" spans="2:9" ht="18">
      <c r="B12" s="14" t="s">
        <v>28</v>
      </c>
      <c r="C12" s="14"/>
      <c r="D12" s="15"/>
      <c r="E12" s="15"/>
      <c r="F12" s="15"/>
      <c r="G12" s="15"/>
      <c r="H12" s="15"/>
      <c r="I12" s="12"/>
    </row>
    <row r="13" spans="1:1025" s="2" customFormat="1" ht="35.1" customHeight="1">
      <c r="A13" s="1"/>
      <c r="B13" s="16" t="s">
        <v>0</v>
      </c>
      <c r="C13" s="16"/>
      <c r="D13" s="13"/>
      <c r="E13" s="13"/>
      <c r="F13" s="13"/>
      <c r="G13" s="13"/>
      <c r="H13" s="13"/>
      <c r="AME13"/>
      <c r="AMF13"/>
      <c r="AMG13"/>
      <c r="AMH13"/>
      <c r="AMI13"/>
      <c r="AMJ13"/>
      <c r="AMK13"/>
    </row>
    <row r="14" spans="1:1025" s="2" customFormat="1" ht="31.5">
      <c r="A14" s="31" t="s">
        <v>46</v>
      </c>
      <c r="B14" s="24" t="s">
        <v>1</v>
      </c>
      <c r="C14" s="9" t="s">
        <v>22</v>
      </c>
      <c r="D14" s="5" t="s">
        <v>18</v>
      </c>
      <c r="E14" s="5" t="s">
        <v>19</v>
      </c>
      <c r="F14" s="5" t="s">
        <v>20</v>
      </c>
      <c r="G14" s="5" t="s">
        <v>21</v>
      </c>
      <c r="AME14"/>
      <c r="AMF14"/>
      <c r="AMG14"/>
      <c r="AMH14"/>
      <c r="AMI14"/>
      <c r="AMJ14"/>
      <c r="AMK14"/>
    </row>
    <row r="15" spans="1:1025" s="2" customFormat="1" ht="102">
      <c r="A15" s="30" t="s">
        <v>30</v>
      </c>
      <c r="B15" s="4" t="s">
        <v>2</v>
      </c>
      <c r="C15" s="8">
        <v>1</v>
      </c>
      <c r="D15" s="6">
        <v>0</v>
      </c>
      <c r="E15" s="6">
        <f>C15*D15</f>
        <v>0</v>
      </c>
      <c r="F15" s="7">
        <f>(E15*21)/100</f>
        <v>0</v>
      </c>
      <c r="G15" s="6">
        <f aca="true" t="shared" si="0" ref="G15:G18">E15+F15</f>
        <v>0</v>
      </c>
      <c r="AME15"/>
      <c r="AMF15"/>
      <c r="AMG15"/>
      <c r="AMH15"/>
      <c r="AMI15"/>
      <c r="AMJ15"/>
      <c r="AMK15"/>
    </row>
    <row r="16" spans="1:7" ht="38.25">
      <c r="A16" s="30" t="s">
        <v>31</v>
      </c>
      <c r="B16" s="25" t="s">
        <v>3</v>
      </c>
      <c r="C16" s="8">
        <v>1</v>
      </c>
      <c r="D16" s="6">
        <v>0</v>
      </c>
      <c r="E16" s="6">
        <f aca="true" t="shared" si="1" ref="E16:E18">C16*D16</f>
        <v>0</v>
      </c>
      <c r="F16" s="7">
        <f>(E16*21)/100</f>
        <v>0</v>
      </c>
      <c r="G16" s="6">
        <f t="shared" si="0"/>
        <v>0</v>
      </c>
    </row>
    <row r="17" spans="1:7" ht="15.75">
      <c r="A17" s="30" t="s">
        <v>32</v>
      </c>
      <c r="B17" s="25" t="s">
        <v>4</v>
      </c>
      <c r="C17" s="8">
        <v>1</v>
      </c>
      <c r="D17" s="6">
        <v>0</v>
      </c>
      <c r="E17" s="6">
        <f t="shared" si="1"/>
        <v>0</v>
      </c>
      <c r="F17" s="7">
        <f aca="true" t="shared" si="2" ref="F17:F18">(E17*21)/100</f>
        <v>0</v>
      </c>
      <c r="G17" s="6">
        <f t="shared" si="0"/>
        <v>0</v>
      </c>
    </row>
    <row r="18" spans="1:7" ht="63.75">
      <c r="A18" s="30" t="s">
        <v>33</v>
      </c>
      <c r="B18" s="25" t="s">
        <v>5</v>
      </c>
      <c r="C18" s="8">
        <v>1</v>
      </c>
      <c r="D18" s="6">
        <v>0</v>
      </c>
      <c r="E18" s="6">
        <f t="shared" si="1"/>
        <v>0</v>
      </c>
      <c r="F18" s="7">
        <f t="shared" si="2"/>
        <v>0</v>
      </c>
      <c r="G18" s="6">
        <f t="shared" si="0"/>
        <v>0</v>
      </c>
    </row>
    <row r="19" spans="1:7" ht="38.25">
      <c r="A19" s="30" t="s">
        <v>34</v>
      </c>
      <c r="B19" s="25" t="s">
        <v>6</v>
      </c>
      <c r="C19" s="8">
        <v>1</v>
      </c>
      <c r="D19" s="6">
        <v>0</v>
      </c>
      <c r="E19" s="6">
        <f aca="true" t="shared" si="3" ref="E19:E30">C19*D19</f>
        <v>0</v>
      </c>
      <c r="F19" s="7">
        <f aca="true" t="shared" si="4" ref="F19:F30">(E19*21)/100</f>
        <v>0</v>
      </c>
      <c r="G19" s="6">
        <f aca="true" t="shared" si="5" ref="G19:G30">E19+F19</f>
        <v>0</v>
      </c>
    </row>
    <row r="20" spans="1:7" ht="51">
      <c r="A20" s="30" t="s">
        <v>35</v>
      </c>
      <c r="B20" s="25" t="s">
        <v>7</v>
      </c>
      <c r="C20" s="8">
        <v>1</v>
      </c>
      <c r="D20" s="6">
        <v>0</v>
      </c>
      <c r="E20" s="6">
        <f t="shared" si="3"/>
        <v>0</v>
      </c>
      <c r="F20" s="7">
        <f t="shared" si="4"/>
        <v>0</v>
      </c>
      <c r="G20" s="6">
        <f t="shared" si="5"/>
        <v>0</v>
      </c>
    </row>
    <row r="21" spans="1:7" ht="51">
      <c r="A21" s="30" t="s">
        <v>36</v>
      </c>
      <c r="B21" s="25" t="s">
        <v>8</v>
      </c>
      <c r="C21" s="8">
        <v>1</v>
      </c>
      <c r="D21" s="6">
        <v>0</v>
      </c>
      <c r="E21" s="6">
        <f t="shared" si="3"/>
        <v>0</v>
      </c>
      <c r="F21" s="7">
        <f t="shared" si="4"/>
        <v>0</v>
      </c>
      <c r="G21" s="6">
        <f t="shared" si="5"/>
        <v>0</v>
      </c>
    </row>
    <row r="22" spans="1:7" ht="64.5">
      <c r="A22" s="30" t="s">
        <v>37</v>
      </c>
      <c r="B22" s="26" t="s">
        <v>9</v>
      </c>
      <c r="C22" s="8">
        <v>1</v>
      </c>
      <c r="D22" s="6">
        <v>0</v>
      </c>
      <c r="E22" s="6">
        <f t="shared" si="3"/>
        <v>0</v>
      </c>
      <c r="F22" s="7">
        <f t="shared" si="4"/>
        <v>0</v>
      </c>
      <c r="G22" s="6">
        <f t="shared" si="5"/>
        <v>0</v>
      </c>
    </row>
    <row r="23" spans="1:7" ht="89.25">
      <c r="A23" s="30" t="s">
        <v>38</v>
      </c>
      <c r="B23" s="25" t="s">
        <v>10</v>
      </c>
      <c r="C23" s="8">
        <v>1</v>
      </c>
      <c r="D23" s="6">
        <v>0</v>
      </c>
      <c r="E23" s="6">
        <f t="shared" si="3"/>
        <v>0</v>
      </c>
      <c r="F23" s="7">
        <f t="shared" si="4"/>
        <v>0</v>
      </c>
      <c r="G23" s="6">
        <f t="shared" si="5"/>
        <v>0</v>
      </c>
    </row>
    <row r="24" spans="1:7" ht="15.75">
      <c r="A24" s="30" t="s">
        <v>39</v>
      </c>
      <c r="B24" s="26" t="s">
        <v>11</v>
      </c>
      <c r="C24" s="8">
        <v>1</v>
      </c>
      <c r="D24" s="6">
        <v>0</v>
      </c>
      <c r="E24" s="6">
        <f t="shared" si="3"/>
        <v>0</v>
      </c>
      <c r="F24" s="7">
        <f t="shared" si="4"/>
        <v>0</v>
      </c>
      <c r="G24" s="6">
        <f t="shared" si="5"/>
        <v>0</v>
      </c>
    </row>
    <row r="25" spans="1:7" ht="51.75">
      <c r="A25" s="30" t="s">
        <v>40</v>
      </c>
      <c r="B25" s="26" t="s">
        <v>12</v>
      </c>
      <c r="C25" s="8">
        <v>1</v>
      </c>
      <c r="D25" s="6">
        <v>0</v>
      </c>
      <c r="E25" s="6">
        <f t="shared" si="3"/>
        <v>0</v>
      </c>
      <c r="F25" s="7">
        <f t="shared" si="4"/>
        <v>0</v>
      </c>
      <c r="G25" s="6">
        <f t="shared" si="5"/>
        <v>0</v>
      </c>
    </row>
    <row r="26" spans="1:7" ht="77.25">
      <c r="A26" s="30" t="s">
        <v>41</v>
      </c>
      <c r="B26" s="26" t="s">
        <v>13</v>
      </c>
      <c r="C26" s="8">
        <v>1</v>
      </c>
      <c r="D26" s="6">
        <v>0</v>
      </c>
      <c r="E26" s="6">
        <f t="shared" si="3"/>
        <v>0</v>
      </c>
      <c r="F26" s="7">
        <f t="shared" si="4"/>
        <v>0</v>
      </c>
      <c r="G26" s="6">
        <f t="shared" si="5"/>
        <v>0</v>
      </c>
    </row>
    <row r="27" spans="1:7" ht="51.75">
      <c r="A27" s="30" t="s">
        <v>42</v>
      </c>
      <c r="B27" s="26" t="s">
        <v>14</v>
      </c>
      <c r="C27" s="8">
        <v>1</v>
      </c>
      <c r="D27" s="6">
        <v>0</v>
      </c>
      <c r="E27" s="6">
        <f t="shared" si="3"/>
        <v>0</v>
      </c>
      <c r="F27" s="7">
        <f t="shared" si="4"/>
        <v>0</v>
      </c>
      <c r="G27" s="6">
        <f t="shared" si="5"/>
        <v>0</v>
      </c>
    </row>
    <row r="28" spans="1:7" ht="15.75">
      <c r="A28" s="30" t="s">
        <v>43</v>
      </c>
      <c r="B28" s="25" t="s">
        <v>15</v>
      </c>
      <c r="C28" s="8">
        <v>1</v>
      </c>
      <c r="D28" s="6">
        <v>0</v>
      </c>
      <c r="E28" s="6">
        <f t="shared" si="3"/>
        <v>0</v>
      </c>
      <c r="F28" s="7">
        <f t="shared" si="4"/>
        <v>0</v>
      </c>
      <c r="G28" s="6">
        <f t="shared" si="5"/>
        <v>0</v>
      </c>
    </row>
    <row r="29" spans="1:7" ht="39">
      <c r="A29" s="30" t="s">
        <v>44</v>
      </c>
      <c r="B29" s="26" t="s">
        <v>16</v>
      </c>
      <c r="C29" s="8">
        <v>1</v>
      </c>
      <c r="D29" s="6">
        <v>0</v>
      </c>
      <c r="E29" s="6">
        <f t="shared" si="3"/>
        <v>0</v>
      </c>
      <c r="F29" s="7">
        <f t="shared" si="4"/>
        <v>0</v>
      </c>
      <c r="G29" s="6">
        <f t="shared" si="5"/>
        <v>0</v>
      </c>
    </row>
    <row r="30" spans="1:7" ht="51.75">
      <c r="A30" s="30" t="s">
        <v>45</v>
      </c>
      <c r="B30" s="26" t="s">
        <v>17</v>
      </c>
      <c r="C30" s="8">
        <v>1</v>
      </c>
      <c r="D30" s="6">
        <v>0</v>
      </c>
      <c r="E30" s="6">
        <f t="shared" si="3"/>
        <v>0</v>
      </c>
      <c r="F30" s="7">
        <f t="shared" si="4"/>
        <v>0</v>
      </c>
      <c r="G30" s="6">
        <f t="shared" si="5"/>
        <v>0</v>
      </c>
    </row>
    <row r="31" spans="1:7" ht="29.1" customHeight="1">
      <c r="A31" s="27"/>
      <c r="B31" s="18" t="s">
        <v>29</v>
      </c>
      <c r="C31" s="19">
        <v>1</v>
      </c>
      <c r="D31" s="20">
        <f>SUM(E12:E29)</f>
        <v>0</v>
      </c>
      <c r="E31" s="20">
        <f>SUM(F12:F29)</f>
        <v>0</v>
      </c>
      <c r="F31" s="20">
        <f>SUM(G12:G29)</f>
        <v>0</v>
      </c>
      <c r="G31" s="20">
        <f>SUM(H12:H29)</f>
        <v>0</v>
      </c>
    </row>
    <row r="32" spans="1:8" ht="15">
      <c r="A32" s="29"/>
      <c r="B32"/>
      <c r="C32"/>
      <c r="D32"/>
      <c r="E32" s="21"/>
      <c r="F32" s="21"/>
      <c r="G32" s="21"/>
      <c r="H32" s="21"/>
    </row>
    <row r="33" spans="1:7" ht="29.1" customHeight="1">
      <c r="A33" s="27"/>
      <c r="B33" s="17" t="s">
        <v>47</v>
      </c>
      <c r="C33" s="19">
        <v>2</v>
      </c>
      <c r="D33" s="22">
        <f>C33*D31</f>
        <v>0</v>
      </c>
      <c r="E33" s="22">
        <f>C33*E31</f>
        <v>0</v>
      </c>
      <c r="F33" s="22">
        <f>F31*C33</f>
        <v>0</v>
      </c>
      <c r="G33" s="22">
        <f>G31*C33</f>
        <v>0</v>
      </c>
    </row>
    <row r="34" spans="1:1018" s="33" customFormat="1" ht="15">
      <c r="A34" s="32"/>
      <c r="B34" s="23"/>
      <c r="C34" s="23"/>
      <c r="D34" s="23"/>
      <c r="E34" s="23"/>
      <c r="F34" s="23"/>
      <c r="G34" s="23"/>
      <c r="H34" s="2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</row>
    <row r="35" spans="1:1018" s="33" customFormat="1" ht="15">
      <c r="A35" s="34" t="s">
        <v>48</v>
      </c>
      <c r="B35" s="34" t="s">
        <v>50</v>
      </c>
      <c r="C35" s="23"/>
      <c r="D35" s="23"/>
      <c r="E35" s="23"/>
      <c r="F35" s="23"/>
      <c r="G35" s="23"/>
      <c r="H35" s="2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</row>
    <row r="36" spans="1:1018" s="33" customFormat="1" ht="15">
      <c r="A36" s="34"/>
      <c r="B36"/>
      <c r="C36" s="1"/>
      <c r="D36" s="3"/>
      <c r="E36" s="3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</row>
    <row r="37" spans="1:1018" s="33" customFormat="1" ht="15">
      <c r="A37" s="34"/>
      <c r="B37"/>
      <c r="C37" s="1"/>
      <c r="D37" s="3"/>
      <c r="E37" s="3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</row>
    <row r="38" spans="1:1018" s="33" customFormat="1" ht="15">
      <c r="A38" s="34" t="s">
        <v>49</v>
      </c>
      <c r="B3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</row>
    <row r="39" spans="1:1018" s="33" customFormat="1" ht="15">
      <c r="A39" s="3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</row>
    <row r="40" spans="1:1018" s="33" customFormat="1" ht="15">
      <c r="A40" s="3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</row>
    <row r="41" spans="1:1018" s="33" customFormat="1" ht="15">
      <c r="A41" s="3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</row>
  </sheetData>
  <mergeCells count="2">
    <mergeCell ref="B12:H12"/>
    <mergeCell ref="B13:C13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Růžičková Dana</cp:lastModifiedBy>
  <cp:lastPrinted>2023-10-20T10:50:19Z</cp:lastPrinted>
  <dcterms:created xsi:type="dcterms:W3CDTF">2018-06-20T11:31:15Z</dcterms:created>
  <dcterms:modified xsi:type="dcterms:W3CDTF">2023-10-20T10:56:42Z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0x01010083D099EC4E3D034AAB72F0502283DC02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Order">
    <vt:i4>24610600</vt:i4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