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početní technika" sheetId="1" state="visible" r:id="rId2"/>
    <sheet name="Krycí list" sheetId="2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<sst xmlns="http://schemas.openxmlformats.org/spreadsheetml/2006/main" count="147" uniqueCount="76">
  <si>
    <t xml:space="preserve">Depozitář Masarykova muzea v Hodoníně, vybavení výpočetní technikou</t>
  </si>
  <si>
    <t xml:space="preserve">1.PP</t>
  </si>
  <si>
    <t xml:space="preserve">číslo</t>
  </si>
  <si>
    <t xml:space="preserve">Název</t>
  </si>
  <si>
    <t xml:space="preserve">ks</t>
  </si>
  <si>
    <t xml:space="preserve">cena za 1 ks</t>
  </si>
  <si>
    <t xml:space="preserve">cena celkem</t>
  </si>
  <si>
    <t xml:space="preserve">cena vč. DPH 21%</t>
  </si>
  <si>
    <t xml:space="preserve">0.03 - IT technik - správa dat</t>
  </si>
  <si>
    <t xml:space="preserve">Počítačová sestava</t>
  </si>
  <si>
    <t xml:space="preserve">Počítač: Procesor o výkonu min. 19000 bodů CPU PassMark, operační paměť: 16GB DDR4 RAM, Grafická karta: výkon min. 1600 bodů VGA Benchmark, Pevný disk SSD pro systém: 128GB, Pevný disk pro data:  1TB, čtečka paměťových karet, Operační systém: 64-bitová verze operačního systému, jež umožňuje zařazení PC do domény, klávesnice, myš,  licence ESET Endpoint Antivirus</t>
  </si>
  <si>
    <t xml:space="preserve">Monitor 24“ LED fullHD 1920x1080 s reproduktory</t>
  </si>
  <si>
    <t xml:space="preserve">Programové vybavení:
Balík kancelářských aplikací plně kompatibilní se stávajícím používaným softwarem – Microsoft Office 2019, Microsoft Office 2021</t>
  </si>
  <si>
    <t xml:space="preserve">multifunkční tiskárna (tiskárna, skener, kopírka): barevná laserová, s možností připojení LAN a oboustranným tiskem</t>
  </si>
  <si>
    <t xml:space="preserve">Server</t>
  </si>
  <si>
    <t xml:space="preserve">Server s procesorem o výkonu min. 20000 bodů CPU PassMark,
min. 24 GB DDR4 RAM,
podpora RAID min. RAID 0/1/1+0/5/5+0/6/6+0, 
Hard Drive: 2 x 4TB 10k 6Gb Hot Plug 2.5in SC SAS, 8 x SFF HDD pozic. Rozšiřitelnost až na 48 SFF HDD.
Optical Drive: 9.5mm SATA DVD-RW.
Power Supply: 1 x 500W Flexible Slot Platinum Hot Plug Power Supply, volitelně redundantní.
Network Controller: min. 1Gb Ethernet čtyřportový Adapter.
Form Factor: Tower, licence ESET Server Security</t>
  </si>
  <si>
    <t xml:space="preserve">Operační systém pro server:
Nejnovější serverový operační systém pro min. 20 uživatelů, kompatibilní s operačními systémy Windows</t>
  </si>
  <si>
    <t xml:space="preserve">Záložní zdroj pro server: Smart-UPS záložní zdroj
Vstupní napětí 230 V
Výkon min. 900 W / 1500 VA s výstupním napětím 230 V 
Min. 4 výstupní zásuvky IEC 320 C13
Velikost Rack 2U</t>
  </si>
  <si>
    <t xml:space="preserve">celkové náklady na místnost</t>
  </si>
  <si>
    <t xml:space="preserve">1.NP</t>
  </si>
  <si>
    <t xml:space="preserve">1.02 - pracovna arch. dokumentátora</t>
  </si>
  <si>
    <t xml:space="preserve">Programové vybavení:
Balík kancelářských aplikací plně kompatibilní se stávajícím používaným softwarem -  Microsoft Office 2019, Microsoft Office 2021</t>
  </si>
  <si>
    <t xml:space="preserve">Grafický software na zpracování vektorové i bitmapové grafiky, plně kompatibilní se stávajícím používaným - CorelDRAW Graphics Suite 2021 nebo novější</t>
  </si>
  <si>
    <t xml:space="preserve">Software pro správu a evidenci sbírkových předmětů</t>
  </si>
  <si>
    <t xml:space="preserve">Fotoaparát s příslušenstvím</t>
  </si>
  <si>
    <t xml:space="preserve">Digitální zrcadlovka s objektivem 18-105mm, pevná brašna, paměťová karta s kapacitou 32GB, systémový blesk se směrným číslem min. 28</t>
  </si>
  <si>
    <t xml:space="preserve">1.03 - pracovna archeologa</t>
  </si>
  <si>
    <t xml:space="preserve">1.04 - zasedací místnost, badatelna</t>
  </si>
  <si>
    <t xml:space="preserve">Projektor</t>
  </si>
  <si>
    <t xml:space="preserve">Projektor s technologií DLP, 
nativní rozlišení FullHD (1920x1080), 
svítivost min. 4000lm
životnost lampy min. 4500h</t>
  </si>
  <si>
    <t xml:space="preserve">1.07 - pracovna historiků</t>
  </si>
  <si>
    <t xml:space="preserve">Počítač: Procesor o výkonu min. 1900 bodů CPU PassMark, operační paměť: 16GB DDR4 RAM, Grafická karta: výkon min. 1600 bodů VGA Benchmark, Pevný disk SSD pro systém: 128GB, Pevný disk pro data:  1TB, čtečka paměťových karet, Operační systém: 64-bitová verze operačního systému, jež umožňuje zařazení PC do domény, klávesnice, myš,  licence ESET Endpoint Antivirus</t>
  </si>
  <si>
    <t xml:space="preserve">1.09 - pracovna etnografa + reg. Pracov.</t>
  </si>
  <si>
    <t xml:space="preserve">1.13 - pracovna konzervátora</t>
  </si>
  <si>
    <t xml:space="preserve">program na zpracování bitmapové grafiky a fotografií - CorelDRAW Graphics Suite 2021 nebo novější</t>
  </si>
  <si>
    <t xml:space="preserve">1.26 - pracovna - vedoucí archeolog</t>
  </si>
  <si>
    <t xml:space="preserve">multifunkční tiskárna (tiskárna, skener, kopírka): barevná laserová, s možností připojení LAN a oboustranným tiskem do velikosti tisku A3</t>
  </si>
  <si>
    <t xml:space="preserve">1.27 - depozitář archeologický</t>
  </si>
  <si>
    <t xml:space="preserve">Notebook</t>
  </si>
  <si>
    <t xml:space="preserve">Procesor o minimálním výkonu 19000 bodů CPU PassMark, 
Velikost displeje 15,6, s rozlišením 1920x1080, 
min. 16GB RAM, 
dedikovaná grafická karta o výkonu minimálně 2060 bodů VGA Benchmark,
Pevný disk s kapacitou minimálně  1TB
operační systém umožňující zařazení počítače do domény,  licence ESET Endpoint Antivirus</t>
  </si>
  <si>
    <t xml:space="preserve">2.NP</t>
  </si>
  <si>
    <t xml:space="preserve">2.02 - badatelna</t>
  </si>
  <si>
    <t xml:space="preserve">Celkové náklady</t>
  </si>
  <si>
    <t xml:space="preserve">cena bez DPH</t>
  </si>
  <si>
    <t xml:space="preserve">{9114e31f-e4c9-4f7d-b3bb-dc6ccfac4f3a}</t>
  </si>
  <si>
    <t xml:space="preserve">2</t>
  </si>
  <si>
    <t xml:space="preserve">KRYCÍ LIST SOUPISU PRACÍ</t>
  </si>
  <si>
    <t xml:space="preserve">False</t>
  </si>
  <si>
    <t xml:space="preserve">Stavba:</t>
  </si>
  <si>
    <t xml:space="preserve">Objekt:</t>
  </si>
  <si>
    <t xml:space="preserve">D - Výpočetní technika</t>
  </si>
  <si>
    <t xml:space="preserve">KSO:</t>
  </si>
  <si>
    <t xml:space="preserve">CC-CZ:</t>
  </si>
  <si>
    <t xml:space="preserve">Místo:</t>
  </si>
  <si>
    <t xml:space="preserve"> </t>
  </si>
  <si>
    <t xml:space="preserve">Datum:</t>
  </si>
  <si>
    <t xml:space="preserve">Zadavatel:</t>
  </si>
  <si>
    <t xml:space="preserve">IČ:</t>
  </si>
  <si>
    <t xml:space="preserve">DIČ:</t>
  </si>
  <si>
    <t xml:space="preserve">Zhotovitel:</t>
  </si>
  <si>
    <t xml:space="preserve">Projektant:</t>
  </si>
  <si>
    <t xml:space="preserve">Zpracovatel:</t>
  </si>
  <si>
    <t xml:space="preserve">Poznámka:</t>
  </si>
  <si>
    <t xml:space="preserve">Cena bez DPH</t>
  </si>
  <si>
    <t xml:space="preserve">Základ daně</t>
  </si>
  <si>
    <t xml:space="preserve">Sazba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</si>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</sst>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&quot; Kč&quot;"/>
    <numFmt numFmtId="166" formatCode="General"/>
    <numFmt numFmtId="167" formatCode="dd\.mm\.yyyy"/>
    <numFmt numFmtId="168" formatCode="#,##0.00"/>
    <numFmt numFmtId="169" formatCode="#,##0.00%"/>
  </numFmts>
  <fonts count="1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8"/>
      <name val="Arial CE"/>
      <family val="2"/>
      <charset val="1"/>
    </font>
    <font>
      <b val="true"/>
      <sz val="14"/>
      <name val="Arial CE"/>
      <family val="0"/>
      <charset val="1"/>
    </font>
    <font>
      <sz val="10"/>
      <color rgb="FF3366FF"/>
      <name val="Arial CE"/>
      <family val="0"/>
      <charset val="1"/>
    </font>
    <font>
      <sz val="10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sz val="10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name val="Arial CE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E2F0D9"/>
      </patternFill>
    </fill>
    <fill>
      <patternFill patternType="solid">
        <fgColor rgb="FFFFFF00"/>
        <bgColor rgb="FFFFFF00"/>
      </patternFill>
    </fill>
    <fill>
      <patternFill patternType="solid">
        <fgColor rgb="FFE2F0D9"/>
        <bgColor rgb="FFF2F2F2"/>
      </patternFill>
    </fill>
    <fill>
      <patternFill patternType="solid">
        <fgColor rgb="FFFF5050"/>
        <bgColor rgb="FFFF8080"/>
      </patternFill>
    </fill>
    <fill>
      <patternFill patternType="solid">
        <fgColor rgb="FFD2D2D2"/>
        <bgColor rgb="FFC0C0C0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6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6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6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6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6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96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Downloads/2021-059%20-%20D_R_Depozit&#225;&#345;%20Masarykova%20muzea%20v%20Hodon&#237;n&#283;%20D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D - Výpočetní technika"/>
      <sheetName val="Pokyny pro vyplnění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9"/>
  <sheetViews>
    <sheetView showFormulas="false" showGridLines="true" showRowColHeaders="true" showZeros="true" rightToLeft="false" tabSelected="true" showOutlineSymbols="true" defaultGridColor="true" view="normal" topLeftCell="A88" colorId="64" zoomScale="100" zoomScaleNormal="100" zoomScalePageLayoutView="100" workbookViewId="0">
      <selection pane="topLeft" activeCell="B101" activeCellId="0" sqref="B10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0" width="64.86"/>
    <col collapsed="false" customWidth="true" hidden="false" outlineLevel="0" max="4" min="4" style="0" width="12.29"/>
    <col collapsed="false" customWidth="true" hidden="false" outlineLevel="0" max="5" min="5" style="0" width="13.02"/>
    <col collapsed="false" customWidth="true" hidden="false" outlineLevel="0" max="6" min="6" style="0" width="17.71"/>
  </cols>
  <sheetData>
    <row r="1" customFormat="false" ht="33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15.7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16.5" hidden="false" customHeight="fals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customFormat="false" ht="9" hidden="false" customHeight="true" outlineLevel="0" collapsed="false">
      <c r="A4" s="5"/>
      <c r="B4" s="5"/>
      <c r="C4" s="5"/>
      <c r="D4" s="5"/>
      <c r="E4" s="5"/>
      <c r="F4" s="5"/>
    </row>
    <row r="5" customFormat="false" ht="15" hidden="false" customHeight="true" outlineLevel="0" collapsed="false">
      <c r="A5" s="6" t="s">
        <v>8</v>
      </c>
      <c r="B5" s="6"/>
      <c r="C5" s="6"/>
      <c r="D5" s="6"/>
      <c r="E5" s="6"/>
      <c r="F5" s="6"/>
    </row>
    <row r="6" customFormat="false" ht="15" hidden="false" customHeight="false" outlineLevel="0" collapsed="false">
      <c r="A6" s="7" t="n">
        <v>1</v>
      </c>
      <c r="B6" s="8" t="s">
        <v>9</v>
      </c>
      <c r="C6" s="0" t="n">
        <v>2</v>
      </c>
      <c r="D6" s="9"/>
      <c r="E6" s="9"/>
      <c r="F6" s="9"/>
    </row>
    <row r="7" customFormat="false" ht="92.25" hidden="false" customHeight="true" outlineLevel="0" collapsed="false">
      <c r="B7" s="10" t="s">
        <v>10</v>
      </c>
      <c r="C7" s="0" t="n">
        <v>2</v>
      </c>
      <c r="D7" s="9"/>
      <c r="E7" s="9"/>
      <c r="F7" s="9"/>
    </row>
    <row r="8" customFormat="false" ht="13.8" hidden="false" customHeight="false" outlineLevel="0" collapsed="false">
      <c r="B8" s="0" t="s">
        <v>11</v>
      </c>
      <c r="C8" s="0" t="n">
        <v>2</v>
      </c>
      <c r="D8" s="9"/>
      <c r="E8" s="9"/>
      <c r="F8" s="9"/>
    </row>
    <row r="9" customFormat="false" ht="35.05" hidden="false" customHeight="false" outlineLevel="0" collapsed="false">
      <c r="B9" s="10" t="s">
        <v>12</v>
      </c>
      <c r="C9" s="0" t="n">
        <v>2</v>
      </c>
      <c r="D9" s="9"/>
      <c r="E9" s="9"/>
      <c r="F9" s="9"/>
    </row>
    <row r="10" customFormat="false" ht="30" hidden="false" customHeight="false" outlineLevel="0" collapsed="false">
      <c r="B10" s="10" t="s">
        <v>13</v>
      </c>
      <c r="C10" s="0" t="n">
        <v>2</v>
      </c>
      <c r="D10" s="9"/>
      <c r="E10" s="9"/>
      <c r="F10" s="9"/>
    </row>
    <row r="11" customFormat="false" ht="15" hidden="false" customHeight="false" outlineLevel="0" collapsed="false">
      <c r="E11" s="9"/>
      <c r="F11" s="9"/>
    </row>
    <row r="12" customFormat="false" ht="15" hidden="false" customHeight="false" outlineLevel="0" collapsed="false">
      <c r="A12" s="7" t="n">
        <v>2</v>
      </c>
      <c r="B12" s="11" t="s">
        <v>14</v>
      </c>
      <c r="C12" s="0" t="n">
        <v>1</v>
      </c>
      <c r="D12" s="9"/>
      <c r="E12" s="9"/>
      <c r="F12" s="9"/>
    </row>
    <row r="13" customFormat="false" ht="113.4" hidden="false" customHeight="false" outlineLevel="0" collapsed="false">
      <c r="B13" s="10" t="s">
        <v>15</v>
      </c>
      <c r="C13" s="0" t="n">
        <v>1</v>
      </c>
      <c r="D13" s="9"/>
      <c r="E13" s="9"/>
      <c r="F13" s="9"/>
    </row>
    <row r="14" customFormat="false" ht="45" hidden="false" customHeight="false" outlineLevel="0" collapsed="false">
      <c r="B14" s="10" t="s">
        <v>16</v>
      </c>
      <c r="C14" s="0" t="n">
        <v>1</v>
      </c>
      <c r="D14" s="9"/>
      <c r="E14" s="9"/>
      <c r="F14" s="9"/>
    </row>
    <row r="15" customFormat="false" ht="75.75" hidden="false" customHeight="false" outlineLevel="0" collapsed="false">
      <c r="B15" s="10" t="s">
        <v>17</v>
      </c>
      <c r="C15" s="0" t="n">
        <v>1</v>
      </c>
      <c r="D15" s="9"/>
      <c r="E15" s="9"/>
      <c r="F15" s="9"/>
    </row>
    <row r="16" customFormat="false" ht="16.5" hidden="false" customHeight="false" outlineLevel="0" collapsed="false">
      <c r="A16" s="12"/>
      <c r="B16" s="13" t="s">
        <v>18</v>
      </c>
      <c r="C16" s="14"/>
      <c r="D16" s="14"/>
      <c r="E16" s="15" t="n">
        <f aca="false">E12+E6</f>
        <v>0</v>
      </c>
      <c r="F16" s="16" t="n">
        <f aca="false">E16*1.21</f>
        <v>0</v>
      </c>
    </row>
    <row r="17" customFormat="false" ht="15" hidden="false" customHeight="false" outlineLevel="0" collapsed="false">
      <c r="F17" s="9"/>
    </row>
    <row r="18" customFormat="false" ht="15.75" hidden="false" customHeight="false" outlineLevel="0" collapsed="false">
      <c r="A18" s="3" t="s">
        <v>19</v>
      </c>
      <c r="B18" s="3"/>
      <c r="C18" s="3"/>
      <c r="D18" s="3"/>
      <c r="E18" s="3"/>
      <c r="F18" s="3"/>
    </row>
    <row r="19" customFormat="false" ht="16.5" hidden="false" customHeight="false" outlineLevel="0" collapsed="false">
      <c r="A19" s="4" t="s">
        <v>2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</row>
    <row r="20" customFormat="false" ht="9" hidden="false" customHeight="true" outlineLevel="0" collapsed="false">
      <c r="A20" s="5"/>
      <c r="B20" s="5"/>
      <c r="C20" s="5"/>
      <c r="D20" s="5"/>
      <c r="E20" s="5"/>
      <c r="F20" s="5"/>
    </row>
    <row r="21" customFormat="false" ht="15" hidden="false" customHeight="true" outlineLevel="0" collapsed="false">
      <c r="A21" s="6" t="s">
        <v>20</v>
      </c>
      <c r="B21" s="6"/>
      <c r="C21" s="6"/>
      <c r="D21" s="6"/>
      <c r="E21" s="6"/>
      <c r="F21" s="6"/>
    </row>
    <row r="22" customFormat="false" ht="15" hidden="false" customHeight="false" outlineLevel="0" collapsed="false">
      <c r="A22" s="7" t="n">
        <v>3</v>
      </c>
      <c r="B22" s="8" t="s">
        <v>9</v>
      </c>
      <c r="C22" s="0" t="n">
        <v>1</v>
      </c>
      <c r="D22" s="9"/>
      <c r="E22" s="9"/>
      <c r="F22" s="9"/>
    </row>
    <row r="23" customFormat="false" ht="68.65" hidden="false" customHeight="false" outlineLevel="0" collapsed="false">
      <c r="B23" s="10" t="s">
        <v>10</v>
      </c>
      <c r="C23" s="0" t="n">
        <v>1</v>
      </c>
      <c r="D23" s="9"/>
      <c r="E23" s="9"/>
      <c r="F23" s="9"/>
    </row>
    <row r="24" customFormat="false" ht="15" hidden="false" customHeight="false" outlineLevel="0" collapsed="false">
      <c r="B24" s="0" t="s">
        <v>11</v>
      </c>
      <c r="C24" s="0" t="n">
        <v>1</v>
      </c>
      <c r="D24" s="9"/>
      <c r="E24" s="9"/>
      <c r="F24" s="9"/>
    </row>
    <row r="25" customFormat="false" ht="35.05" hidden="false" customHeight="false" outlineLevel="0" collapsed="false">
      <c r="B25" s="10" t="s">
        <v>21</v>
      </c>
      <c r="C25" s="0" t="n">
        <v>1</v>
      </c>
      <c r="D25" s="9"/>
      <c r="E25" s="9"/>
      <c r="F25" s="9"/>
    </row>
    <row r="26" customFormat="false" ht="35.05" hidden="false" customHeight="false" outlineLevel="0" collapsed="false">
      <c r="B26" s="10" t="s">
        <v>22</v>
      </c>
      <c r="C26" s="0" t="n">
        <v>1</v>
      </c>
      <c r="D26" s="9"/>
      <c r="E26" s="9"/>
      <c r="F26" s="9"/>
    </row>
    <row r="27" customFormat="false" ht="15" hidden="false" customHeight="false" outlineLevel="0" collapsed="false">
      <c r="B27" s="10" t="s">
        <v>23</v>
      </c>
      <c r="C27" s="0" t="n">
        <v>0</v>
      </c>
      <c r="D27" s="9"/>
      <c r="E27" s="9"/>
      <c r="F27" s="9"/>
    </row>
    <row r="28" customFormat="false" ht="30" hidden="false" customHeight="false" outlineLevel="0" collapsed="false">
      <c r="B28" s="10" t="s">
        <v>13</v>
      </c>
      <c r="C28" s="0" t="n">
        <v>1</v>
      </c>
      <c r="D28" s="9"/>
      <c r="E28" s="9"/>
      <c r="F28" s="9"/>
    </row>
    <row r="29" customFormat="false" ht="15" hidden="false" customHeight="false" outlineLevel="0" collapsed="false">
      <c r="E29" s="9"/>
      <c r="F29" s="9"/>
    </row>
    <row r="30" customFormat="false" ht="15" hidden="false" customHeight="false" outlineLevel="0" collapsed="false">
      <c r="A30" s="7" t="n">
        <v>4</v>
      </c>
      <c r="B30" s="11" t="s">
        <v>24</v>
      </c>
      <c r="C30" s="0" t="n">
        <v>1</v>
      </c>
      <c r="D30" s="9"/>
      <c r="E30" s="9"/>
      <c r="F30" s="9"/>
    </row>
    <row r="31" customFormat="false" ht="30.75" hidden="false" customHeight="false" outlineLevel="0" collapsed="false">
      <c r="B31" s="10" t="s">
        <v>25</v>
      </c>
      <c r="C31" s="0" t="n">
        <v>1</v>
      </c>
      <c r="D31" s="9"/>
      <c r="E31" s="9"/>
      <c r="F31" s="9"/>
    </row>
    <row r="32" customFormat="false" ht="16.5" hidden="false" customHeight="false" outlineLevel="0" collapsed="false">
      <c r="A32" s="12"/>
      <c r="B32" s="13" t="s">
        <v>18</v>
      </c>
      <c r="C32" s="14"/>
      <c r="D32" s="14"/>
      <c r="E32" s="15" t="n">
        <f aca="false">E30+E22</f>
        <v>0</v>
      </c>
      <c r="F32" s="16" t="n">
        <f aca="false">E32*1.21</f>
        <v>0</v>
      </c>
    </row>
    <row r="33" customFormat="false" ht="15" hidden="false" customHeight="false" outlineLevel="0" collapsed="false">
      <c r="F33" s="9"/>
    </row>
    <row r="34" customFormat="false" ht="15" hidden="false" customHeight="true" outlineLevel="0" collapsed="false">
      <c r="A34" s="6" t="s">
        <v>26</v>
      </c>
      <c r="B34" s="6"/>
      <c r="C34" s="6"/>
      <c r="D34" s="6"/>
      <c r="E34" s="6"/>
      <c r="F34" s="6"/>
    </row>
    <row r="35" customFormat="false" ht="15" hidden="false" customHeight="false" outlineLevel="0" collapsed="false">
      <c r="A35" s="7" t="n">
        <v>5</v>
      </c>
      <c r="B35" s="8" t="s">
        <v>9</v>
      </c>
      <c r="C35" s="0" t="n">
        <v>1</v>
      </c>
      <c r="D35" s="9"/>
      <c r="E35" s="9"/>
      <c r="F35" s="9"/>
    </row>
    <row r="36" customFormat="false" ht="68.65" hidden="false" customHeight="false" outlineLevel="0" collapsed="false">
      <c r="B36" s="10" t="s">
        <v>10</v>
      </c>
      <c r="C36" s="0" t="n">
        <v>1</v>
      </c>
      <c r="D36" s="9"/>
      <c r="E36" s="9"/>
      <c r="F36" s="9"/>
    </row>
    <row r="37" customFormat="false" ht="15" hidden="false" customHeight="false" outlineLevel="0" collapsed="false">
      <c r="B37" s="0" t="s">
        <v>11</v>
      </c>
      <c r="C37" s="0" t="n">
        <v>1</v>
      </c>
      <c r="D37" s="9"/>
      <c r="E37" s="9"/>
      <c r="F37" s="9"/>
    </row>
    <row r="38" customFormat="false" ht="35.05" hidden="false" customHeight="false" outlineLevel="0" collapsed="false">
      <c r="B38" s="10" t="s">
        <v>21</v>
      </c>
      <c r="C38" s="0" t="n">
        <v>1</v>
      </c>
      <c r="D38" s="9"/>
      <c r="E38" s="9"/>
      <c r="F38" s="9"/>
    </row>
    <row r="39" customFormat="false" ht="35.05" hidden="false" customHeight="false" outlineLevel="0" collapsed="false">
      <c r="B39" s="10" t="s">
        <v>22</v>
      </c>
      <c r="C39" s="0" t="n">
        <v>1</v>
      </c>
      <c r="D39" s="9"/>
      <c r="E39" s="9"/>
      <c r="F39" s="9"/>
    </row>
    <row r="40" customFormat="false" ht="15" hidden="false" customHeight="false" outlineLevel="0" collapsed="false">
      <c r="B40" s="10" t="s">
        <v>23</v>
      </c>
      <c r="C40" s="0" t="n">
        <v>0</v>
      </c>
      <c r="D40" s="9"/>
      <c r="E40" s="9"/>
      <c r="F40" s="9"/>
    </row>
    <row r="41" customFormat="false" ht="30.75" hidden="false" customHeight="false" outlineLevel="0" collapsed="false">
      <c r="B41" s="10" t="s">
        <v>13</v>
      </c>
      <c r="C41" s="0" t="n">
        <v>1</v>
      </c>
      <c r="D41" s="9"/>
      <c r="E41" s="9"/>
      <c r="F41" s="9"/>
    </row>
    <row r="42" customFormat="false" ht="16.5" hidden="false" customHeight="false" outlineLevel="0" collapsed="false">
      <c r="A42" s="12"/>
      <c r="B42" s="13" t="s">
        <v>18</v>
      </c>
      <c r="C42" s="14"/>
      <c r="D42" s="14"/>
      <c r="E42" s="15" t="n">
        <f aca="false">E35</f>
        <v>0</v>
      </c>
      <c r="F42" s="16" t="n">
        <f aca="false">E42*1.21</f>
        <v>0</v>
      </c>
    </row>
    <row r="43" customFormat="false" ht="15" hidden="false" customHeight="false" outlineLevel="0" collapsed="false">
      <c r="F43" s="9"/>
    </row>
    <row r="44" customFormat="false" ht="15" hidden="false" customHeight="true" outlineLevel="0" collapsed="false">
      <c r="A44" s="6" t="s">
        <v>27</v>
      </c>
      <c r="B44" s="6"/>
      <c r="C44" s="6"/>
      <c r="D44" s="6"/>
      <c r="E44" s="6"/>
      <c r="F44" s="6"/>
    </row>
    <row r="45" customFormat="false" ht="15" hidden="false" customHeight="false" outlineLevel="0" collapsed="false">
      <c r="A45" s="7" t="n">
        <v>6</v>
      </c>
      <c r="B45" s="8" t="s">
        <v>28</v>
      </c>
      <c r="C45" s="0" t="n">
        <v>1</v>
      </c>
      <c r="D45" s="9"/>
      <c r="E45" s="9"/>
      <c r="F45" s="9"/>
    </row>
    <row r="46" customFormat="false" ht="60.75" hidden="false" customHeight="false" outlineLevel="0" collapsed="false">
      <c r="B46" s="10" t="s">
        <v>29</v>
      </c>
      <c r="C46" s="0" t="n">
        <v>1</v>
      </c>
      <c r="D46" s="9"/>
      <c r="E46" s="9"/>
      <c r="F46" s="9"/>
    </row>
    <row r="47" customFormat="false" ht="16.5" hidden="false" customHeight="false" outlineLevel="0" collapsed="false">
      <c r="A47" s="12"/>
      <c r="B47" s="13" t="s">
        <v>18</v>
      </c>
      <c r="C47" s="14"/>
      <c r="D47" s="14"/>
      <c r="E47" s="15" t="n">
        <f aca="false">E45</f>
        <v>0</v>
      </c>
      <c r="F47" s="16" t="n">
        <f aca="false">E47*1.21</f>
        <v>0</v>
      </c>
    </row>
    <row r="48" customFormat="false" ht="15" hidden="false" customHeight="false" outlineLevel="0" collapsed="false">
      <c r="F48" s="9"/>
    </row>
    <row r="49" customFormat="false" ht="15" hidden="false" customHeight="true" outlineLevel="0" collapsed="false">
      <c r="A49" s="6" t="s">
        <v>30</v>
      </c>
      <c r="B49" s="6"/>
      <c r="C49" s="6"/>
      <c r="D49" s="6"/>
      <c r="E49" s="6"/>
      <c r="F49" s="6"/>
    </row>
    <row r="50" customFormat="false" ht="15" hidden="false" customHeight="false" outlineLevel="0" collapsed="false">
      <c r="A50" s="7" t="n">
        <v>7</v>
      </c>
      <c r="B50" s="8" t="s">
        <v>9</v>
      </c>
      <c r="C50" s="0" t="n">
        <v>2</v>
      </c>
      <c r="D50" s="9"/>
      <c r="E50" s="9"/>
      <c r="F50" s="9"/>
    </row>
    <row r="51" customFormat="false" ht="68.65" hidden="false" customHeight="false" outlineLevel="0" collapsed="false">
      <c r="B51" s="10" t="s">
        <v>31</v>
      </c>
      <c r="C51" s="0" t="n">
        <v>2</v>
      </c>
      <c r="D51" s="9"/>
      <c r="E51" s="9"/>
      <c r="F51" s="9"/>
    </row>
    <row r="52" customFormat="false" ht="15" hidden="false" customHeight="false" outlineLevel="0" collapsed="false">
      <c r="B52" s="0" t="s">
        <v>11</v>
      </c>
      <c r="C52" s="0" t="n">
        <v>2</v>
      </c>
      <c r="D52" s="9"/>
      <c r="E52" s="9"/>
      <c r="F52" s="9"/>
    </row>
    <row r="53" customFormat="false" ht="35.05" hidden="false" customHeight="false" outlineLevel="0" collapsed="false">
      <c r="B53" s="10" t="s">
        <v>21</v>
      </c>
      <c r="C53" s="0" t="n">
        <v>2</v>
      </c>
      <c r="D53" s="9"/>
      <c r="E53" s="9"/>
      <c r="F53" s="9"/>
    </row>
    <row r="54" customFormat="false" ht="15" hidden="false" customHeight="false" outlineLevel="0" collapsed="false">
      <c r="B54" s="10" t="s">
        <v>23</v>
      </c>
      <c r="C54" s="0" t="n">
        <v>0</v>
      </c>
      <c r="D54" s="9"/>
      <c r="E54" s="9"/>
      <c r="F54" s="9"/>
    </row>
    <row r="55" customFormat="false" ht="30.75" hidden="false" customHeight="false" outlineLevel="0" collapsed="false">
      <c r="B55" s="10" t="s">
        <v>13</v>
      </c>
      <c r="C55" s="0" t="n">
        <v>2</v>
      </c>
      <c r="D55" s="9"/>
      <c r="E55" s="9"/>
      <c r="F55" s="9"/>
    </row>
    <row r="56" customFormat="false" ht="16.5" hidden="false" customHeight="false" outlineLevel="0" collapsed="false">
      <c r="A56" s="12"/>
      <c r="B56" s="13" t="s">
        <v>18</v>
      </c>
      <c r="C56" s="14"/>
      <c r="D56" s="14"/>
      <c r="E56" s="15" t="n">
        <f aca="false">E50</f>
        <v>0</v>
      </c>
      <c r="F56" s="16" t="n">
        <f aca="false">E56*1.21</f>
        <v>0</v>
      </c>
    </row>
    <row r="57" customFormat="false" ht="15" hidden="false" customHeight="false" outlineLevel="0" collapsed="false">
      <c r="F57" s="9"/>
    </row>
    <row r="58" customFormat="false" ht="15" hidden="false" customHeight="true" outlineLevel="0" collapsed="false">
      <c r="A58" s="6" t="s">
        <v>32</v>
      </c>
      <c r="B58" s="6"/>
      <c r="C58" s="6"/>
      <c r="D58" s="6"/>
      <c r="E58" s="6"/>
      <c r="F58" s="6"/>
    </row>
    <row r="59" customFormat="false" ht="15" hidden="false" customHeight="false" outlineLevel="0" collapsed="false">
      <c r="A59" s="7" t="n">
        <v>8</v>
      </c>
      <c r="B59" s="8" t="s">
        <v>9</v>
      </c>
      <c r="C59" s="0" t="n">
        <v>2</v>
      </c>
      <c r="D59" s="9"/>
      <c r="E59" s="9"/>
      <c r="F59" s="9"/>
    </row>
    <row r="60" customFormat="false" ht="68.65" hidden="false" customHeight="false" outlineLevel="0" collapsed="false">
      <c r="B60" s="10" t="s">
        <v>10</v>
      </c>
      <c r="C60" s="0" t="n">
        <v>2</v>
      </c>
      <c r="D60" s="9"/>
      <c r="E60" s="9"/>
      <c r="F60" s="9"/>
    </row>
    <row r="61" customFormat="false" ht="15" hidden="false" customHeight="false" outlineLevel="0" collapsed="false">
      <c r="B61" s="0" t="s">
        <v>11</v>
      </c>
      <c r="C61" s="0" t="n">
        <v>2</v>
      </c>
      <c r="D61" s="9"/>
      <c r="E61" s="9"/>
      <c r="F61" s="9"/>
    </row>
    <row r="62" customFormat="false" ht="35.05" hidden="false" customHeight="false" outlineLevel="0" collapsed="false">
      <c r="B62" s="10" t="s">
        <v>21</v>
      </c>
      <c r="C62" s="0" t="n">
        <v>2</v>
      </c>
      <c r="D62" s="9"/>
      <c r="E62" s="9"/>
      <c r="F62" s="9"/>
    </row>
    <row r="63" customFormat="false" ht="15" hidden="false" customHeight="false" outlineLevel="0" collapsed="false">
      <c r="B63" s="10" t="s">
        <v>23</v>
      </c>
      <c r="C63" s="0" t="n">
        <v>0</v>
      </c>
      <c r="D63" s="9"/>
      <c r="E63" s="9"/>
      <c r="F63" s="9"/>
    </row>
    <row r="64" customFormat="false" ht="30.75" hidden="false" customHeight="false" outlineLevel="0" collapsed="false">
      <c r="B64" s="10" t="s">
        <v>13</v>
      </c>
      <c r="C64" s="0" t="n">
        <v>2</v>
      </c>
      <c r="D64" s="9"/>
      <c r="E64" s="9"/>
      <c r="F64" s="9"/>
    </row>
    <row r="65" customFormat="false" ht="16.5" hidden="false" customHeight="false" outlineLevel="0" collapsed="false">
      <c r="A65" s="12"/>
      <c r="B65" s="13" t="s">
        <v>18</v>
      </c>
      <c r="C65" s="14"/>
      <c r="D65" s="14"/>
      <c r="E65" s="15" t="n">
        <f aca="false">E59</f>
        <v>0</v>
      </c>
      <c r="F65" s="16" t="n">
        <f aca="false">E65*1.21</f>
        <v>0</v>
      </c>
    </row>
    <row r="66" customFormat="false" ht="15" hidden="false" customHeight="false" outlineLevel="0" collapsed="false">
      <c r="F66" s="9"/>
    </row>
    <row r="67" customFormat="false" ht="15" hidden="false" customHeight="true" outlineLevel="0" collapsed="false">
      <c r="A67" s="6" t="s">
        <v>33</v>
      </c>
      <c r="B67" s="6"/>
      <c r="C67" s="6"/>
      <c r="D67" s="6"/>
      <c r="E67" s="6"/>
      <c r="F67" s="6"/>
    </row>
    <row r="68" customFormat="false" ht="15" hidden="false" customHeight="false" outlineLevel="0" collapsed="false">
      <c r="A68" s="7" t="n">
        <v>9</v>
      </c>
      <c r="B68" s="8" t="s">
        <v>9</v>
      </c>
      <c r="C68" s="0" t="n">
        <v>1</v>
      </c>
      <c r="D68" s="9"/>
      <c r="E68" s="9"/>
      <c r="F68" s="9"/>
    </row>
    <row r="69" customFormat="false" ht="68.65" hidden="false" customHeight="false" outlineLevel="0" collapsed="false">
      <c r="B69" s="10" t="s">
        <v>10</v>
      </c>
      <c r="C69" s="0" t="n">
        <v>1</v>
      </c>
      <c r="D69" s="9"/>
      <c r="E69" s="9"/>
      <c r="F69" s="9"/>
    </row>
    <row r="70" customFormat="false" ht="15" hidden="false" customHeight="false" outlineLevel="0" collapsed="false">
      <c r="B70" s="0" t="s">
        <v>11</v>
      </c>
      <c r="C70" s="0" t="n">
        <v>1</v>
      </c>
      <c r="D70" s="9"/>
      <c r="E70" s="9"/>
      <c r="F70" s="9"/>
    </row>
    <row r="71" customFormat="false" ht="35.05" hidden="false" customHeight="false" outlineLevel="0" collapsed="false">
      <c r="B71" s="10" t="s">
        <v>21</v>
      </c>
      <c r="C71" s="0" t="n">
        <v>1</v>
      </c>
      <c r="D71" s="9"/>
      <c r="E71" s="9"/>
      <c r="F71" s="9"/>
    </row>
    <row r="72" customFormat="false" ht="23.85" hidden="false" customHeight="false" outlineLevel="0" collapsed="false">
      <c r="B72" s="10" t="s">
        <v>34</v>
      </c>
      <c r="C72" s="0" t="n">
        <v>1</v>
      </c>
      <c r="D72" s="9"/>
      <c r="E72" s="9"/>
      <c r="F72" s="9"/>
    </row>
    <row r="73" customFormat="false" ht="15" hidden="false" customHeight="false" outlineLevel="0" collapsed="false">
      <c r="B73" s="10" t="s">
        <v>23</v>
      </c>
      <c r="C73" s="0" t="n">
        <v>0</v>
      </c>
      <c r="D73" s="9"/>
      <c r="E73" s="9"/>
      <c r="F73" s="9"/>
    </row>
    <row r="74" customFormat="false" ht="30.75" hidden="false" customHeight="false" outlineLevel="0" collapsed="false">
      <c r="B74" s="10" t="s">
        <v>13</v>
      </c>
      <c r="C74" s="0" t="n">
        <v>1</v>
      </c>
      <c r="D74" s="9"/>
      <c r="E74" s="9"/>
      <c r="F74" s="9"/>
    </row>
    <row r="75" customFormat="false" ht="16.5" hidden="false" customHeight="false" outlineLevel="0" collapsed="false">
      <c r="A75" s="12"/>
      <c r="B75" s="13" t="s">
        <v>18</v>
      </c>
      <c r="C75" s="14"/>
      <c r="D75" s="14"/>
      <c r="E75" s="15" t="n">
        <f aca="false">E68</f>
        <v>0</v>
      </c>
      <c r="F75" s="16" t="n">
        <f aca="false">E75*1.21</f>
        <v>0</v>
      </c>
    </row>
    <row r="76" customFormat="false" ht="15" hidden="false" customHeight="false" outlineLevel="0" collapsed="false">
      <c r="F76" s="9"/>
    </row>
    <row r="77" customFormat="false" ht="15" hidden="false" customHeight="true" outlineLevel="0" collapsed="false">
      <c r="A77" s="6" t="s">
        <v>35</v>
      </c>
      <c r="B77" s="6"/>
      <c r="C77" s="6"/>
      <c r="D77" s="6"/>
      <c r="E77" s="6"/>
      <c r="F77" s="6"/>
    </row>
    <row r="78" customFormat="false" ht="15" hidden="false" customHeight="false" outlineLevel="0" collapsed="false">
      <c r="A78" s="7" t="n">
        <v>10</v>
      </c>
      <c r="B78" s="8" t="s">
        <v>9</v>
      </c>
      <c r="C78" s="0" t="n">
        <v>1</v>
      </c>
      <c r="D78" s="9"/>
      <c r="E78" s="9"/>
      <c r="F78" s="9"/>
    </row>
    <row r="79" customFormat="false" ht="68.65" hidden="false" customHeight="false" outlineLevel="0" collapsed="false">
      <c r="B79" s="10" t="s">
        <v>10</v>
      </c>
      <c r="C79" s="0" t="n">
        <v>1</v>
      </c>
      <c r="D79" s="9"/>
      <c r="E79" s="9"/>
      <c r="F79" s="9"/>
    </row>
    <row r="80" customFormat="false" ht="15" hidden="false" customHeight="false" outlineLevel="0" collapsed="false">
      <c r="B80" s="0" t="s">
        <v>11</v>
      </c>
      <c r="C80" s="0" t="n">
        <v>1</v>
      </c>
      <c r="D80" s="9"/>
      <c r="E80" s="9"/>
      <c r="F80" s="9"/>
    </row>
    <row r="81" customFormat="false" ht="35.05" hidden="false" customHeight="false" outlineLevel="0" collapsed="false">
      <c r="B81" s="10" t="s">
        <v>21</v>
      </c>
      <c r="C81" s="0" t="n">
        <v>1</v>
      </c>
      <c r="D81" s="9"/>
      <c r="E81" s="9"/>
      <c r="F81" s="9"/>
    </row>
    <row r="82" customFormat="false" ht="35.05" hidden="false" customHeight="false" outlineLevel="0" collapsed="false">
      <c r="B82" s="10" t="s">
        <v>22</v>
      </c>
      <c r="C82" s="0" t="n">
        <v>1</v>
      </c>
      <c r="D82" s="9"/>
      <c r="E82" s="9"/>
      <c r="F82" s="9"/>
    </row>
    <row r="83" customFormat="false" ht="15" hidden="false" customHeight="false" outlineLevel="0" collapsed="false">
      <c r="B83" s="10" t="s">
        <v>23</v>
      </c>
      <c r="C83" s="0" t="n">
        <v>0</v>
      </c>
      <c r="D83" s="9"/>
      <c r="E83" s="9"/>
      <c r="F83" s="9"/>
    </row>
    <row r="84" customFormat="false" ht="30.75" hidden="false" customHeight="false" outlineLevel="0" collapsed="false">
      <c r="B84" s="10" t="s">
        <v>36</v>
      </c>
      <c r="C84" s="0" t="n">
        <v>1</v>
      </c>
      <c r="D84" s="9"/>
      <c r="E84" s="9"/>
      <c r="F84" s="9"/>
    </row>
    <row r="85" customFormat="false" ht="16.5" hidden="false" customHeight="false" outlineLevel="0" collapsed="false">
      <c r="A85" s="12"/>
      <c r="B85" s="13" t="s">
        <v>18</v>
      </c>
      <c r="C85" s="14"/>
      <c r="D85" s="14"/>
      <c r="E85" s="15" t="n">
        <f aca="false">E78</f>
        <v>0</v>
      </c>
      <c r="F85" s="16" t="n">
        <f aca="false">E85*1.21</f>
        <v>0</v>
      </c>
    </row>
    <row r="86" customFormat="false" ht="15" hidden="false" customHeight="false" outlineLevel="0" collapsed="false">
      <c r="F86" s="9"/>
    </row>
    <row r="87" customFormat="false" ht="15" hidden="false" customHeight="true" outlineLevel="0" collapsed="false">
      <c r="A87" s="6" t="s">
        <v>37</v>
      </c>
      <c r="B87" s="6"/>
      <c r="C87" s="6"/>
      <c r="D87" s="6"/>
      <c r="E87" s="6"/>
      <c r="F87" s="6"/>
    </row>
    <row r="88" customFormat="false" ht="15" hidden="false" customHeight="false" outlineLevel="0" collapsed="false">
      <c r="A88" s="7" t="n">
        <v>11</v>
      </c>
      <c r="B88" s="8" t="s">
        <v>38</v>
      </c>
      <c r="C88" s="0" t="n">
        <v>1</v>
      </c>
      <c r="D88" s="9"/>
      <c r="E88" s="9"/>
      <c r="F88" s="9"/>
    </row>
    <row r="89" customFormat="false" ht="79.85" hidden="false" customHeight="false" outlineLevel="0" collapsed="false">
      <c r="B89" s="10" t="s">
        <v>39</v>
      </c>
      <c r="C89" s="0" t="n">
        <v>1</v>
      </c>
      <c r="D89" s="9"/>
      <c r="E89" s="9"/>
      <c r="F89" s="9"/>
    </row>
    <row r="90" customFormat="false" ht="35.05" hidden="false" customHeight="false" outlineLevel="0" collapsed="false">
      <c r="B90" s="10" t="s">
        <v>21</v>
      </c>
      <c r="C90" s="0" t="n">
        <v>1</v>
      </c>
      <c r="D90" s="9"/>
      <c r="E90" s="9"/>
      <c r="F90" s="9"/>
    </row>
    <row r="91" customFormat="false" ht="35.05" hidden="false" customHeight="false" outlineLevel="0" collapsed="false">
      <c r="B91" s="10" t="s">
        <v>22</v>
      </c>
      <c r="C91" s="0" t="n">
        <v>1</v>
      </c>
      <c r="D91" s="9"/>
      <c r="E91" s="9"/>
      <c r="F91" s="9"/>
    </row>
    <row r="92" customFormat="false" ht="15.75" hidden="false" customHeight="false" outlineLevel="0" collapsed="false">
      <c r="B92" s="10" t="s">
        <v>23</v>
      </c>
      <c r="C92" s="0" t="n">
        <v>0</v>
      </c>
      <c r="D92" s="9"/>
      <c r="E92" s="9"/>
      <c r="F92" s="9"/>
    </row>
    <row r="93" customFormat="false" ht="16.5" hidden="false" customHeight="false" outlineLevel="0" collapsed="false">
      <c r="A93" s="12"/>
      <c r="B93" s="13" t="s">
        <v>18</v>
      </c>
      <c r="C93" s="14"/>
      <c r="D93" s="14"/>
      <c r="E93" s="15" t="n">
        <f aca="false">E88</f>
        <v>0</v>
      </c>
      <c r="F93" s="16" t="n">
        <f aca="false">E93*1.21</f>
        <v>0</v>
      </c>
    </row>
    <row r="94" customFormat="false" ht="15" hidden="false" customHeight="false" outlineLevel="0" collapsed="false">
      <c r="F94" s="9"/>
    </row>
    <row r="95" customFormat="false" ht="15.75" hidden="false" customHeight="false" outlineLevel="0" collapsed="false">
      <c r="A95" s="3" t="s">
        <v>40</v>
      </c>
      <c r="B95" s="3"/>
      <c r="C95" s="3"/>
      <c r="D95" s="3"/>
      <c r="E95" s="3"/>
      <c r="F95" s="3"/>
    </row>
    <row r="96" customFormat="false" ht="16.5" hidden="false" customHeight="false" outlineLevel="0" collapsed="false">
      <c r="A96" s="4" t="s">
        <v>2</v>
      </c>
      <c r="B96" s="4" t="s">
        <v>3</v>
      </c>
      <c r="C96" s="4" t="s">
        <v>4</v>
      </c>
      <c r="D96" s="4" t="s">
        <v>5</v>
      </c>
      <c r="E96" s="4" t="s">
        <v>6</v>
      </c>
      <c r="F96" s="4" t="s">
        <v>7</v>
      </c>
    </row>
    <row r="97" customFormat="false" ht="9" hidden="false" customHeight="true" outlineLevel="0" collapsed="false">
      <c r="A97" s="5"/>
      <c r="B97" s="5"/>
      <c r="C97" s="5"/>
      <c r="D97" s="5"/>
      <c r="E97" s="5"/>
      <c r="F97" s="5"/>
    </row>
    <row r="98" customFormat="false" ht="15" hidden="false" customHeight="true" outlineLevel="0" collapsed="false">
      <c r="A98" s="6" t="s">
        <v>41</v>
      </c>
      <c r="B98" s="6"/>
      <c r="C98" s="6"/>
      <c r="D98" s="6"/>
      <c r="E98" s="6"/>
      <c r="F98" s="6"/>
    </row>
    <row r="99" customFormat="false" ht="15" hidden="false" customHeight="false" outlineLevel="0" collapsed="false">
      <c r="A99" s="7" t="n">
        <v>12</v>
      </c>
      <c r="B99" s="8" t="s">
        <v>9</v>
      </c>
      <c r="C99" s="0" t="n">
        <v>1</v>
      </c>
      <c r="D99" s="9"/>
      <c r="E99" s="9"/>
      <c r="F99" s="9"/>
    </row>
    <row r="100" customFormat="false" ht="68.65" hidden="false" customHeight="false" outlineLevel="0" collapsed="false">
      <c r="B100" s="10" t="s">
        <v>10</v>
      </c>
      <c r="C100" s="0" t="n">
        <v>1</v>
      </c>
      <c r="D100" s="9"/>
      <c r="E100" s="9"/>
      <c r="F100" s="9"/>
    </row>
    <row r="101" customFormat="false" ht="15" hidden="false" customHeight="false" outlineLevel="0" collapsed="false">
      <c r="B101" s="0" t="s">
        <v>11</v>
      </c>
      <c r="C101" s="0" t="n">
        <v>1</v>
      </c>
      <c r="D101" s="9"/>
      <c r="E101" s="9"/>
      <c r="F101" s="9"/>
    </row>
    <row r="102" customFormat="false" ht="35.05" hidden="false" customHeight="false" outlineLevel="0" collapsed="false">
      <c r="B102" s="10" t="s">
        <v>21</v>
      </c>
      <c r="C102" s="0" t="n">
        <v>1</v>
      </c>
      <c r="D102" s="9"/>
      <c r="E102" s="9"/>
      <c r="F102" s="9"/>
    </row>
    <row r="103" customFormat="false" ht="15" hidden="false" customHeight="false" outlineLevel="0" collapsed="false">
      <c r="B103" s="10" t="s">
        <v>23</v>
      </c>
      <c r="C103" s="0" t="n">
        <v>0</v>
      </c>
      <c r="D103" s="9"/>
      <c r="E103" s="9"/>
      <c r="F103" s="9"/>
    </row>
    <row r="104" customFormat="false" ht="30.75" hidden="false" customHeight="false" outlineLevel="0" collapsed="false">
      <c r="B104" s="10" t="s">
        <v>13</v>
      </c>
      <c r="C104" s="0" t="n">
        <v>1</v>
      </c>
      <c r="D104" s="9"/>
      <c r="E104" s="9"/>
      <c r="F104" s="9"/>
    </row>
    <row r="105" customFormat="false" ht="16.5" hidden="false" customHeight="false" outlineLevel="0" collapsed="false">
      <c r="A105" s="12"/>
      <c r="B105" s="13" t="s">
        <v>18</v>
      </c>
      <c r="C105" s="14"/>
      <c r="D105" s="14"/>
      <c r="E105" s="15" t="n">
        <f aca="false">D99</f>
        <v>0</v>
      </c>
      <c r="F105" s="16" t="n">
        <f aca="false">E105*1.21</f>
        <v>0</v>
      </c>
    </row>
    <row r="106" customFormat="false" ht="15.75" hidden="false" customHeight="false" outlineLevel="0" collapsed="false"/>
    <row r="107" customFormat="false" ht="21" hidden="false" customHeight="false" outlineLevel="0" collapsed="false">
      <c r="A107" s="17" t="s">
        <v>42</v>
      </c>
      <c r="B107" s="17"/>
      <c r="C107" s="17"/>
      <c r="D107" s="17"/>
      <c r="E107" s="17"/>
      <c r="F107" s="17"/>
    </row>
    <row r="108" customFormat="false" ht="21" hidden="false" customHeight="false" outlineLevel="0" collapsed="false">
      <c r="A108" s="18"/>
      <c r="B108" s="19"/>
      <c r="C108" s="19"/>
      <c r="D108" s="19"/>
      <c r="E108" s="20" t="s">
        <v>43</v>
      </c>
      <c r="F108" s="21" t="s">
        <v>7</v>
      </c>
    </row>
    <row r="109" customFormat="false" ht="16.5" hidden="false" customHeight="false" outlineLevel="0" collapsed="false">
      <c r="A109" s="22"/>
      <c r="B109" s="23"/>
      <c r="C109" s="23"/>
      <c r="D109" s="23"/>
      <c r="E109" s="24" t="n">
        <f aca="false">E105+E93+E85+E75+E65+E56+E47+E42+E32+E16</f>
        <v>0</v>
      </c>
      <c r="F109" s="25" t="n">
        <f aca="false">E109*1.21</f>
        <v>0</v>
      </c>
    </row>
  </sheetData>
  <mergeCells count="15">
    <mergeCell ref="A1:F1"/>
    <mergeCell ref="A2:F2"/>
    <mergeCell ref="A5:F5"/>
    <mergeCell ref="A18:F18"/>
    <mergeCell ref="A21:F21"/>
    <mergeCell ref="A34:F34"/>
    <mergeCell ref="A44:F44"/>
    <mergeCell ref="A49:F49"/>
    <mergeCell ref="A58:F58"/>
    <mergeCell ref="A67:F67"/>
    <mergeCell ref="A77:F77"/>
    <mergeCell ref="A87:F87"/>
    <mergeCell ref="A95:F95"/>
    <mergeCell ref="A98:F98"/>
    <mergeCell ref="A107:F10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T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3" activeCellId="0" sqref="M33"/>
    </sheetView>
  </sheetViews>
  <sheetFormatPr defaultColWidth="11.58984375" defaultRowHeight="12.8" zeroHeight="false" outlineLevelRow="0" outlineLevelCol="0"/>
  <sheetData>
    <row r="1" customFormat="false" ht="36.95" hidden="false" customHeight="true" outlineLevel="0" collapsed="false"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AT1" s="27" t="s">
        <v>44</v>
      </c>
    </row>
    <row r="2" customFormat="false" ht="6.95" hidden="false" customHeight="true" outlineLevel="0" collapsed="false">
      <c r="B2" s="28"/>
      <c r="C2" s="29"/>
      <c r="D2" s="29"/>
      <c r="E2" s="29"/>
      <c r="F2" s="29"/>
      <c r="G2" s="29"/>
      <c r="H2" s="29"/>
      <c r="I2" s="29"/>
      <c r="J2" s="29"/>
      <c r="K2" s="29"/>
      <c r="L2" s="30"/>
      <c r="AT2" s="27" t="s">
        <v>45</v>
      </c>
    </row>
    <row r="3" customFormat="false" ht="24.95" hidden="false" customHeight="true" outlineLevel="0" collapsed="false">
      <c r="B3" s="30"/>
      <c r="D3" s="31" t="s">
        <v>46</v>
      </c>
      <c r="L3" s="30"/>
      <c r="M3" s="32"/>
      <c r="AT3" s="27" t="s">
        <v>47</v>
      </c>
    </row>
    <row r="4" customFormat="false" ht="6.95" hidden="false" customHeight="true" outlineLevel="0" collapsed="false">
      <c r="B4" s="30"/>
      <c r="L4" s="30"/>
    </row>
    <row r="5" customFormat="false" ht="12" hidden="false" customHeight="true" outlineLevel="0" collapsed="false">
      <c r="B5" s="30"/>
      <c r="D5" s="33" t="s">
        <v>48</v>
      </c>
      <c r="L5" s="30"/>
    </row>
    <row r="6" customFormat="false" ht="16.5" hidden="false" customHeight="true" outlineLevel="0" collapsed="false">
      <c r="B6" s="30"/>
      <c r="E6" s="34" t="str">
        <f aca="false">'[1]Rekapitulace stavby'!K5</f>
        <v>2021-059</v>
      </c>
      <c r="F6" s="34"/>
      <c r="G6" s="34"/>
      <c r="H6" s="34"/>
      <c r="L6" s="30"/>
    </row>
    <row r="7" s="38" customFormat="true" ht="12" hidden="false" customHeight="true" outlineLevel="0" collapsed="false">
      <c r="A7" s="35"/>
      <c r="B7" s="36"/>
      <c r="C7" s="35"/>
      <c r="D7" s="33" t="s">
        <v>49</v>
      </c>
      <c r="E7" s="35"/>
      <c r="F7" s="35"/>
      <c r="G7" s="35"/>
      <c r="H7" s="35"/>
      <c r="I7" s="35"/>
      <c r="J7" s="35"/>
      <c r="K7" s="35"/>
      <c r="L7" s="37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38" customFormat="true" ht="16.5" hidden="false" customHeight="true" outlineLevel="0" collapsed="false">
      <c r="A8" s="35"/>
      <c r="B8" s="36"/>
      <c r="C8" s="35"/>
      <c r="D8" s="35"/>
      <c r="E8" s="39" t="s">
        <v>50</v>
      </c>
      <c r="F8" s="39"/>
      <c r="G8" s="39"/>
      <c r="H8" s="39"/>
      <c r="I8" s="35"/>
      <c r="J8" s="35"/>
      <c r="K8" s="35"/>
      <c r="L8" s="3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38" customFormat="true" ht="13.8" hidden="false" customHeight="false" outlineLevel="0" collapsed="false">
      <c r="A9" s="35"/>
      <c r="B9" s="36"/>
      <c r="C9" s="35"/>
      <c r="D9" s="35"/>
      <c r="E9" s="35"/>
      <c r="F9" s="35"/>
      <c r="G9" s="35"/>
      <c r="H9" s="35"/>
      <c r="I9" s="35"/>
      <c r="J9" s="35"/>
      <c r="K9" s="35"/>
      <c r="L9" s="3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38" customFormat="true" ht="12" hidden="false" customHeight="true" outlineLevel="0" collapsed="false">
      <c r="A10" s="35"/>
      <c r="B10" s="36"/>
      <c r="C10" s="35"/>
      <c r="D10" s="33" t="s">
        <v>51</v>
      </c>
      <c r="E10" s="35"/>
      <c r="F10" s="40"/>
      <c r="G10" s="35"/>
      <c r="H10" s="35"/>
      <c r="I10" s="33" t="s">
        <v>52</v>
      </c>
      <c r="J10" s="40"/>
      <c r="K10" s="35"/>
      <c r="L10" s="3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38" customFormat="true" ht="12" hidden="false" customHeight="true" outlineLevel="0" collapsed="false">
      <c r="A11" s="35"/>
      <c r="B11" s="36"/>
      <c r="C11" s="35"/>
      <c r="D11" s="33" t="s">
        <v>53</v>
      </c>
      <c r="E11" s="35"/>
      <c r="F11" s="40" t="s">
        <v>54</v>
      </c>
      <c r="G11" s="35"/>
      <c r="H11" s="35"/>
      <c r="I11" s="33" t="s">
        <v>55</v>
      </c>
      <c r="J11" s="41" t="n">
        <f aca="false">'[1]Rekapitulace stavby'!AN7</f>
        <v>0</v>
      </c>
      <c r="K11" s="35"/>
      <c r="L11" s="3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38" customFormat="true" ht="10.9" hidden="false" customHeight="true" outlineLevel="0" collapsed="false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3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38" customFormat="true" ht="12" hidden="false" customHeight="true" outlineLevel="0" collapsed="false">
      <c r="A13" s="35"/>
      <c r="B13" s="36"/>
      <c r="C13" s="35"/>
      <c r="D13" s="33" t="s">
        <v>56</v>
      </c>
      <c r="E13" s="35"/>
      <c r="F13" s="35"/>
      <c r="G13" s="35"/>
      <c r="H13" s="35"/>
      <c r="I13" s="33" t="s">
        <v>57</v>
      </c>
      <c r="J13" s="40" t="str">
        <f aca="false">IF('[1]Rekapitulace stavby'!AN9="","",'[1]Rekapitulace stavby'!AN9)</f>
        <v/>
      </c>
      <c r="K13" s="35"/>
      <c r="L13" s="3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38" customFormat="true" ht="18" hidden="false" customHeight="true" outlineLevel="0" collapsed="false">
      <c r="A14" s="35"/>
      <c r="B14" s="36"/>
      <c r="C14" s="35"/>
      <c r="D14" s="35"/>
      <c r="E14" s="40" t="str">
        <f aca="false">IF('[1]Rekapitulace stavby'!E10="","",'[1]Rekapitulace stavby'!E10)</f>
        <v/>
      </c>
      <c r="F14" s="35"/>
      <c r="G14" s="35"/>
      <c r="H14" s="35"/>
      <c r="I14" s="33" t="s">
        <v>58</v>
      </c>
      <c r="J14" s="40" t="str">
        <f aca="false">IF('[1]Rekapitulace stavby'!AN10="","",'[1]Rekapitulace stavby'!AN10)</f>
        <v>00090352</v>
      </c>
      <c r="K14" s="35"/>
      <c r="L14" s="3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38" customFormat="true" ht="6.95" hidden="false" customHeight="true" outlineLevel="0" collapsed="false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38" customFormat="true" ht="12" hidden="false" customHeight="true" outlineLevel="0" collapsed="false">
      <c r="A16" s="35"/>
      <c r="B16" s="36"/>
      <c r="C16" s="35"/>
      <c r="D16" s="33" t="s">
        <v>59</v>
      </c>
      <c r="E16" s="35"/>
      <c r="F16" s="35"/>
      <c r="G16" s="35"/>
      <c r="H16" s="35"/>
      <c r="I16" s="33" t="s">
        <v>57</v>
      </c>
      <c r="J16" s="40" t="n">
        <f aca="false">'[1]Rekapitulace stavby'!AN12</f>
        <v>0</v>
      </c>
      <c r="K16" s="35"/>
      <c r="L16" s="3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38" customFormat="true" ht="18" hidden="false" customHeight="true" outlineLevel="0" collapsed="false">
      <c r="A17" s="35"/>
      <c r="B17" s="36"/>
      <c r="C17" s="35"/>
      <c r="D17" s="35"/>
      <c r="E17" s="42" t="n">
        <f aca="false">'[1]Rekapitulace stavby'!E13</f>
        <v>0</v>
      </c>
      <c r="F17" s="42"/>
      <c r="G17" s="42"/>
      <c r="H17" s="42"/>
      <c r="I17" s="33" t="s">
        <v>58</v>
      </c>
      <c r="J17" s="40" t="n">
        <f aca="false">'[1]Rekapitulace stavby'!AN13</f>
        <v>0</v>
      </c>
      <c r="K17" s="35"/>
      <c r="L17" s="3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38" customFormat="true" ht="6.95" hidden="false" customHeight="true" outlineLevel="0" collapsed="false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38" customFormat="true" ht="12" hidden="false" customHeight="true" outlineLevel="0" collapsed="false">
      <c r="A19" s="35"/>
      <c r="B19" s="36"/>
      <c r="C19" s="35"/>
      <c r="D19" s="33" t="s">
        <v>60</v>
      </c>
      <c r="E19" s="35"/>
      <c r="F19" s="35"/>
      <c r="G19" s="35"/>
      <c r="H19" s="35"/>
      <c r="I19" s="33" t="s">
        <v>57</v>
      </c>
      <c r="J19" s="40" t="str">
        <f aca="false">IF('[1]Rekapitulace stavby'!AN15="","",'[1]Rekapitulace stavby'!AN15)</f>
        <v/>
      </c>
      <c r="K19" s="35"/>
      <c r="L19" s="3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38" customFormat="true" ht="18" hidden="false" customHeight="true" outlineLevel="0" collapsed="false">
      <c r="A20" s="35"/>
      <c r="B20" s="36"/>
      <c r="C20" s="35"/>
      <c r="D20" s="35"/>
      <c r="E20" s="40" t="str">
        <f aca="false">IF('[1]Rekapitulace stavby'!E16="","",'[1]Rekapitulace stavby'!E16)</f>
        <v/>
      </c>
      <c r="F20" s="35"/>
      <c r="G20" s="35"/>
      <c r="H20" s="35"/>
      <c r="I20" s="33" t="s">
        <v>58</v>
      </c>
      <c r="J20" s="40" t="str">
        <f aca="false">IF('[1]Rekapitulace stavby'!AN16="","",'[1]Rekapitulace stavby'!AN16)</f>
        <v>04679199</v>
      </c>
      <c r="K20" s="35"/>
      <c r="L20" s="3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38" customFormat="true" ht="6.95" hidden="false" customHeight="true" outlineLevel="0" collapsed="false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3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38" customFormat="true" ht="12" hidden="false" customHeight="true" outlineLevel="0" collapsed="false">
      <c r="A22" s="35"/>
      <c r="B22" s="36"/>
      <c r="C22" s="35"/>
      <c r="D22" s="33" t="s">
        <v>61</v>
      </c>
      <c r="E22" s="35"/>
      <c r="F22" s="35"/>
      <c r="G22" s="35"/>
      <c r="H22" s="35"/>
      <c r="I22" s="33" t="s">
        <v>57</v>
      </c>
      <c r="J22" s="40" t="str">
        <f aca="false">IF('[1]Rekapitulace stavby'!AN18="","",'[1]Rekapitulace stavby'!AN18)</f>
        <v/>
      </c>
      <c r="K22" s="35"/>
      <c r="L22" s="3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38" customFormat="true" ht="18" hidden="false" customHeight="true" outlineLevel="0" collapsed="false">
      <c r="A23" s="35"/>
      <c r="B23" s="36"/>
      <c r="C23" s="35"/>
      <c r="D23" s="35"/>
      <c r="E23" s="40" t="str">
        <f aca="false">IF('[1]Rekapitulace stavby'!E19="","",'[1]Rekapitulace stavby'!E19)</f>
        <v/>
      </c>
      <c r="F23" s="35"/>
      <c r="G23" s="35"/>
      <c r="H23" s="35"/>
      <c r="I23" s="33" t="s">
        <v>58</v>
      </c>
      <c r="J23" s="40" t="str">
        <f aca="false">IF('[1]Rekapitulace stavby'!AN19="","",'[1]Rekapitulace stavby'!AN19)</f>
        <v/>
      </c>
      <c r="K23" s="35"/>
      <c r="L23" s="3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38" customFormat="true" ht="6.95" hidden="false" customHeight="true" outlineLevel="0" collapsed="false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3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38" customFormat="true" ht="12" hidden="false" customHeight="true" outlineLevel="0" collapsed="false">
      <c r="A25" s="35"/>
      <c r="B25" s="36"/>
      <c r="C25" s="35"/>
      <c r="D25" s="33" t="s">
        <v>62</v>
      </c>
      <c r="E25" s="35"/>
      <c r="F25" s="35"/>
      <c r="G25" s="35"/>
      <c r="H25" s="35"/>
      <c r="I25" s="35"/>
      <c r="J25" s="35"/>
      <c r="K25" s="35"/>
      <c r="L25" s="3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47" customFormat="true" ht="16.5" hidden="false" customHeight="true" outlineLevel="0" collapsed="false">
      <c r="A26" s="43"/>
      <c r="B26" s="44"/>
      <c r="C26" s="43"/>
      <c r="D26" s="43"/>
      <c r="E26" s="45"/>
      <c r="F26" s="45"/>
      <c r="G26" s="45"/>
      <c r="H26" s="45"/>
      <c r="I26" s="43"/>
      <c r="J26" s="43"/>
      <c r="K26" s="43"/>
      <c r="L26" s="46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38" customFormat="true" ht="6.95" hidden="false" customHeight="true" outlineLevel="0" collapsed="false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38" customFormat="true" ht="6.95" hidden="false" customHeight="true" outlineLevel="0" collapsed="false">
      <c r="A28" s="35"/>
      <c r="B28" s="36"/>
      <c r="C28" s="35"/>
      <c r="D28" s="48"/>
      <c r="E28" s="48"/>
      <c r="F28" s="48"/>
      <c r="G28" s="48"/>
      <c r="H28" s="48"/>
      <c r="I28" s="48"/>
      <c r="J28" s="48"/>
      <c r="K28" s="48"/>
      <c r="L28" s="3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38" customFormat="true" ht="25.35" hidden="false" customHeight="true" outlineLevel="0" collapsed="false">
      <c r="A29" s="35"/>
      <c r="B29" s="36"/>
      <c r="C29" s="35"/>
      <c r="D29" s="49" t="s">
        <v>63</v>
      </c>
      <c r="E29" s="35"/>
      <c r="F29" s="35"/>
      <c r="G29" s="35"/>
      <c r="H29" s="35"/>
      <c r="I29" s="35"/>
      <c r="J29" s="50" t="n">
        <f aca="false">ROUND(J88, 2)</f>
        <v>0</v>
      </c>
      <c r="K29" s="35"/>
      <c r="L29" s="3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38" customFormat="true" ht="6.95" hidden="false" customHeight="true" outlineLevel="0" collapsed="false">
      <c r="A30" s="35"/>
      <c r="B30" s="36"/>
      <c r="C30" s="35"/>
      <c r="D30" s="48"/>
      <c r="E30" s="48"/>
      <c r="F30" s="48"/>
      <c r="G30" s="48"/>
      <c r="H30" s="48"/>
      <c r="I30" s="48"/>
      <c r="J30" s="48"/>
      <c r="K30" s="48"/>
      <c r="L30" s="3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38" customFormat="true" ht="14.45" hidden="false" customHeight="true" outlineLevel="0" collapsed="false">
      <c r="A31" s="35"/>
      <c r="B31" s="36"/>
      <c r="C31" s="35"/>
      <c r="D31" s="35"/>
      <c r="E31" s="35"/>
      <c r="F31" s="51" t="s">
        <v>64</v>
      </c>
      <c r="G31" s="35"/>
      <c r="H31" s="35"/>
      <c r="I31" s="51" t="s">
        <v>65</v>
      </c>
      <c r="J31" s="51" t="s">
        <v>66</v>
      </c>
      <c r="K31" s="35"/>
      <c r="L31" s="3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38" customFormat="true" ht="14.45" hidden="false" customHeight="true" outlineLevel="0" collapsed="false">
      <c r="A32" s="35"/>
      <c r="B32" s="36"/>
      <c r="C32" s="35"/>
      <c r="D32" s="52" t="s">
        <v>67</v>
      </c>
      <c r="E32" s="33" t="s">
        <v>68</v>
      </c>
      <c r="F32" s="53" t="n">
        <f aca="false">ROUND((SUM(BE88:BE202)),  2)</f>
        <v>0</v>
      </c>
      <c r="G32" s="35"/>
      <c r="H32" s="35"/>
      <c r="I32" s="54" t="n">
        <v>0.21</v>
      </c>
      <c r="J32" s="53" t="n">
        <f aca="false">ROUND(((SUM(BE88:BE202))*I32),  2)</f>
        <v>0</v>
      </c>
      <c r="K32" s="35"/>
      <c r="L32" s="3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38" customFormat="true" ht="14.45" hidden="false" customHeight="true" outlineLevel="0" collapsed="false">
      <c r="A33" s="35"/>
      <c r="B33" s="36"/>
      <c r="C33" s="35"/>
      <c r="D33" s="35"/>
      <c r="E33" s="33" t="s">
        <v>69</v>
      </c>
      <c r="F33" s="53" t="n">
        <f aca="false">ROUND((SUM(BF88:BF202)),  2)</f>
        <v>0</v>
      </c>
      <c r="G33" s="35"/>
      <c r="H33" s="35"/>
      <c r="I33" s="54" t="n">
        <v>0.15</v>
      </c>
      <c r="J33" s="53" t="n">
        <f aca="false">ROUND(((SUM(BF88:BF202))*I33),  2)</f>
        <v>0</v>
      </c>
      <c r="K33" s="35"/>
      <c r="L33" s="3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38" customFormat="true" ht="14.45" hidden="false" customHeight="true" outlineLevel="0" collapsed="false">
      <c r="A34" s="35"/>
      <c r="B34" s="36"/>
      <c r="C34" s="35"/>
      <c r="D34" s="35"/>
      <c r="E34" s="33" t="s">
        <v>70</v>
      </c>
      <c r="F34" s="53" t="n">
        <f aca="false">ROUND((SUM(BG88:BG202)),  2)</f>
        <v>0</v>
      </c>
      <c r="G34" s="35"/>
      <c r="H34" s="35"/>
      <c r="I34" s="54" t="n">
        <v>0.21</v>
      </c>
      <c r="J34" s="53" t="n">
        <f aca="false">0</f>
        <v>0</v>
      </c>
      <c r="K34" s="35"/>
      <c r="L34" s="3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38" customFormat="true" ht="14.45" hidden="false" customHeight="true" outlineLevel="0" collapsed="false">
      <c r="A35" s="35"/>
      <c r="B35" s="36"/>
      <c r="C35" s="35"/>
      <c r="D35" s="35"/>
      <c r="E35" s="33" t="s">
        <v>71</v>
      </c>
      <c r="F35" s="53" t="n">
        <f aca="false">ROUND((SUM(BH88:BH202)),  2)</f>
        <v>0</v>
      </c>
      <c r="G35" s="35"/>
      <c r="H35" s="35"/>
      <c r="I35" s="54" t="n">
        <v>0.15</v>
      </c>
      <c r="J35" s="53" t="n">
        <f aca="false">0</f>
        <v>0</v>
      </c>
      <c r="K35" s="35"/>
      <c r="L35" s="3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38" customFormat="true" ht="14.45" hidden="false" customHeight="true" outlineLevel="0" collapsed="false">
      <c r="A36" s="35"/>
      <c r="B36" s="36"/>
      <c r="C36" s="35"/>
      <c r="D36" s="35"/>
      <c r="E36" s="33" t="s">
        <v>72</v>
      </c>
      <c r="F36" s="53" t="n">
        <f aca="false">ROUND((SUM(BI88:BI202)),  2)</f>
        <v>0</v>
      </c>
      <c r="G36" s="35"/>
      <c r="H36" s="35"/>
      <c r="I36" s="54" t="n">
        <v>0</v>
      </c>
      <c r="J36" s="53" t="n">
        <f aca="false">0</f>
        <v>0</v>
      </c>
      <c r="K36" s="35"/>
      <c r="L36" s="3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38" customFormat="true" ht="6.95" hidden="false" customHeight="true" outlineLevel="0" collapsed="false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38" customFormat="true" ht="25.35" hidden="false" customHeight="true" outlineLevel="0" collapsed="false">
      <c r="A38" s="35"/>
      <c r="B38" s="36"/>
      <c r="C38" s="55"/>
      <c r="D38" s="56" t="s">
        <v>73</v>
      </c>
      <c r="E38" s="57"/>
      <c r="F38" s="57"/>
      <c r="G38" s="58" t="s">
        <v>74</v>
      </c>
      <c r="H38" s="59" t="s">
        <v>75</v>
      </c>
      <c r="I38" s="57"/>
      <c r="J38" s="60" t="n">
        <f aca="false">SUM(J29:J36)</f>
        <v>0</v>
      </c>
      <c r="K38" s="61"/>
      <c r="L38" s="3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38" customFormat="true" ht="14.45" hidden="false" customHeight="true" outlineLevel="0" collapsed="false">
      <c r="A39" s="35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3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customFormat="false" ht="13.8" hidden="false" customHeight="false" outlineLevel="0" collapsed="false"/>
  </sheetData>
  <mergeCells count="5">
    <mergeCell ref="L1:V1"/>
    <mergeCell ref="E6:H6"/>
    <mergeCell ref="E8:H8"/>
    <mergeCell ref="E17:H17"/>
    <mergeCell ref="E26:H2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2017-11-07T11:04:18Z</dcterms:created>
  <dc:creator>T</dc:creator>
  <dc:description/>
  <dc:language>cs-CZ</dc:language>
  <cp:lastModifiedBy/>
  <cp:lastPrinted>2017-11-07T13:58:05Z</cp:lastPrinted>
  <dcterms:modified xsi:type="dcterms:W3CDTF">2023-10-16T09:03:09Z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